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g01fileprd501\PPR_Groups_PRD\Jrs\R&amp;D\RSR\Charts\2023-09 Release\"/>
    </mc:Choice>
  </mc:AlternateContent>
  <xr:revisionPtr revIDLastSave="0" documentId="13_ncr:1_{892B9418-42C9-4889-BDF0-0465C5554985}" xr6:coauthVersionLast="47" xr6:coauthVersionMax="47" xr10:uidLastSave="{00000000-0000-0000-0000-000000000000}"/>
  <bookViews>
    <workbookView xWindow="25695" yWindow="0" windowWidth="26010" windowHeight="20985" firstSheet="3" activeTab="7" xr2:uid="{5A3C6952-0EE1-4EDD-AA79-1FBABE2E0963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Segment'!$Q$6,0,0,COUNTA([1]I_M_G_ALL_ALL_ALL_NO!$A:$A)-1,1)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VW'!$M$30,0,0,COUNTA([1]I_M_G_ALL_ALL_ALL_NO!$A:$A)-1,1)</definedName>
    <definedName name="USCompositeDates">OFFSET('U.S. EW &amp; VW'!$L$30,0,0,COUNTA([1]I_M_G_ALL_ALL_ALL_NO!$A:$A)-1,1)</definedName>
    <definedName name="USCompositeVW">OFFSET('U.S. EW &amp; VW'!$R$6,0,0,COUNTA([1]I_M_A_ALL_ALL_ALL_NO!$A:$A)-1,1)</definedName>
    <definedName name="USCompositeVWDates">OFFSET('U.S. EW &amp; VW'!$Q$6,0,0,COUNTA([1]I_M_A_ALL_ALL_ALL_NO!$A:$A)-1,1)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Segment'!$P$6,0,0,COUNTA([1]I_M_A_ALL_EMF_ALL_NO!$A:$A)-1,1)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8" i="8" l="1"/>
  <c r="V299" i="8" s="1"/>
  <c r="U298" i="8"/>
  <c r="U299" i="8" s="1"/>
  <c r="T298" i="8"/>
  <c r="T299" i="8" s="1"/>
  <c r="S298" i="8"/>
  <c r="R298" i="8"/>
  <c r="Q298" i="8"/>
  <c r="P298" i="8"/>
  <c r="O298" i="8"/>
  <c r="V297" i="8"/>
  <c r="U297" i="8"/>
  <c r="T297" i="8"/>
  <c r="S297" i="8"/>
  <c r="S299" i="8" s="1"/>
  <c r="R297" i="8"/>
  <c r="R299" i="8" s="1"/>
  <c r="Q297" i="8"/>
  <c r="Q299" i="8" s="1"/>
  <c r="P297" i="8"/>
  <c r="P299" i="8" s="1"/>
  <c r="O297" i="8"/>
  <c r="O299" i="8" s="1"/>
  <c r="V296" i="8"/>
  <c r="U296" i="8"/>
  <c r="T296" i="8"/>
  <c r="S296" i="8"/>
  <c r="R296" i="8"/>
  <c r="Q296" i="8"/>
  <c r="P296" i="8"/>
  <c r="O296" i="8"/>
  <c r="V295" i="8"/>
  <c r="U295" i="8"/>
  <c r="T295" i="8"/>
  <c r="S295" i="8"/>
  <c r="R295" i="8"/>
  <c r="Q295" i="8"/>
  <c r="P295" i="8"/>
  <c r="O295" i="8"/>
  <c r="V294" i="8"/>
  <c r="U294" i="8"/>
  <c r="T294" i="8"/>
  <c r="S294" i="8"/>
  <c r="R294" i="8"/>
  <c r="Q294" i="8"/>
  <c r="P294" i="8"/>
  <c r="O294" i="8"/>
  <c r="R293" i="8"/>
  <c r="V292" i="8"/>
  <c r="V293" i="8" s="1"/>
  <c r="U292" i="8"/>
  <c r="U293" i="8" s="1"/>
  <c r="T292" i="8"/>
  <c r="T293" i="8" s="1"/>
  <c r="S292" i="8"/>
  <c r="R292" i="8"/>
  <c r="Q292" i="8"/>
  <c r="P292" i="8"/>
  <c r="O292" i="8"/>
  <c r="V291" i="8"/>
  <c r="U291" i="8"/>
  <c r="T291" i="8"/>
  <c r="S291" i="8"/>
  <c r="S293" i="8" s="1"/>
  <c r="R291" i="8"/>
  <c r="Q291" i="8"/>
  <c r="Q293" i="8" s="1"/>
  <c r="P291" i="8"/>
  <c r="P293" i="8" s="1"/>
  <c r="O291" i="8"/>
  <c r="O293" i="8" s="1"/>
  <c r="O286" i="8"/>
  <c r="V133" i="7"/>
  <c r="U133" i="7"/>
  <c r="S133" i="7"/>
  <c r="V132" i="7"/>
  <c r="U132" i="7"/>
  <c r="T132" i="7"/>
  <c r="T133" i="7" s="1"/>
  <c r="S132" i="7"/>
  <c r="R132" i="7"/>
  <c r="R133" i="7" s="1"/>
  <c r="Q132" i="7"/>
  <c r="Q133" i="7" s="1"/>
  <c r="P132" i="7"/>
  <c r="P133" i="7" s="1"/>
  <c r="O132" i="7"/>
  <c r="O133" i="7" s="1"/>
  <c r="V129" i="7"/>
  <c r="U129" i="7"/>
  <c r="T129" i="7"/>
  <c r="S129" i="7"/>
  <c r="R129" i="7"/>
  <c r="Q129" i="7"/>
  <c r="P129" i="7"/>
  <c r="O129" i="7"/>
  <c r="V128" i="7"/>
  <c r="U128" i="7"/>
  <c r="T128" i="7"/>
  <c r="S128" i="7"/>
  <c r="R128" i="7"/>
  <c r="Q128" i="7"/>
  <c r="P128" i="7"/>
  <c r="O128" i="7"/>
  <c r="V127" i="7"/>
  <c r="U127" i="7"/>
  <c r="T127" i="7"/>
  <c r="S127" i="7"/>
  <c r="R127" i="7"/>
  <c r="Q127" i="7"/>
  <c r="P127" i="7"/>
  <c r="O127" i="7"/>
  <c r="V126" i="7"/>
  <c r="U126" i="7"/>
  <c r="T126" i="7"/>
  <c r="S126" i="7"/>
  <c r="R126" i="7"/>
  <c r="Q126" i="7"/>
  <c r="P126" i="7"/>
  <c r="O126" i="7"/>
  <c r="V125" i="7"/>
  <c r="U125" i="7"/>
  <c r="T125" i="7"/>
  <c r="S125" i="7"/>
  <c r="R125" i="7"/>
  <c r="Q125" i="7"/>
  <c r="P125" i="7"/>
  <c r="O125" i="7"/>
  <c r="V124" i="7"/>
  <c r="U124" i="7"/>
  <c r="T124" i="7"/>
  <c r="S124" i="7"/>
  <c r="R124" i="7"/>
  <c r="Q124" i="7"/>
  <c r="P124" i="7"/>
  <c r="O124" i="7"/>
  <c r="V122" i="7"/>
  <c r="U122" i="7"/>
  <c r="T122" i="7"/>
  <c r="S122" i="7"/>
  <c r="R122" i="7"/>
  <c r="Q122" i="7"/>
  <c r="P122" i="7"/>
  <c r="O122" i="7"/>
  <c r="N122" i="7"/>
  <c r="N129" i="7" s="1"/>
  <c r="V121" i="7"/>
  <c r="U121" i="7"/>
  <c r="T121" i="7"/>
  <c r="S121" i="7"/>
  <c r="R121" i="7"/>
  <c r="Q121" i="7"/>
  <c r="P121" i="7"/>
  <c r="O121" i="7"/>
  <c r="V120" i="7"/>
  <c r="U120" i="7"/>
  <c r="T120" i="7"/>
  <c r="S120" i="7"/>
  <c r="R120" i="7"/>
  <c r="Q120" i="7"/>
  <c r="P120" i="7"/>
  <c r="O120" i="7"/>
  <c r="V119" i="7"/>
  <c r="U119" i="7"/>
  <c r="T119" i="7"/>
  <c r="S119" i="7"/>
  <c r="R119" i="7"/>
  <c r="Q119" i="7"/>
  <c r="P119" i="7"/>
  <c r="O119" i="7"/>
  <c r="V118" i="7"/>
  <c r="U118" i="7"/>
  <c r="T118" i="7"/>
  <c r="S118" i="7"/>
  <c r="R118" i="7"/>
  <c r="Q118" i="7"/>
  <c r="P118" i="7"/>
  <c r="O118" i="7"/>
  <c r="X113" i="6"/>
  <c r="AD112" i="6"/>
  <c r="AD113" i="6" s="1"/>
  <c r="AC112" i="6"/>
  <c r="AC113" i="6" s="1"/>
  <c r="AB112" i="6"/>
  <c r="AB113" i="6" s="1"/>
  <c r="AA112" i="6"/>
  <c r="AA113" i="6" s="1"/>
  <c r="Z112" i="6"/>
  <c r="Z113" i="6" s="1"/>
  <c r="Y112" i="6"/>
  <c r="Y113" i="6" s="1"/>
  <c r="X112" i="6"/>
  <c r="W112" i="6"/>
  <c r="W113" i="6" s="1"/>
  <c r="V112" i="6"/>
  <c r="V113" i="6" s="1"/>
  <c r="U112" i="6"/>
  <c r="U113" i="6" s="1"/>
  <c r="T112" i="6"/>
  <c r="T113" i="6" s="1"/>
  <c r="S112" i="6"/>
  <c r="S113" i="6" s="1"/>
  <c r="R112" i="6"/>
  <c r="R113" i="6" s="1"/>
  <c r="Q112" i="6"/>
  <c r="Q113" i="6" s="1"/>
  <c r="P112" i="6"/>
  <c r="P113" i="6" s="1"/>
  <c r="O112" i="6"/>
  <c r="O113" i="6" s="1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AD105" i="6"/>
  <c r="AD106" i="6" s="1"/>
  <c r="AC105" i="6"/>
  <c r="AC106" i="6" s="1"/>
  <c r="AB105" i="6"/>
  <c r="AB106" i="6" s="1"/>
  <c r="AA105" i="6"/>
  <c r="AA106" i="6" s="1"/>
  <c r="Z105" i="6"/>
  <c r="Z106" i="6" s="1"/>
  <c r="Y105" i="6"/>
  <c r="Y106" i="6" s="1"/>
  <c r="X105" i="6"/>
  <c r="X106" i="6" s="1"/>
  <c r="W105" i="6"/>
  <c r="W106" i="6" s="1"/>
  <c r="V105" i="6"/>
  <c r="V106" i="6" s="1"/>
  <c r="U105" i="6"/>
  <c r="U106" i="6" s="1"/>
  <c r="T105" i="6"/>
  <c r="T106" i="6" s="1"/>
  <c r="S105" i="6"/>
  <c r="S106" i="6" s="1"/>
  <c r="R105" i="6"/>
  <c r="R106" i="6" s="1"/>
  <c r="Q105" i="6"/>
  <c r="Q106" i="6" s="1"/>
  <c r="P105" i="6"/>
  <c r="P106" i="6" s="1"/>
  <c r="O105" i="6"/>
  <c r="O106" i="6" s="1"/>
  <c r="N105" i="6"/>
  <c r="N112" i="6" s="1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V134" i="5"/>
  <c r="U134" i="5"/>
  <c r="T134" i="5"/>
  <c r="S134" i="5"/>
  <c r="R134" i="5"/>
  <c r="Q134" i="5"/>
  <c r="P134" i="5"/>
  <c r="O134" i="5"/>
  <c r="V133" i="5"/>
  <c r="U133" i="5"/>
  <c r="T133" i="5"/>
  <c r="S133" i="5"/>
  <c r="R133" i="5"/>
  <c r="Q133" i="5"/>
  <c r="P133" i="5"/>
  <c r="O133" i="5"/>
  <c r="V131" i="5"/>
  <c r="U131" i="5"/>
  <c r="T131" i="5"/>
  <c r="S131" i="5"/>
  <c r="R131" i="5"/>
  <c r="Q131" i="5"/>
  <c r="P131" i="5"/>
  <c r="O131" i="5"/>
  <c r="V130" i="5"/>
  <c r="U130" i="5"/>
  <c r="T130" i="5"/>
  <c r="S130" i="5"/>
  <c r="R130" i="5"/>
  <c r="Q130" i="5"/>
  <c r="P130" i="5"/>
  <c r="O130" i="5"/>
  <c r="V129" i="5"/>
  <c r="U129" i="5"/>
  <c r="T129" i="5"/>
  <c r="S129" i="5"/>
  <c r="R129" i="5"/>
  <c r="Q129" i="5"/>
  <c r="P129" i="5"/>
  <c r="O129" i="5"/>
  <c r="V128" i="5"/>
  <c r="U128" i="5"/>
  <c r="T128" i="5"/>
  <c r="S128" i="5"/>
  <c r="R128" i="5"/>
  <c r="Q128" i="5"/>
  <c r="P128" i="5"/>
  <c r="O128" i="5"/>
  <c r="V127" i="5"/>
  <c r="U127" i="5"/>
  <c r="T127" i="5"/>
  <c r="S127" i="5"/>
  <c r="R127" i="5"/>
  <c r="Q127" i="5"/>
  <c r="P127" i="5"/>
  <c r="O127" i="5"/>
  <c r="V126" i="5"/>
  <c r="U126" i="5"/>
  <c r="T126" i="5"/>
  <c r="S126" i="5"/>
  <c r="R126" i="5"/>
  <c r="Q126" i="5"/>
  <c r="P126" i="5"/>
  <c r="O126" i="5"/>
  <c r="V123" i="5"/>
  <c r="U123" i="5"/>
  <c r="T123" i="5"/>
  <c r="S123" i="5"/>
  <c r="R123" i="5"/>
  <c r="Q123" i="5"/>
  <c r="P123" i="5"/>
  <c r="O123" i="5"/>
  <c r="N123" i="5"/>
  <c r="N131" i="5" s="1"/>
  <c r="V122" i="5"/>
  <c r="U122" i="5"/>
  <c r="T122" i="5"/>
  <c r="S122" i="5"/>
  <c r="R122" i="5"/>
  <c r="Q122" i="5"/>
  <c r="P122" i="5"/>
  <c r="O122" i="5"/>
  <c r="V121" i="5"/>
  <c r="U121" i="5"/>
  <c r="T121" i="5"/>
  <c r="S121" i="5"/>
  <c r="R121" i="5"/>
  <c r="Q121" i="5"/>
  <c r="P121" i="5"/>
  <c r="O121" i="5"/>
  <c r="V120" i="5"/>
  <c r="U120" i="5"/>
  <c r="T120" i="5"/>
  <c r="S120" i="5"/>
  <c r="R120" i="5"/>
  <c r="Q120" i="5"/>
  <c r="P120" i="5"/>
  <c r="O120" i="5"/>
  <c r="V119" i="5"/>
  <c r="U119" i="5"/>
  <c r="T119" i="5"/>
  <c r="S119" i="5"/>
  <c r="R119" i="5"/>
  <c r="Q119" i="5"/>
  <c r="P119" i="5"/>
  <c r="O119" i="5"/>
  <c r="V118" i="5"/>
  <c r="U118" i="5"/>
  <c r="T118" i="5"/>
  <c r="S118" i="5"/>
  <c r="R118" i="5"/>
  <c r="Q118" i="5"/>
  <c r="P118" i="5"/>
  <c r="O118" i="5"/>
  <c r="Y135" i="4"/>
  <c r="X135" i="4"/>
  <c r="W135" i="4"/>
  <c r="V135" i="4"/>
  <c r="U135" i="4"/>
  <c r="Z134" i="4"/>
  <c r="Z135" i="4" s="1"/>
  <c r="Y134" i="4"/>
  <c r="X134" i="4"/>
  <c r="W134" i="4"/>
  <c r="V134" i="4"/>
  <c r="U134" i="4"/>
  <c r="T134" i="4"/>
  <c r="T135" i="4" s="1"/>
  <c r="S134" i="4"/>
  <c r="S135" i="4" s="1"/>
  <c r="R134" i="4"/>
  <c r="R135" i="4" s="1"/>
  <c r="Q134" i="4"/>
  <c r="Q135" i="4" s="1"/>
  <c r="Z132" i="4"/>
  <c r="Y132" i="4"/>
  <c r="X132" i="4"/>
  <c r="W132" i="4"/>
  <c r="V132" i="4"/>
  <c r="U132" i="4"/>
  <c r="T132" i="4"/>
  <c r="S132" i="4"/>
  <c r="R132" i="4"/>
  <c r="Q132" i="4"/>
  <c r="Z131" i="4"/>
  <c r="Y131" i="4"/>
  <c r="X131" i="4"/>
  <c r="W131" i="4"/>
  <c r="V131" i="4"/>
  <c r="U131" i="4"/>
  <c r="T131" i="4"/>
  <c r="S131" i="4"/>
  <c r="R131" i="4"/>
  <c r="Q131" i="4"/>
  <c r="Z130" i="4"/>
  <c r="Y130" i="4"/>
  <c r="X130" i="4"/>
  <c r="W130" i="4"/>
  <c r="V130" i="4"/>
  <c r="U130" i="4"/>
  <c r="T130" i="4"/>
  <c r="S130" i="4"/>
  <c r="R130" i="4"/>
  <c r="Q130" i="4"/>
  <c r="Z129" i="4"/>
  <c r="Y129" i="4"/>
  <c r="X129" i="4"/>
  <c r="W129" i="4"/>
  <c r="V129" i="4"/>
  <c r="U129" i="4"/>
  <c r="T129" i="4"/>
  <c r="S129" i="4"/>
  <c r="R129" i="4"/>
  <c r="Q129" i="4"/>
  <c r="Z128" i="4"/>
  <c r="Y128" i="4"/>
  <c r="X128" i="4"/>
  <c r="W128" i="4"/>
  <c r="V128" i="4"/>
  <c r="U128" i="4"/>
  <c r="T128" i="4"/>
  <c r="S128" i="4"/>
  <c r="R128" i="4"/>
  <c r="Q128" i="4"/>
  <c r="Z127" i="4"/>
  <c r="Y127" i="4"/>
  <c r="X127" i="4"/>
  <c r="W127" i="4"/>
  <c r="V127" i="4"/>
  <c r="U127" i="4"/>
  <c r="T127" i="4"/>
  <c r="S127" i="4"/>
  <c r="R127" i="4"/>
  <c r="Q127" i="4"/>
  <c r="Z124" i="4"/>
  <c r="Y124" i="4"/>
  <c r="X124" i="4"/>
  <c r="W124" i="4"/>
  <c r="V124" i="4"/>
  <c r="U124" i="4"/>
  <c r="T124" i="4"/>
  <c r="S124" i="4"/>
  <c r="R124" i="4"/>
  <c r="Q124" i="4"/>
  <c r="P124" i="4"/>
  <c r="P132" i="4" s="1"/>
  <c r="Z123" i="4"/>
  <c r="Y123" i="4"/>
  <c r="X123" i="4"/>
  <c r="W123" i="4"/>
  <c r="V123" i="4"/>
  <c r="U123" i="4"/>
  <c r="T123" i="4"/>
  <c r="S123" i="4"/>
  <c r="R123" i="4"/>
  <c r="Q123" i="4"/>
  <c r="Z122" i="4"/>
  <c r="Y122" i="4"/>
  <c r="X122" i="4"/>
  <c r="W122" i="4"/>
  <c r="V122" i="4"/>
  <c r="U122" i="4"/>
  <c r="T122" i="4"/>
  <c r="S122" i="4"/>
  <c r="R122" i="4"/>
  <c r="Q122" i="4"/>
  <c r="Z121" i="4"/>
  <c r="Y121" i="4"/>
  <c r="X121" i="4"/>
  <c r="W121" i="4"/>
  <c r="V121" i="4"/>
  <c r="U121" i="4"/>
  <c r="T121" i="4"/>
  <c r="S121" i="4"/>
  <c r="R121" i="4"/>
  <c r="Q121" i="4"/>
  <c r="Z120" i="4"/>
  <c r="Y120" i="4"/>
  <c r="X120" i="4"/>
  <c r="W120" i="4"/>
  <c r="V120" i="4"/>
  <c r="U120" i="4"/>
  <c r="T120" i="4"/>
  <c r="S120" i="4"/>
  <c r="R120" i="4"/>
  <c r="Q120" i="4"/>
  <c r="Z119" i="4"/>
  <c r="Y119" i="4"/>
  <c r="X119" i="4"/>
  <c r="W119" i="4"/>
  <c r="V119" i="4"/>
  <c r="U119" i="4"/>
  <c r="T119" i="4"/>
  <c r="S119" i="4"/>
  <c r="R119" i="4"/>
  <c r="Q119" i="4"/>
  <c r="AJ116" i="4"/>
  <c r="AI116" i="4"/>
  <c r="AH116" i="4"/>
  <c r="AG116" i="4"/>
  <c r="AF116" i="4"/>
  <c r="AE116" i="4"/>
  <c r="AD116" i="4"/>
  <c r="AC116" i="4"/>
  <c r="AB116" i="4"/>
  <c r="AA116" i="4"/>
  <c r="AJ115" i="4"/>
  <c r="AI115" i="4"/>
  <c r="AH115" i="4"/>
  <c r="AG115" i="4"/>
  <c r="AF115" i="4"/>
  <c r="AE115" i="4"/>
  <c r="AD115" i="4"/>
  <c r="AC115" i="4"/>
  <c r="AB115" i="4"/>
  <c r="AA115" i="4"/>
  <c r="AJ114" i="4"/>
  <c r="AI114" i="4"/>
  <c r="AH114" i="4"/>
  <c r="AG114" i="4"/>
  <c r="AF114" i="4"/>
  <c r="AE114" i="4"/>
  <c r="AD114" i="4"/>
  <c r="AC114" i="4"/>
  <c r="AB114" i="4"/>
  <c r="AA114" i="4"/>
  <c r="AJ113" i="4"/>
  <c r="AI113" i="4"/>
  <c r="AH113" i="4"/>
  <c r="AG113" i="4"/>
  <c r="AF113" i="4"/>
  <c r="AE113" i="4"/>
  <c r="AD113" i="4"/>
  <c r="AC113" i="4"/>
  <c r="AB113" i="4"/>
  <c r="AA113" i="4"/>
  <c r="AJ112" i="4"/>
  <c r="AI112" i="4"/>
  <c r="AH112" i="4"/>
  <c r="AG112" i="4"/>
  <c r="AF112" i="4"/>
  <c r="AE112" i="4"/>
  <c r="AD112" i="4"/>
  <c r="AC112" i="4"/>
  <c r="AB112" i="4"/>
  <c r="AA112" i="4"/>
  <c r="AJ111" i="4"/>
  <c r="AI111" i="4"/>
  <c r="AH111" i="4"/>
  <c r="AG111" i="4"/>
  <c r="AF111" i="4"/>
  <c r="AE111" i="4"/>
  <c r="AD111" i="4"/>
  <c r="AC111" i="4"/>
  <c r="AB111" i="4"/>
  <c r="AA111" i="4"/>
  <c r="AJ110" i="4"/>
  <c r="AI110" i="4"/>
  <c r="AH110" i="4"/>
  <c r="AG110" i="4"/>
  <c r="AF110" i="4"/>
  <c r="AE110" i="4"/>
  <c r="AD110" i="4"/>
  <c r="AC110" i="4"/>
  <c r="AB110" i="4"/>
  <c r="AA110" i="4"/>
  <c r="AJ109" i="4"/>
  <c r="AI109" i="4"/>
  <c r="AH109" i="4"/>
  <c r="AG109" i="4"/>
  <c r="AF109" i="4"/>
  <c r="AE109" i="4"/>
  <c r="AD109" i="4"/>
  <c r="AC109" i="4"/>
  <c r="AB109" i="4"/>
  <c r="AA109" i="4"/>
  <c r="AJ108" i="4"/>
  <c r="AI108" i="4"/>
  <c r="AH108" i="4"/>
  <c r="AG108" i="4"/>
  <c r="AF108" i="4"/>
  <c r="AE108" i="4"/>
  <c r="AD108" i="4"/>
  <c r="AC108" i="4"/>
  <c r="AB108" i="4"/>
  <c r="AA108" i="4"/>
  <c r="AJ107" i="4"/>
  <c r="AI107" i="4"/>
  <c r="AH107" i="4"/>
  <c r="AG107" i="4"/>
  <c r="AF107" i="4"/>
  <c r="AE107" i="4"/>
  <c r="AD107" i="4"/>
  <c r="AC107" i="4"/>
  <c r="AB107" i="4"/>
  <c r="AA107" i="4"/>
  <c r="AJ106" i="4"/>
  <c r="AI106" i="4"/>
  <c r="AH106" i="4"/>
  <c r="AG106" i="4"/>
  <c r="AF106" i="4"/>
  <c r="AE106" i="4"/>
  <c r="AD106" i="4"/>
  <c r="AC106" i="4"/>
  <c r="AB106" i="4"/>
  <c r="AA106" i="4"/>
  <c r="AJ105" i="4"/>
  <c r="AI105" i="4"/>
  <c r="AH105" i="4"/>
  <c r="AG105" i="4"/>
  <c r="AF105" i="4"/>
  <c r="AE105" i="4"/>
  <c r="AD105" i="4"/>
  <c r="AC105" i="4"/>
  <c r="AB105" i="4"/>
  <c r="AA105" i="4"/>
  <c r="AJ104" i="4"/>
  <c r="AI104" i="4"/>
  <c r="AH104" i="4"/>
  <c r="AG104" i="4"/>
  <c r="AF104" i="4"/>
  <c r="AE104" i="4"/>
  <c r="AD104" i="4"/>
  <c r="AC104" i="4"/>
  <c r="AB104" i="4"/>
  <c r="AA104" i="4"/>
  <c r="AJ103" i="4"/>
  <c r="AI103" i="4"/>
  <c r="AH103" i="4"/>
  <c r="AG103" i="4"/>
  <c r="AF103" i="4"/>
  <c r="AE103" i="4"/>
  <c r="AD103" i="4"/>
  <c r="AC103" i="4"/>
  <c r="AB103" i="4"/>
  <c r="AA103" i="4"/>
  <c r="AJ102" i="4"/>
  <c r="AI102" i="4"/>
  <c r="AH102" i="4"/>
  <c r="AG102" i="4"/>
  <c r="AF102" i="4"/>
  <c r="AE102" i="4"/>
  <c r="AD102" i="4"/>
  <c r="AC102" i="4"/>
  <c r="AB102" i="4"/>
  <c r="AA102" i="4"/>
  <c r="AJ101" i="4"/>
  <c r="AI101" i="4"/>
  <c r="AH101" i="4"/>
  <c r="AG101" i="4"/>
  <c r="AF101" i="4"/>
  <c r="AE101" i="4"/>
  <c r="AD101" i="4"/>
  <c r="AC101" i="4"/>
  <c r="AB101" i="4"/>
  <c r="AA101" i="4"/>
  <c r="AJ100" i="4"/>
  <c r="AI100" i="4"/>
  <c r="AH100" i="4"/>
  <c r="AG100" i="4"/>
  <c r="AF100" i="4"/>
  <c r="AE100" i="4"/>
  <c r="AD100" i="4"/>
  <c r="AC100" i="4"/>
  <c r="AB100" i="4"/>
  <c r="AA100" i="4"/>
  <c r="AJ99" i="4"/>
  <c r="AI99" i="4"/>
  <c r="AH99" i="4"/>
  <c r="AG99" i="4"/>
  <c r="AF99" i="4"/>
  <c r="AE99" i="4"/>
  <c r="AD99" i="4"/>
  <c r="AC99" i="4"/>
  <c r="AB99" i="4"/>
  <c r="AA99" i="4"/>
  <c r="AJ98" i="4"/>
  <c r="AI98" i="4"/>
  <c r="AH98" i="4"/>
  <c r="AG98" i="4"/>
  <c r="AF98" i="4"/>
  <c r="AE98" i="4"/>
  <c r="AD98" i="4"/>
  <c r="AC98" i="4"/>
  <c r="AB98" i="4"/>
  <c r="AA98" i="4"/>
  <c r="AJ97" i="4"/>
  <c r="AI97" i="4"/>
  <c r="AH97" i="4"/>
  <c r="AG97" i="4"/>
  <c r="AF97" i="4"/>
  <c r="AE97" i="4"/>
  <c r="AD97" i="4"/>
  <c r="AC97" i="4"/>
  <c r="AB97" i="4"/>
  <c r="AA97" i="4"/>
  <c r="AJ96" i="4"/>
  <c r="AI96" i="4"/>
  <c r="AH96" i="4"/>
  <c r="AG96" i="4"/>
  <c r="AF96" i="4"/>
  <c r="AE96" i="4"/>
  <c r="AD96" i="4"/>
  <c r="AC96" i="4"/>
  <c r="AB96" i="4"/>
  <c r="AA96" i="4"/>
  <c r="AJ95" i="4"/>
  <c r="AI95" i="4"/>
  <c r="AH95" i="4"/>
  <c r="AG95" i="4"/>
  <c r="AF95" i="4"/>
  <c r="AE95" i="4"/>
  <c r="AD95" i="4"/>
  <c r="AC95" i="4"/>
  <c r="AB95" i="4"/>
  <c r="AA95" i="4"/>
  <c r="AJ94" i="4"/>
  <c r="AI94" i="4"/>
  <c r="AH94" i="4"/>
  <c r="AG94" i="4"/>
  <c r="AF94" i="4"/>
  <c r="AE94" i="4"/>
  <c r="AD94" i="4"/>
  <c r="AC94" i="4"/>
  <c r="AB94" i="4"/>
  <c r="AA94" i="4"/>
  <c r="AJ93" i="4"/>
  <c r="AI93" i="4"/>
  <c r="AH93" i="4"/>
  <c r="AG93" i="4"/>
  <c r="AF93" i="4"/>
  <c r="AE93" i="4"/>
  <c r="AD93" i="4"/>
  <c r="AC93" i="4"/>
  <c r="AB93" i="4"/>
  <c r="AA93" i="4"/>
  <c r="AJ92" i="4"/>
  <c r="AI92" i="4"/>
  <c r="AH92" i="4"/>
  <c r="AG92" i="4"/>
  <c r="AF92" i="4"/>
  <c r="AE92" i="4"/>
  <c r="AD92" i="4"/>
  <c r="AC92" i="4"/>
  <c r="AB92" i="4"/>
  <c r="AA92" i="4"/>
  <c r="AJ91" i="4"/>
  <c r="AI91" i="4"/>
  <c r="AH91" i="4"/>
  <c r="AG91" i="4"/>
  <c r="AF91" i="4"/>
  <c r="AE91" i="4"/>
  <c r="AD91" i="4"/>
  <c r="AC91" i="4"/>
  <c r="AB91" i="4"/>
  <c r="AA91" i="4"/>
  <c r="AJ90" i="4"/>
  <c r="AI90" i="4"/>
  <c r="AH90" i="4"/>
  <c r="AG90" i="4"/>
  <c r="AF90" i="4"/>
  <c r="AE90" i="4"/>
  <c r="AD90" i="4"/>
  <c r="AC90" i="4"/>
  <c r="AB90" i="4"/>
  <c r="AA90" i="4"/>
  <c r="AJ89" i="4"/>
  <c r="AI89" i="4"/>
  <c r="AH89" i="4"/>
  <c r="AG89" i="4"/>
  <c r="AF89" i="4"/>
  <c r="AE89" i="4"/>
  <c r="AD89" i="4"/>
  <c r="AC89" i="4"/>
  <c r="AB89" i="4"/>
  <c r="AA89" i="4"/>
  <c r="AJ88" i="4"/>
  <c r="AI88" i="4"/>
  <c r="AH88" i="4"/>
  <c r="AG88" i="4"/>
  <c r="AF88" i="4"/>
  <c r="AE88" i="4"/>
  <c r="AD88" i="4"/>
  <c r="AC88" i="4"/>
  <c r="AB88" i="4"/>
  <c r="AA88" i="4"/>
  <c r="AJ87" i="4"/>
  <c r="AI87" i="4"/>
  <c r="AH87" i="4"/>
  <c r="AG87" i="4"/>
  <c r="AF87" i="4"/>
  <c r="AE87" i="4"/>
  <c r="AD87" i="4"/>
  <c r="AC87" i="4"/>
  <c r="AB87" i="4"/>
  <c r="AA87" i="4"/>
  <c r="AJ86" i="4"/>
  <c r="AI86" i="4"/>
  <c r="AH86" i="4"/>
  <c r="AG86" i="4"/>
  <c r="AF86" i="4"/>
  <c r="AE86" i="4"/>
  <c r="AD86" i="4"/>
  <c r="AC86" i="4"/>
  <c r="AB86" i="4"/>
  <c r="AA86" i="4"/>
  <c r="AJ85" i="4"/>
  <c r="AI85" i="4"/>
  <c r="AH85" i="4"/>
  <c r="AG85" i="4"/>
  <c r="AF85" i="4"/>
  <c r="AE85" i="4"/>
  <c r="AD85" i="4"/>
  <c r="AC85" i="4"/>
  <c r="AB85" i="4"/>
  <c r="AA85" i="4"/>
  <c r="AJ84" i="4"/>
  <c r="AI84" i="4"/>
  <c r="AH84" i="4"/>
  <c r="AG84" i="4"/>
  <c r="AF84" i="4"/>
  <c r="AE84" i="4"/>
  <c r="AD84" i="4"/>
  <c r="AC84" i="4"/>
  <c r="AB84" i="4"/>
  <c r="AA84" i="4"/>
  <c r="AJ83" i="4"/>
  <c r="AI83" i="4"/>
  <c r="AH83" i="4"/>
  <c r="AG83" i="4"/>
  <c r="AF83" i="4"/>
  <c r="AE83" i="4"/>
  <c r="AD83" i="4"/>
  <c r="AC83" i="4"/>
  <c r="AB83" i="4"/>
  <c r="AA83" i="4"/>
  <c r="AJ82" i="4"/>
  <c r="AI82" i="4"/>
  <c r="AH82" i="4"/>
  <c r="AG82" i="4"/>
  <c r="AF82" i="4"/>
  <c r="AE82" i="4"/>
  <c r="AD82" i="4"/>
  <c r="AC82" i="4"/>
  <c r="AB82" i="4"/>
  <c r="AA82" i="4"/>
  <c r="AJ81" i="4"/>
  <c r="AI81" i="4"/>
  <c r="AH81" i="4"/>
  <c r="AG81" i="4"/>
  <c r="AF81" i="4"/>
  <c r="AE81" i="4"/>
  <c r="AD81" i="4"/>
  <c r="AC81" i="4"/>
  <c r="AB81" i="4"/>
  <c r="AA81" i="4"/>
  <c r="AJ80" i="4"/>
  <c r="AI80" i="4"/>
  <c r="AH80" i="4"/>
  <c r="AG80" i="4"/>
  <c r="AF80" i="4"/>
  <c r="AE80" i="4"/>
  <c r="AD80" i="4"/>
  <c r="AC80" i="4"/>
  <c r="AB80" i="4"/>
  <c r="AA80" i="4"/>
  <c r="AJ79" i="4"/>
  <c r="AI79" i="4"/>
  <c r="AH79" i="4"/>
  <c r="AG79" i="4"/>
  <c r="AF79" i="4"/>
  <c r="AE79" i="4"/>
  <c r="AD79" i="4"/>
  <c r="AC79" i="4"/>
  <c r="AB79" i="4"/>
  <c r="AA79" i="4"/>
  <c r="AJ78" i="4"/>
  <c r="AI78" i="4"/>
  <c r="AH78" i="4"/>
  <c r="AG78" i="4"/>
  <c r="AF78" i="4"/>
  <c r="AE78" i="4"/>
  <c r="AD78" i="4"/>
  <c r="AC78" i="4"/>
  <c r="AB78" i="4"/>
  <c r="AA78" i="4"/>
  <c r="AJ77" i="4"/>
  <c r="AI77" i="4"/>
  <c r="AH77" i="4"/>
  <c r="AG77" i="4"/>
  <c r="AF77" i="4"/>
  <c r="AE77" i="4"/>
  <c r="AD77" i="4"/>
  <c r="AC77" i="4"/>
  <c r="AB77" i="4"/>
  <c r="AA77" i="4"/>
  <c r="AJ76" i="4"/>
  <c r="AI76" i="4"/>
  <c r="AH76" i="4"/>
  <c r="AG76" i="4"/>
  <c r="AF76" i="4"/>
  <c r="AE76" i="4"/>
  <c r="AD76" i="4"/>
  <c r="AC76" i="4"/>
  <c r="AB76" i="4"/>
  <c r="AA76" i="4"/>
  <c r="AJ75" i="4"/>
  <c r="AI75" i="4"/>
  <c r="AH75" i="4"/>
  <c r="AG75" i="4"/>
  <c r="AF75" i="4"/>
  <c r="AE75" i="4"/>
  <c r="AD75" i="4"/>
  <c r="AC75" i="4"/>
  <c r="AB75" i="4"/>
  <c r="AA75" i="4"/>
  <c r="AJ74" i="4"/>
  <c r="AI74" i="4"/>
  <c r="AH74" i="4"/>
  <c r="AG74" i="4"/>
  <c r="AF74" i="4"/>
  <c r="AE74" i="4"/>
  <c r="AD74" i="4"/>
  <c r="AC74" i="4"/>
  <c r="AB74" i="4"/>
  <c r="AA74" i="4"/>
  <c r="AJ73" i="4"/>
  <c r="AI73" i="4"/>
  <c r="AH73" i="4"/>
  <c r="AG73" i="4"/>
  <c r="AF73" i="4"/>
  <c r="AE73" i="4"/>
  <c r="AD73" i="4"/>
  <c r="AC73" i="4"/>
  <c r="AB73" i="4"/>
  <c r="AA73" i="4"/>
  <c r="AJ72" i="4"/>
  <c r="AI72" i="4"/>
  <c r="AH72" i="4"/>
  <c r="AG72" i="4"/>
  <c r="AF72" i="4"/>
  <c r="AE72" i="4"/>
  <c r="AD72" i="4"/>
  <c r="AC72" i="4"/>
  <c r="AB72" i="4"/>
  <c r="AA72" i="4"/>
  <c r="AJ71" i="4"/>
  <c r="AI71" i="4"/>
  <c r="AH71" i="4"/>
  <c r="AG71" i="4"/>
  <c r="AF71" i="4"/>
  <c r="AE71" i="4"/>
  <c r="AD71" i="4"/>
  <c r="AC71" i="4"/>
  <c r="AB71" i="4"/>
  <c r="AA71" i="4"/>
  <c r="AJ70" i="4"/>
  <c r="AI70" i="4"/>
  <c r="AH70" i="4"/>
  <c r="AG70" i="4"/>
  <c r="AF70" i="4"/>
  <c r="AE70" i="4"/>
  <c r="AD70" i="4"/>
  <c r="AC70" i="4"/>
  <c r="AB70" i="4"/>
  <c r="AA70" i="4"/>
  <c r="AJ69" i="4"/>
  <c r="AI69" i="4"/>
  <c r="AH69" i="4"/>
  <c r="AG69" i="4"/>
  <c r="AF69" i="4"/>
  <c r="AE69" i="4"/>
  <c r="AD69" i="4"/>
  <c r="AC69" i="4"/>
  <c r="AB69" i="4"/>
  <c r="AA69" i="4"/>
  <c r="AJ68" i="4"/>
  <c r="AI68" i="4"/>
  <c r="AH68" i="4"/>
  <c r="AG68" i="4"/>
  <c r="AF68" i="4"/>
  <c r="AE68" i="4"/>
  <c r="AD68" i="4"/>
  <c r="AC68" i="4"/>
  <c r="AB68" i="4"/>
  <c r="AA68" i="4"/>
  <c r="AJ67" i="4"/>
  <c r="AI67" i="4"/>
  <c r="AH67" i="4"/>
  <c r="AG67" i="4"/>
  <c r="AF67" i="4"/>
  <c r="AE67" i="4"/>
  <c r="AD67" i="4"/>
  <c r="AC67" i="4"/>
  <c r="AB67" i="4"/>
  <c r="AA67" i="4"/>
  <c r="AJ66" i="4"/>
  <c r="AI66" i="4"/>
  <c r="AH66" i="4"/>
  <c r="AG66" i="4"/>
  <c r="AF66" i="4"/>
  <c r="AE66" i="4"/>
  <c r="AD66" i="4"/>
  <c r="AC66" i="4"/>
  <c r="AB66" i="4"/>
  <c r="AA66" i="4"/>
  <c r="AJ65" i="4"/>
  <c r="AI65" i="4"/>
  <c r="AH65" i="4"/>
  <c r="AG65" i="4"/>
  <c r="AF65" i="4"/>
  <c r="AE65" i="4"/>
  <c r="AD65" i="4"/>
  <c r="AC65" i="4"/>
  <c r="AB65" i="4"/>
  <c r="AA65" i="4"/>
  <c r="AJ64" i="4"/>
  <c r="AI64" i="4"/>
  <c r="AH64" i="4"/>
  <c r="AG64" i="4"/>
  <c r="AF64" i="4"/>
  <c r="AE64" i="4"/>
  <c r="AD64" i="4"/>
  <c r="AC64" i="4"/>
  <c r="AB64" i="4"/>
  <c r="AA64" i="4"/>
  <c r="AJ63" i="4"/>
  <c r="AI63" i="4"/>
  <c r="AH63" i="4"/>
  <c r="AG63" i="4"/>
  <c r="AF63" i="4"/>
  <c r="AE63" i="4"/>
  <c r="AD63" i="4"/>
  <c r="AC63" i="4"/>
  <c r="AB63" i="4"/>
  <c r="AA63" i="4"/>
  <c r="AJ62" i="4"/>
  <c r="AI62" i="4"/>
  <c r="AH62" i="4"/>
  <c r="AG62" i="4"/>
  <c r="AF62" i="4"/>
  <c r="AE62" i="4"/>
  <c r="AD62" i="4"/>
  <c r="AC62" i="4"/>
  <c r="AB62" i="4"/>
  <c r="AA62" i="4"/>
  <c r="AJ61" i="4"/>
  <c r="AI61" i="4"/>
  <c r="AH61" i="4"/>
  <c r="AG61" i="4"/>
  <c r="AF61" i="4"/>
  <c r="AE61" i="4"/>
  <c r="AD61" i="4"/>
  <c r="AC61" i="4"/>
  <c r="AB61" i="4"/>
  <c r="AA61" i="4"/>
  <c r="AJ60" i="4"/>
  <c r="AI60" i="4"/>
  <c r="AH60" i="4"/>
  <c r="AG60" i="4"/>
  <c r="AF60" i="4"/>
  <c r="AE60" i="4"/>
  <c r="AD60" i="4"/>
  <c r="AC60" i="4"/>
  <c r="AB60" i="4"/>
  <c r="AA60" i="4"/>
  <c r="AJ59" i="4"/>
  <c r="AI59" i="4"/>
  <c r="AH59" i="4"/>
  <c r="AG59" i="4"/>
  <c r="AF59" i="4"/>
  <c r="AE59" i="4"/>
  <c r="AD59" i="4"/>
  <c r="AC59" i="4"/>
  <c r="AB59" i="4"/>
  <c r="AA59" i="4"/>
  <c r="AJ58" i="4"/>
  <c r="AI58" i="4"/>
  <c r="AH58" i="4"/>
  <c r="AG58" i="4"/>
  <c r="AF58" i="4"/>
  <c r="AE58" i="4"/>
  <c r="AD58" i="4"/>
  <c r="AC58" i="4"/>
  <c r="AB58" i="4"/>
  <c r="AA58" i="4"/>
  <c r="AJ57" i="4"/>
  <c r="AI57" i="4"/>
  <c r="AH57" i="4"/>
  <c r="AG57" i="4"/>
  <c r="AF57" i="4"/>
  <c r="AE57" i="4"/>
  <c r="AD57" i="4"/>
  <c r="AC57" i="4"/>
  <c r="AB57" i="4"/>
  <c r="AA57" i="4"/>
  <c r="AJ56" i="4"/>
  <c r="AI56" i="4"/>
  <c r="AH56" i="4"/>
  <c r="AG56" i="4"/>
  <c r="AF56" i="4"/>
  <c r="AE56" i="4"/>
  <c r="AD56" i="4"/>
  <c r="AC56" i="4"/>
  <c r="AB56" i="4"/>
  <c r="AA56" i="4"/>
  <c r="AJ55" i="4"/>
  <c r="AI55" i="4"/>
  <c r="AH55" i="4"/>
  <c r="AG55" i="4"/>
  <c r="AF55" i="4"/>
  <c r="AE55" i="4"/>
  <c r="AD55" i="4"/>
  <c r="AC55" i="4"/>
  <c r="AB55" i="4"/>
  <c r="AA55" i="4"/>
  <c r="AJ54" i="4"/>
  <c r="AI54" i="4"/>
  <c r="AH54" i="4"/>
  <c r="AG54" i="4"/>
  <c r="AF54" i="4"/>
  <c r="AE54" i="4"/>
  <c r="AD54" i="4"/>
  <c r="AC54" i="4"/>
  <c r="AB54" i="4"/>
  <c r="AA54" i="4"/>
  <c r="AJ53" i="4"/>
  <c r="AI53" i="4"/>
  <c r="AH53" i="4"/>
  <c r="AG53" i="4"/>
  <c r="AF53" i="4"/>
  <c r="AE53" i="4"/>
  <c r="AD53" i="4"/>
  <c r="AC53" i="4"/>
  <c r="AB53" i="4"/>
  <c r="AA53" i="4"/>
  <c r="AJ52" i="4"/>
  <c r="AI52" i="4"/>
  <c r="AH52" i="4"/>
  <c r="AG52" i="4"/>
  <c r="AF52" i="4"/>
  <c r="AE52" i="4"/>
  <c r="AD52" i="4"/>
  <c r="AC52" i="4"/>
  <c r="AB52" i="4"/>
  <c r="AA52" i="4"/>
  <c r="AJ51" i="4"/>
  <c r="AI51" i="4"/>
  <c r="AH51" i="4"/>
  <c r="AG51" i="4"/>
  <c r="AF51" i="4"/>
  <c r="AE51" i="4"/>
  <c r="AD51" i="4"/>
  <c r="AC51" i="4"/>
  <c r="AB51" i="4"/>
  <c r="AA51" i="4"/>
  <c r="AJ50" i="4"/>
  <c r="AI50" i="4"/>
  <c r="AH50" i="4"/>
  <c r="AG50" i="4"/>
  <c r="AF50" i="4"/>
  <c r="AE50" i="4"/>
  <c r="AD50" i="4"/>
  <c r="AC50" i="4"/>
  <c r="AB50" i="4"/>
  <c r="AA50" i="4"/>
  <c r="AJ49" i="4"/>
  <c r="AI49" i="4"/>
  <c r="AH49" i="4"/>
  <c r="AG49" i="4"/>
  <c r="AF49" i="4"/>
  <c r="AE49" i="4"/>
  <c r="AD49" i="4"/>
  <c r="AC49" i="4"/>
  <c r="AB49" i="4"/>
  <c r="AA49" i="4"/>
  <c r="AJ48" i="4"/>
  <c r="AI48" i="4"/>
  <c r="AH48" i="4"/>
  <c r="AG48" i="4"/>
  <c r="AF48" i="4"/>
  <c r="AE48" i="4"/>
  <c r="AD48" i="4"/>
  <c r="AC48" i="4"/>
  <c r="AB48" i="4"/>
  <c r="AA48" i="4"/>
  <c r="AJ47" i="4"/>
  <c r="AI47" i="4"/>
  <c r="AH47" i="4"/>
  <c r="AG47" i="4"/>
  <c r="AF47" i="4"/>
  <c r="AE47" i="4"/>
  <c r="AD47" i="4"/>
  <c r="AC47" i="4"/>
  <c r="AB47" i="4"/>
  <c r="AA47" i="4"/>
  <c r="AJ46" i="4"/>
  <c r="AI46" i="4"/>
  <c r="AH46" i="4"/>
  <c r="AG46" i="4"/>
  <c r="AF46" i="4"/>
  <c r="AE46" i="4"/>
  <c r="AD46" i="4"/>
  <c r="AC46" i="4"/>
  <c r="AB46" i="4"/>
  <c r="AA46" i="4"/>
  <c r="AJ45" i="4"/>
  <c r="AI45" i="4"/>
  <c r="AH45" i="4"/>
  <c r="AG45" i="4"/>
  <c r="AF45" i="4"/>
  <c r="AE45" i="4"/>
  <c r="AD45" i="4"/>
  <c r="AC45" i="4"/>
  <c r="AB45" i="4"/>
  <c r="AA45" i="4"/>
  <c r="AJ44" i="4"/>
  <c r="AI44" i="4"/>
  <c r="AH44" i="4"/>
  <c r="AG44" i="4"/>
  <c r="AF44" i="4"/>
  <c r="AE44" i="4"/>
  <c r="AD44" i="4"/>
  <c r="AC44" i="4"/>
  <c r="AB44" i="4"/>
  <c r="AA44" i="4"/>
  <c r="AJ43" i="4"/>
  <c r="AI43" i="4"/>
  <c r="AH43" i="4"/>
  <c r="AG43" i="4"/>
  <c r="AF43" i="4"/>
  <c r="AE43" i="4"/>
  <c r="AD43" i="4"/>
  <c r="AC43" i="4"/>
  <c r="AB43" i="4"/>
  <c r="AA43" i="4"/>
  <c r="AJ42" i="4"/>
  <c r="AI42" i="4"/>
  <c r="AH42" i="4"/>
  <c r="AG42" i="4"/>
  <c r="AF42" i="4"/>
  <c r="AE42" i="4"/>
  <c r="AD42" i="4"/>
  <c r="AC42" i="4"/>
  <c r="AB42" i="4"/>
  <c r="AA42" i="4"/>
  <c r="AJ41" i="4"/>
  <c r="AI41" i="4"/>
  <c r="AH41" i="4"/>
  <c r="AG41" i="4"/>
  <c r="AF41" i="4"/>
  <c r="AE41" i="4"/>
  <c r="AD41" i="4"/>
  <c r="AC41" i="4"/>
  <c r="AB41" i="4"/>
  <c r="AA41" i="4"/>
  <c r="AJ40" i="4"/>
  <c r="AI40" i="4"/>
  <c r="AH40" i="4"/>
  <c r="AG40" i="4"/>
  <c r="AF40" i="4"/>
  <c r="AE40" i="4"/>
  <c r="AD40" i="4"/>
  <c r="AC40" i="4"/>
  <c r="AB40" i="4"/>
  <c r="AA40" i="4"/>
  <c r="AJ39" i="4"/>
  <c r="AI39" i="4"/>
  <c r="AH39" i="4"/>
  <c r="AG39" i="4"/>
  <c r="AF39" i="4"/>
  <c r="AE39" i="4"/>
  <c r="AD39" i="4"/>
  <c r="AC39" i="4"/>
  <c r="AB39" i="4"/>
  <c r="AA39" i="4"/>
  <c r="AJ38" i="4"/>
  <c r="AI38" i="4"/>
  <c r="AH38" i="4"/>
  <c r="AG38" i="4"/>
  <c r="AF38" i="4"/>
  <c r="AE38" i="4"/>
  <c r="AD38" i="4"/>
  <c r="AC38" i="4"/>
  <c r="AB38" i="4"/>
  <c r="AA38" i="4"/>
  <c r="AJ37" i="4"/>
  <c r="AI37" i="4"/>
  <c r="AH37" i="4"/>
  <c r="AG37" i="4"/>
  <c r="AF37" i="4"/>
  <c r="AE37" i="4"/>
  <c r="AD37" i="4"/>
  <c r="AC37" i="4"/>
  <c r="AB37" i="4"/>
  <c r="AA37" i="4"/>
  <c r="AJ36" i="4"/>
  <c r="AI36" i="4"/>
  <c r="AH36" i="4"/>
  <c r="AG36" i="4"/>
  <c r="AF36" i="4"/>
  <c r="AE36" i="4"/>
  <c r="AD36" i="4"/>
  <c r="AC36" i="4"/>
  <c r="AB36" i="4"/>
  <c r="AA36" i="4"/>
  <c r="AJ35" i="4"/>
  <c r="AI35" i="4"/>
  <c r="AH35" i="4"/>
  <c r="AG35" i="4"/>
  <c r="AF35" i="4"/>
  <c r="AE35" i="4"/>
  <c r="AD35" i="4"/>
  <c r="AC35" i="4"/>
  <c r="AB35" i="4"/>
  <c r="AA35" i="4"/>
  <c r="AJ34" i="4"/>
  <c r="AI34" i="4"/>
  <c r="AH34" i="4"/>
  <c r="AG34" i="4"/>
  <c r="AF34" i="4"/>
  <c r="AE34" i="4"/>
  <c r="AD34" i="4"/>
  <c r="AC34" i="4"/>
  <c r="AB34" i="4"/>
  <c r="AA34" i="4"/>
  <c r="AJ33" i="4"/>
  <c r="AI33" i="4"/>
  <c r="AH33" i="4"/>
  <c r="AG33" i="4"/>
  <c r="AF33" i="4"/>
  <c r="AE33" i="4"/>
  <c r="AD33" i="4"/>
  <c r="AC33" i="4"/>
  <c r="AB33" i="4"/>
  <c r="AA33" i="4"/>
  <c r="AJ32" i="4"/>
  <c r="AI32" i="4"/>
  <c r="AH32" i="4"/>
  <c r="AG32" i="4"/>
  <c r="AF32" i="4"/>
  <c r="AE32" i="4"/>
  <c r="AD32" i="4"/>
  <c r="AC32" i="4"/>
  <c r="AB32" i="4"/>
  <c r="AA32" i="4"/>
  <c r="AJ31" i="4"/>
  <c r="AI31" i="4"/>
  <c r="AH31" i="4"/>
  <c r="AG31" i="4"/>
  <c r="AF31" i="4"/>
  <c r="AE31" i="4"/>
  <c r="AD31" i="4"/>
  <c r="AC31" i="4"/>
  <c r="AB31" i="4"/>
  <c r="AA31" i="4"/>
  <c r="AJ30" i="4"/>
  <c r="AI30" i="4"/>
  <c r="AH30" i="4"/>
  <c r="AG30" i="4"/>
  <c r="AF30" i="4"/>
  <c r="AE30" i="4"/>
  <c r="AD30" i="4"/>
  <c r="AC30" i="4"/>
  <c r="AB30" i="4"/>
  <c r="AA30" i="4"/>
  <c r="AJ29" i="4"/>
  <c r="AI29" i="4"/>
  <c r="AH29" i="4"/>
  <c r="AG29" i="4"/>
  <c r="AF29" i="4"/>
  <c r="AE29" i="4"/>
  <c r="AD29" i="4"/>
  <c r="AC29" i="4"/>
  <c r="AB29" i="4"/>
  <c r="AA29" i="4"/>
  <c r="AJ28" i="4"/>
  <c r="AI28" i="4"/>
  <c r="AH28" i="4"/>
  <c r="AG28" i="4"/>
  <c r="AF28" i="4"/>
  <c r="AE28" i="4"/>
  <c r="AD28" i="4"/>
  <c r="AC28" i="4"/>
  <c r="AB28" i="4"/>
  <c r="AA28" i="4"/>
  <c r="AJ27" i="4"/>
  <c r="AI27" i="4"/>
  <c r="AH27" i="4"/>
  <c r="AG27" i="4"/>
  <c r="AF27" i="4"/>
  <c r="AE27" i="4"/>
  <c r="AD27" i="4"/>
  <c r="AC27" i="4"/>
  <c r="AB27" i="4"/>
  <c r="AA27" i="4"/>
  <c r="AJ26" i="4"/>
  <c r="AI26" i="4"/>
  <c r="AH26" i="4"/>
  <c r="AG26" i="4"/>
  <c r="AF26" i="4"/>
  <c r="AE26" i="4"/>
  <c r="AD26" i="4"/>
  <c r="AC26" i="4"/>
  <c r="AB26" i="4"/>
  <c r="AA26" i="4"/>
  <c r="AJ25" i="4"/>
  <c r="AI25" i="4"/>
  <c r="AH25" i="4"/>
  <c r="AG25" i="4"/>
  <c r="AF25" i="4"/>
  <c r="AE25" i="4"/>
  <c r="AD25" i="4"/>
  <c r="AC25" i="4"/>
  <c r="AB25" i="4"/>
  <c r="AA25" i="4"/>
  <c r="AJ24" i="4"/>
  <c r="AI24" i="4"/>
  <c r="AH24" i="4"/>
  <c r="AG24" i="4"/>
  <c r="AF24" i="4"/>
  <c r="AE24" i="4"/>
  <c r="AD24" i="4"/>
  <c r="AC24" i="4"/>
  <c r="AB24" i="4"/>
  <c r="AA24" i="4"/>
  <c r="AJ23" i="4"/>
  <c r="AI23" i="4"/>
  <c r="AH23" i="4"/>
  <c r="AG23" i="4"/>
  <c r="AF23" i="4"/>
  <c r="AE23" i="4"/>
  <c r="AD23" i="4"/>
  <c r="AC23" i="4"/>
  <c r="AB23" i="4"/>
  <c r="AA23" i="4"/>
  <c r="AJ22" i="4"/>
  <c r="AI22" i="4"/>
  <c r="AH22" i="4"/>
  <c r="AG22" i="4"/>
  <c r="AF22" i="4"/>
  <c r="AE22" i="4"/>
  <c r="AD22" i="4"/>
  <c r="AC22" i="4"/>
  <c r="AB22" i="4"/>
  <c r="AA22" i="4"/>
  <c r="AJ21" i="4"/>
  <c r="AI21" i="4"/>
  <c r="AH21" i="4"/>
  <c r="AG21" i="4"/>
  <c r="AF21" i="4"/>
  <c r="AE21" i="4"/>
  <c r="AD21" i="4"/>
  <c r="AC21" i="4"/>
  <c r="AB21" i="4"/>
  <c r="AA21" i="4"/>
  <c r="AJ20" i="4"/>
  <c r="AI20" i="4"/>
  <c r="AH20" i="4"/>
  <c r="AG20" i="4"/>
  <c r="AF20" i="4"/>
  <c r="AE20" i="4"/>
  <c r="AD20" i="4"/>
  <c r="AC20" i="4"/>
  <c r="AB20" i="4"/>
  <c r="AA20" i="4"/>
  <c r="AJ19" i="4"/>
  <c r="AI19" i="4"/>
  <c r="AH19" i="4"/>
  <c r="AG19" i="4"/>
  <c r="AF19" i="4"/>
  <c r="AE19" i="4"/>
  <c r="AD19" i="4"/>
  <c r="AC19" i="4"/>
  <c r="AB19" i="4"/>
  <c r="AA19" i="4"/>
  <c r="AJ18" i="4"/>
  <c r="AI18" i="4"/>
  <c r="AH18" i="4"/>
  <c r="AG18" i="4"/>
  <c r="AF18" i="4"/>
  <c r="AE18" i="4"/>
  <c r="AD18" i="4"/>
  <c r="AC18" i="4"/>
  <c r="AB18" i="4"/>
  <c r="AA18" i="4"/>
  <c r="AJ17" i="4"/>
  <c r="AI17" i="4"/>
  <c r="AH17" i="4"/>
  <c r="AG17" i="4"/>
  <c r="AF17" i="4"/>
  <c r="AE17" i="4"/>
  <c r="AD17" i="4"/>
  <c r="AC17" i="4"/>
  <c r="AB17" i="4"/>
  <c r="AA17" i="4"/>
  <c r="AJ16" i="4"/>
  <c r="AI16" i="4"/>
  <c r="AH16" i="4"/>
  <c r="AG16" i="4"/>
  <c r="AF16" i="4"/>
  <c r="AE16" i="4"/>
  <c r="AD16" i="4"/>
  <c r="AC16" i="4"/>
  <c r="AB16" i="4"/>
  <c r="AA16" i="4"/>
  <c r="AJ15" i="4"/>
  <c r="AI15" i="4"/>
  <c r="AH15" i="4"/>
  <c r="AG15" i="4"/>
  <c r="AF15" i="4"/>
  <c r="AE15" i="4"/>
  <c r="AD15" i="4"/>
  <c r="AC15" i="4"/>
  <c r="AB15" i="4"/>
  <c r="AA15" i="4"/>
  <c r="AJ14" i="4"/>
  <c r="AI14" i="4"/>
  <c r="AH14" i="4"/>
  <c r="AG14" i="4"/>
  <c r="AF14" i="4"/>
  <c r="AE14" i="4"/>
  <c r="AD14" i="4"/>
  <c r="AC14" i="4"/>
  <c r="AB14" i="4"/>
  <c r="AA14" i="4"/>
  <c r="AJ13" i="4"/>
  <c r="AI13" i="4"/>
  <c r="AH13" i="4"/>
  <c r="AG13" i="4"/>
  <c r="AF13" i="4"/>
  <c r="AE13" i="4"/>
  <c r="AD13" i="4"/>
  <c r="AC13" i="4"/>
  <c r="AB13" i="4"/>
  <c r="AA13" i="4"/>
  <c r="AJ12" i="4"/>
  <c r="AI12" i="4"/>
  <c r="AH12" i="4"/>
  <c r="AG12" i="4"/>
  <c r="AF12" i="4"/>
  <c r="AE12" i="4"/>
  <c r="AD12" i="4"/>
  <c r="AC12" i="4"/>
  <c r="AB12" i="4"/>
  <c r="AA12" i="4"/>
  <c r="AJ11" i="4"/>
  <c r="AI11" i="4"/>
  <c r="AH11" i="4"/>
  <c r="AG11" i="4"/>
  <c r="AF11" i="4"/>
  <c r="AE11" i="4"/>
  <c r="AD11" i="4"/>
  <c r="AC11" i="4"/>
  <c r="AB11" i="4"/>
  <c r="AA11" i="4"/>
  <c r="P341" i="3" l="1"/>
  <c r="L341" i="3"/>
  <c r="P340" i="3"/>
  <c r="L340" i="3"/>
  <c r="Q337" i="3"/>
  <c r="R337" i="3"/>
  <c r="S337" i="3"/>
  <c r="M337" i="3"/>
  <c r="N337" i="3"/>
  <c r="O337" i="3"/>
  <c r="S336" i="3"/>
  <c r="R336" i="3"/>
  <c r="Q336" i="3"/>
  <c r="S335" i="3"/>
  <c r="R335" i="3"/>
  <c r="Q335" i="3"/>
  <c r="S334" i="3"/>
  <c r="R334" i="3"/>
  <c r="Q334" i="3"/>
  <c r="S333" i="3"/>
  <c r="R333" i="3"/>
  <c r="Q333" i="3"/>
  <c r="S332" i="3"/>
  <c r="R332" i="3"/>
  <c r="Q332" i="3"/>
  <c r="S331" i="3"/>
  <c r="R331" i="3"/>
  <c r="Q331" i="3"/>
  <c r="S330" i="3"/>
  <c r="R330" i="3"/>
  <c r="Q330" i="3"/>
  <c r="S329" i="3"/>
  <c r="R329" i="3"/>
  <c r="Q329" i="3"/>
  <c r="S328" i="3"/>
  <c r="R328" i="3"/>
  <c r="Q328" i="3"/>
  <c r="S327" i="3"/>
  <c r="R327" i="3"/>
  <c r="Q327" i="3"/>
  <c r="S326" i="3"/>
  <c r="R326" i="3"/>
  <c r="Q326" i="3"/>
  <c r="S325" i="3"/>
  <c r="R325" i="3"/>
  <c r="Q325" i="3"/>
  <c r="S324" i="3"/>
  <c r="R324" i="3"/>
  <c r="Q324" i="3"/>
  <c r="S323" i="3"/>
  <c r="R323" i="3"/>
  <c r="Q323" i="3"/>
  <c r="S322" i="3"/>
  <c r="R322" i="3"/>
  <c r="Q322" i="3"/>
  <c r="S321" i="3"/>
  <c r="R321" i="3"/>
  <c r="Q321" i="3"/>
  <c r="S320" i="3"/>
  <c r="R320" i="3"/>
  <c r="Q320" i="3"/>
  <c r="S319" i="3"/>
  <c r="R319" i="3"/>
  <c r="Q319" i="3"/>
  <c r="S318" i="3"/>
  <c r="R318" i="3"/>
  <c r="Q318" i="3"/>
  <c r="S317" i="3"/>
  <c r="R317" i="3"/>
  <c r="Q317" i="3"/>
  <c r="S316" i="3"/>
  <c r="R316" i="3"/>
  <c r="Q316" i="3"/>
  <c r="S315" i="3"/>
  <c r="R315" i="3"/>
  <c r="Q315" i="3"/>
  <c r="S314" i="3"/>
  <c r="R314" i="3"/>
  <c r="Q314" i="3"/>
  <c r="S313" i="3"/>
  <c r="R313" i="3"/>
  <c r="Q313" i="3"/>
  <c r="S312" i="3"/>
  <c r="R312" i="3"/>
  <c r="Q312" i="3"/>
  <c r="S311" i="3"/>
  <c r="R311" i="3"/>
  <c r="Q311" i="3"/>
  <c r="S310" i="3"/>
  <c r="R310" i="3"/>
  <c r="Q310" i="3"/>
  <c r="S309" i="3"/>
  <c r="R309" i="3"/>
  <c r="Q309" i="3"/>
  <c r="S308" i="3"/>
  <c r="R308" i="3"/>
  <c r="Q308" i="3"/>
  <c r="S307" i="3"/>
  <c r="R307" i="3"/>
  <c r="Q307" i="3"/>
  <c r="S306" i="3"/>
  <c r="R306" i="3"/>
  <c r="Q306" i="3"/>
  <c r="S305" i="3"/>
  <c r="R305" i="3"/>
  <c r="Q305" i="3"/>
  <c r="S304" i="3"/>
  <c r="R304" i="3"/>
  <c r="Q304" i="3"/>
  <c r="S303" i="3"/>
  <c r="R303" i="3"/>
  <c r="Q303" i="3"/>
  <c r="S302" i="3"/>
  <c r="R302" i="3"/>
  <c r="Q302" i="3"/>
  <c r="S301" i="3"/>
  <c r="R301" i="3"/>
  <c r="Q301" i="3"/>
  <c r="S300" i="3"/>
  <c r="R300" i="3"/>
  <c r="Q300" i="3"/>
  <c r="S299" i="3"/>
  <c r="R299" i="3"/>
  <c r="Q299" i="3"/>
  <c r="S298" i="3"/>
  <c r="R298" i="3"/>
  <c r="Q298" i="3"/>
  <c r="S297" i="3"/>
  <c r="R297" i="3"/>
  <c r="Q297" i="3"/>
  <c r="S296" i="3"/>
  <c r="R296" i="3"/>
  <c r="Q296" i="3"/>
  <c r="S295" i="3"/>
  <c r="R295" i="3"/>
  <c r="Q295" i="3"/>
  <c r="S294" i="3"/>
  <c r="R294" i="3"/>
  <c r="Q294" i="3"/>
  <c r="S293" i="3"/>
  <c r="R293" i="3"/>
  <c r="Q293" i="3"/>
  <c r="S292" i="3"/>
  <c r="R292" i="3"/>
  <c r="Q292" i="3"/>
  <c r="S291" i="3"/>
  <c r="R291" i="3"/>
  <c r="Q291" i="3"/>
  <c r="S290" i="3"/>
  <c r="R290" i="3"/>
  <c r="Q290" i="3"/>
  <c r="S289" i="3"/>
  <c r="R289" i="3"/>
  <c r="Q289" i="3"/>
  <c r="S288" i="3"/>
  <c r="R288" i="3"/>
  <c r="Q288" i="3"/>
  <c r="S287" i="3"/>
  <c r="R287" i="3"/>
  <c r="Q287" i="3"/>
  <c r="S286" i="3"/>
  <c r="R286" i="3"/>
  <c r="Q286" i="3"/>
  <c r="S285" i="3"/>
  <c r="R285" i="3"/>
  <c r="Q285" i="3"/>
  <c r="S284" i="3"/>
  <c r="R284" i="3"/>
  <c r="Q284" i="3"/>
  <c r="S283" i="3"/>
  <c r="R283" i="3"/>
  <c r="Q283" i="3"/>
  <c r="S282" i="3"/>
  <c r="R282" i="3"/>
  <c r="Q282" i="3"/>
  <c r="S281" i="3"/>
  <c r="R281" i="3"/>
  <c r="Q281" i="3"/>
  <c r="S280" i="3"/>
  <c r="R280" i="3"/>
  <c r="Q280" i="3"/>
  <c r="S279" i="3"/>
  <c r="R279" i="3"/>
  <c r="Q279" i="3"/>
  <c r="S278" i="3"/>
  <c r="R278" i="3"/>
  <c r="Q278" i="3"/>
  <c r="S277" i="3"/>
  <c r="R277" i="3"/>
  <c r="Q277" i="3"/>
  <c r="S276" i="3"/>
  <c r="R276" i="3"/>
  <c r="Q276" i="3"/>
  <c r="S275" i="3"/>
  <c r="R275" i="3"/>
  <c r="Q275" i="3"/>
  <c r="S274" i="3"/>
  <c r="R274" i="3"/>
  <c r="Q274" i="3"/>
  <c r="S273" i="3"/>
  <c r="R273" i="3"/>
  <c r="Q273" i="3"/>
  <c r="S272" i="3"/>
  <c r="R272" i="3"/>
  <c r="Q272" i="3"/>
  <c r="S271" i="3"/>
  <c r="R271" i="3"/>
  <c r="Q271" i="3"/>
  <c r="S270" i="3"/>
  <c r="R270" i="3"/>
  <c r="Q270" i="3"/>
  <c r="S269" i="3"/>
  <c r="R269" i="3"/>
  <c r="Q269" i="3"/>
  <c r="S268" i="3"/>
  <c r="R268" i="3"/>
  <c r="Q268" i="3"/>
  <c r="S267" i="3"/>
  <c r="R267" i="3"/>
  <c r="Q267" i="3"/>
  <c r="S266" i="3"/>
  <c r="R266" i="3"/>
  <c r="Q266" i="3"/>
  <c r="S265" i="3"/>
  <c r="R265" i="3"/>
  <c r="Q265" i="3"/>
  <c r="S264" i="3"/>
  <c r="R264" i="3"/>
  <c r="Q264" i="3"/>
  <c r="S263" i="3"/>
  <c r="R263" i="3"/>
  <c r="Q263" i="3"/>
  <c r="S262" i="3"/>
  <c r="R262" i="3"/>
  <c r="Q262" i="3"/>
  <c r="S261" i="3"/>
  <c r="R261" i="3"/>
  <c r="Q261" i="3"/>
  <c r="S260" i="3"/>
  <c r="R260" i="3"/>
  <c r="Q260" i="3"/>
  <c r="S259" i="3"/>
  <c r="R259" i="3"/>
  <c r="Q259" i="3"/>
  <c r="S258" i="3"/>
  <c r="R258" i="3"/>
  <c r="Q258" i="3"/>
  <c r="S257" i="3"/>
  <c r="R257" i="3"/>
  <c r="Q257" i="3"/>
  <c r="S256" i="3"/>
  <c r="R256" i="3"/>
  <c r="Q256" i="3"/>
  <c r="S255" i="3"/>
  <c r="R255" i="3"/>
  <c r="Q255" i="3"/>
  <c r="S254" i="3"/>
  <c r="R254" i="3"/>
  <c r="Q254" i="3"/>
  <c r="S253" i="3"/>
  <c r="R253" i="3"/>
  <c r="Q253" i="3"/>
  <c r="S252" i="3"/>
  <c r="R252" i="3"/>
  <c r="Q252" i="3"/>
  <c r="S251" i="3"/>
  <c r="R251" i="3"/>
  <c r="Q251" i="3"/>
  <c r="S250" i="3"/>
  <c r="R250" i="3"/>
  <c r="Q250" i="3"/>
  <c r="S249" i="3"/>
  <c r="R249" i="3"/>
  <c r="Q249" i="3"/>
  <c r="S248" i="3"/>
  <c r="R248" i="3"/>
  <c r="Q248" i="3"/>
  <c r="S247" i="3"/>
  <c r="R247" i="3"/>
  <c r="Q247" i="3"/>
  <c r="S246" i="3"/>
  <c r="R246" i="3"/>
  <c r="Q246" i="3"/>
  <c r="S245" i="3"/>
  <c r="R245" i="3"/>
  <c r="Q245" i="3"/>
  <c r="S244" i="3"/>
  <c r="R244" i="3"/>
  <c r="Q244" i="3"/>
  <c r="S243" i="3"/>
  <c r="R243" i="3"/>
  <c r="Q243" i="3"/>
  <c r="S242" i="3"/>
  <c r="R242" i="3"/>
  <c r="Q242" i="3"/>
  <c r="S241" i="3"/>
  <c r="R241" i="3"/>
  <c r="Q241" i="3"/>
  <c r="S240" i="3"/>
  <c r="R240" i="3"/>
  <c r="Q240" i="3"/>
  <c r="S239" i="3"/>
  <c r="R239" i="3"/>
  <c r="Q239" i="3"/>
  <c r="S238" i="3"/>
  <c r="R238" i="3"/>
  <c r="Q238" i="3"/>
  <c r="S237" i="3"/>
  <c r="R237" i="3"/>
  <c r="Q237" i="3"/>
  <c r="S236" i="3"/>
  <c r="R236" i="3"/>
  <c r="Q236" i="3"/>
  <c r="S235" i="3"/>
  <c r="R235" i="3"/>
  <c r="Q235" i="3"/>
  <c r="S234" i="3"/>
  <c r="R234" i="3"/>
  <c r="Q234" i="3"/>
  <c r="S233" i="3"/>
  <c r="R233" i="3"/>
  <c r="Q233" i="3"/>
  <c r="S232" i="3"/>
  <c r="R232" i="3"/>
  <c r="Q232" i="3"/>
  <c r="S231" i="3"/>
  <c r="R231" i="3"/>
  <c r="Q231" i="3"/>
  <c r="S230" i="3"/>
  <c r="R230" i="3"/>
  <c r="Q230" i="3"/>
  <c r="S229" i="3"/>
  <c r="R229" i="3"/>
  <c r="Q229" i="3"/>
  <c r="S228" i="3"/>
  <c r="R228" i="3"/>
  <c r="Q228" i="3"/>
  <c r="S227" i="3"/>
  <c r="R227" i="3"/>
  <c r="Q227" i="3"/>
  <c r="S226" i="3"/>
  <c r="R226" i="3"/>
  <c r="Q226" i="3"/>
  <c r="S225" i="3"/>
  <c r="R225" i="3"/>
  <c r="Q225" i="3"/>
  <c r="S224" i="3"/>
  <c r="R224" i="3"/>
  <c r="Q224" i="3"/>
  <c r="S223" i="3"/>
  <c r="R223" i="3"/>
  <c r="Q223" i="3"/>
  <c r="S222" i="3"/>
  <c r="R222" i="3"/>
  <c r="Q222" i="3"/>
  <c r="S221" i="3"/>
  <c r="R221" i="3"/>
  <c r="Q221" i="3"/>
  <c r="S220" i="3"/>
  <c r="R220" i="3"/>
  <c r="Q220" i="3"/>
  <c r="S219" i="3"/>
  <c r="R219" i="3"/>
  <c r="Q219" i="3"/>
  <c r="S218" i="3"/>
  <c r="R218" i="3"/>
  <c r="Q218" i="3"/>
  <c r="S217" i="3"/>
  <c r="R217" i="3"/>
  <c r="Q217" i="3"/>
  <c r="S216" i="3"/>
  <c r="R216" i="3"/>
  <c r="Q216" i="3"/>
  <c r="S215" i="3"/>
  <c r="R215" i="3"/>
  <c r="Q215" i="3"/>
  <c r="S214" i="3"/>
  <c r="R214" i="3"/>
  <c r="Q214" i="3"/>
  <c r="S213" i="3"/>
  <c r="R213" i="3"/>
  <c r="Q213" i="3"/>
  <c r="S212" i="3"/>
  <c r="R212" i="3"/>
  <c r="Q212" i="3"/>
  <c r="S211" i="3"/>
  <c r="R211" i="3"/>
  <c r="Q211" i="3"/>
  <c r="S210" i="3"/>
  <c r="R210" i="3"/>
  <c r="Q210" i="3"/>
  <c r="S209" i="3"/>
  <c r="R209" i="3"/>
  <c r="Q209" i="3"/>
  <c r="S208" i="3"/>
  <c r="R208" i="3"/>
  <c r="Q208" i="3"/>
  <c r="S207" i="3"/>
  <c r="R207" i="3"/>
  <c r="Q207" i="3"/>
  <c r="S206" i="3"/>
  <c r="R206" i="3"/>
  <c r="Q206" i="3"/>
  <c r="S205" i="3"/>
  <c r="R205" i="3"/>
  <c r="Q205" i="3"/>
  <c r="S204" i="3"/>
  <c r="R204" i="3"/>
  <c r="Q204" i="3"/>
  <c r="S203" i="3"/>
  <c r="R203" i="3"/>
  <c r="Q203" i="3"/>
  <c r="S202" i="3"/>
  <c r="R202" i="3"/>
  <c r="Q202" i="3"/>
  <c r="S201" i="3"/>
  <c r="R201" i="3"/>
  <c r="Q201" i="3"/>
  <c r="S200" i="3"/>
  <c r="R200" i="3"/>
  <c r="Q200" i="3"/>
  <c r="S199" i="3"/>
  <c r="R199" i="3"/>
  <c r="Q199" i="3"/>
  <c r="S198" i="3"/>
  <c r="R198" i="3"/>
  <c r="Q198" i="3"/>
  <c r="S197" i="3"/>
  <c r="R197" i="3"/>
  <c r="Q197" i="3"/>
  <c r="S196" i="3"/>
  <c r="R196" i="3"/>
  <c r="Q196" i="3"/>
  <c r="S195" i="3"/>
  <c r="R195" i="3"/>
  <c r="Q195" i="3"/>
  <c r="S194" i="3"/>
  <c r="R194" i="3"/>
  <c r="Q194" i="3"/>
  <c r="S193" i="3"/>
  <c r="R193" i="3"/>
  <c r="Q193" i="3"/>
  <c r="S192" i="3"/>
  <c r="R192" i="3"/>
  <c r="Q192" i="3"/>
  <c r="S191" i="3"/>
  <c r="R191" i="3"/>
  <c r="Q191" i="3"/>
  <c r="S190" i="3"/>
  <c r="R190" i="3"/>
  <c r="Q190" i="3"/>
  <c r="S189" i="3"/>
  <c r="R189" i="3"/>
  <c r="Q189" i="3"/>
  <c r="S188" i="3"/>
  <c r="R188" i="3"/>
  <c r="Q188" i="3"/>
  <c r="S187" i="3"/>
  <c r="R187" i="3"/>
  <c r="Q187" i="3"/>
  <c r="S186" i="3"/>
  <c r="R186" i="3"/>
  <c r="Q186" i="3"/>
  <c r="S185" i="3"/>
  <c r="R185" i="3"/>
  <c r="Q185" i="3"/>
  <c r="S184" i="3"/>
  <c r="R184" i="3"/>
  <c r="Q184" i="3"/>
  <c r="S183" i="3"/>
  <c r="R183" i="3"/>
  <c r="Q183" i="3"/>
  <c r="S182" i="3"/>
  <c r="R182" i="3"/>
  <c r="Q182" i="3"/>
  <c r="S181" i="3"/>
  <c r="R181" i="3"/>
  <c r="Q181" i="3"/>
  <c r="S180" i="3"/>
  <c r="R180" i="3"/>
  <c r="Q180" i="3"/>
  <c r="S179" i="3"/>
  <c r="R179" i="3"/>
  <c r="Q179" i="3"/>
  <c r="S178" i="3"/>
  <c r="R178" i="3"/>
  <c r="Q178" i="3"/>
  <c r="S177" i="3"/>
  <c r="R177" i="3"/>
  <c r="Q177" i="3"/>
  <c r="S176" i="3"/>
  <c r="R176" i="3"/>
  <c r="Q176" i="3"/>
  <c r="S175" i="3"/>
  <c r="R175" i="3"/>
  <c r="Q175" i="3"/>
  <c r="S174" i="3"/>
  <c r="R174" i="3"/>
  <c r="Q174" i="3"/>
  <c r="S173" i="3"/>
  <c r="R173" i="3"/>
  <c r="Q173" i="3"/>
  <c r="S172" i="3"/>
  <c r="R172" i="3"/>
  <c r="Q172" i="3"/>
  <c r="S171" i="3"/>
  <c r="R171" i="3"/>
  <c r="Q171" i="3"/>
  <c r="S170" i="3"/>
  <c r="R170" i="3"/>
  <c r="Q170" i="3"/>
  <c r="S169" i="3"/>
  <c r="R169" i="3"/>
  <c r="Q169" i="3"/>
  <c r="S168" i="3"/>
  <c r="R168" i="3"/>
  <c r="Q168" i="3"/>
  <c r="S167" i="3"/>
  <c r="R167" i="3"/>
  <c r="Q167" i="3"/>
  <c r="S166" i="3"/>
  <c r="R166" i="3"/>
  <c r="Q166" i="3"/>
  <c r="S165" i="3"/>
  <c r="R165" i="3"/>
  <c r="Q165" i="3"/>
  <c r="S164" i="3"/>
  <c r="R164" i="3"/>
  <c r="Q164" i="3"/>
  <c r="S163" i="3"/>
  <c r="R163" i="3"/>
  <c r="Q163" i="3"/>
  <c r="S162" i="3"/>
  <c r="R162" i="3"/>
  <c r="Q162" i="3"/>
  <c r="S161" i="3"/>
  <c r="R161" i="3"/>
  <c r="Q161" i="3"/>
  <c r="S160" i="3"/>
  <c r="R160" i="3"/>
  <c r="Q160" i="3"/>
  <c r="S159" i="3"/>
  <c r="R159" i="3"/>
  <c r="Q159" i="3"/>
  <c r="S158" i="3"/>
  <c r="R158" i="3"/>
  <c r="Q158" i="3"/>
  <c r="S157" i="3"/>
  <c r="R157" i="3"/>
  <c r="Q157" i="3"/>
  <c r="S156" i="3"/>
  <c r="R156" i="3"/>
  <c r="Q156" i="3"/>
  <c r="S155" i="3"/>
  <c r="R155" i="3"/>
  <c r="Q155" i="3"/>
  <c r="S154" i="3"/>
  <c r="R154" i="3"/>
  <c r="Q154" i="3"/>
  <c r="S153" i="3"/>
  <c r="R153" i="3"/>
  <c r="Q153" i="3"/>
  <c r="S152" i="3"/>
  <c r="R152" i="3"/>
  <c r="Q152" i="3"/>
  <c r="S151" i="3"/>
  <c r="R151" i="3"/>
  <c r="Q151" i="3"/>
  <c r="S150" i="3"/>
  <c r="R150" i="3"/>
  <c r="Q150" i="3"/>
  <c r="S149" i="3"/>
  <c r="R149" i="3"/>
  <c r="Q149" i="3"/>
  <c r="S148" i="3"/>
  <c r="R148" i="3"/>
  <c r="Q148" i="3"/>
  <c r="S147" i="3"/>
  <c r="R147" i="3"/>
  <c r="Q147" i="3"/>
  <c r="S146" i="3"/>
  <c r="R146" i="3"/>
  <c r="Q146" i="3"/>
  <c r="S145" i="3"/>
  <c r="R145" i="3"/>
  <c r="Q145" i="3"/>
  <c r="S144" i="3"/>
  <c r="R144" i="3"/>
  <c r="Q144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S137" i="3"/>
  <c r="R137" i="3"/>
  <c r="Q137" i="3"/>
  <c r="S136" i="3"/>
  <c r="R136" i="3"/>
  <c r="Q136" i="3"/>
  <c r="S135" i="3"/>
  <c r="R135" i="3"/>
  <c r="Q135" i="3"/>
  <c r="S134" i="3"/>
  <c r="R134" i="3"/>
  <c r="Q134" i="3"/>
  <c r="S133" i="3"/>
  <c r="R133" i="3"/>
  <c r="Q133" i="3"/>
  <c r="S132" i="3"/>
  <c r="R132" i="3"/>
  <c r="Q132" i="3"/>
  <c r="S131" i="3"/>
  <c r="R131" i="3"/>
  <c r="Q131" i="3"/>
  <c r="S130" i="3"/>
  <c r="R130" i="3"/>
  <c r="Q130" i="3"/>
  <c r="S129" i="3"/>
  <c r="R129" i="3"/>
  <c r="Q129" i="3"/>
  <c r="S128" i="3"/>
  <c r="R128" i="3"/>
  <c r="Q128" i="3"/>
  <c r="S127" i="3"/>
  <c r="R127" i="3"/>
  <c r="Q127" i="3"/>
  <c r="S126" i="3"/>
  <c r="R126" i="3"/>
  <c r="Q126" i="3"/>
  <c r="S125" i="3"/>
  <c r="R125" i="3"/>
  <c r="Q125" i="3"/>
  <c r="S124" i="3"/>
  <c r="R124" i="3"/>
  <c r="Q124" i="3"/>
  <c r="S123" i="3"/>
  <c r="R123" i="3"/>
  <c r="Q123" i="3"/>
  <c r="S122" i="3"/>
  <c r="R122" i="3"/>
  <c r="Q122" i="3"/>
  <c r="S121" i="3"/>
  <c r="R121" i="3"/>
  <c r="Q121" i="3"/>
  <c r="S120" i="3"/>
  <c r="R120" i="3"/>
  <c r="Q120" i="3"/>
  <c r="S119" i="3"/>
  <c r="R119" i="3"/>
  <c r="Q119" i="3"/>
  <c r="S118" i="3"/>
  <c r="R118" i="3"/>
  <c r="Q118" i="3"/>
  <c r="S117" i="3"/>
  <c r="R117" i="3"/>
  <c r="Q117" i="3"/>
  <c r="S116" i="3"/>
  <c r="R116" i="3"/>
  <c r="Q116" i="3"/>
  <c r="S115" i="3"/>
  <c r="R115" i="3"/>
  <c r="Q115" i="3"/>
  <c r="S114" i="3"/>
  <c r="R114" i="3"/>
  <c r="Q114" i="3"/>
  <c r="S113" i="3"/>
  <c r="R113" i="3"/>
  <c r="Q113" i="3"/>
  <c r="S112" i="3"/>
  <c r="R112" i="3"/>
  <c r="Q112" i="3"/>
  <c r="S111" i="3"/>
  <c r="R111" i="3"/>
  <c r="Q111" i="3"/>
  <c r="S110" i="3"/>
  <c r="R110" i="3"/>
  <c r="Q110" i="3"/>
  <c r="S109" i="3"/>
  <c r="R109" i="3"/>
  <c r="Q109" i="3"/>
  <c r="S108" i="3"/>
  <c r="R108" i="3"/>
  <c r="Q108" i="3"/>
  <c r="S107" i="3"/>
  <c r="R107" i="3"/>
  <c r="Q107" i="3"/>
  <c r="S106" i="3"/>
  <c r="R106" i="3"/>
  <c r="Q106" i="3"/>
  <c r="S105" i="3"/>
  <c r="R105" i="3"/>
  <c r="Q105" i="3"/>
  <c r="S104" i="3"/>
  <c r="R104" i="3"/>
  <c r="Q104" i="3"/>
  <c r="S103" i="3"/>
  <c r="R103" i="3"/>
  <c r="Q103" i="3"/>
  <c r="S102" i="3"/>
  <c r="R102" i="3"/>
  <c r="Q102" i="3"/>
  <c r="S101" i="3"/>
  <c r="R101" i="3"/>
  <c r="Q101" i="3"/>
  <c r="S100" i="3"/>
  <c r="R100" i="3"/>
  <c r="Q100" i="3"/>
  <c r="S99" i="3"/>
  <c r="R99" i="3"/>
  <c r="Q99" i="3"/>
  <c r="S98" i="3"/>
  <c r="R98" i="3"/>
  <c r="Q98" i="3"/>
  <c r="S97" i="3"/>
  <c r="R97" i="3"/>
  <c r="Q97" i="3"/>
  <c r="S96" i="3"/>
  <c r="R96" i="3"/>
  <c r="Q96" i="3"/>
  <c r="S95" i="3"/>
  <c r="R95" i="3"/>
  <c r="Q95" i="3"/>
  <c r="S94" i="3"/>
  <c r="R94" i="3"/>
  <c r="Q94" i="3"/>
  <c r="S93" i="3"/>
  <c r="R93" i="3"/>
  <c r="Q93" i="3"/>
  <c r="S92" i="3"/>
  <c r="R92" i="3"/>
  <c r="Q92" i="3"/>
  <c r="S91" i="3"/>
  <c r="R91" i="3"/>
  <c r="Q91" i="3"/>
  <c r="S90" i="3"/>
  <c r="R90" i="3"/>
  <c r="Q90" i="3"/>
  <c r="S89" i="3"/>
  <c r="R89" i="3"/>
  <c r="Q89" i="3"/>
  <c r="S88" i="3"/>
  <c r="R88" i="3"/>
  <c r="Q88" i="3"/>
  <c r="S87" i="3"/>
  <c r="R87" i="3"/>
  <c r="Q87" i="3"/>
  <c r="S86" i="3"/>
  <c r="R86" i="3"/>
  <c r="Q86" i="3"/>
  <c r="S85" i="3"/>
  <c r="R85" i="3"/>
  <c r="Q85" i="3"/>
  <c r="S84" i="3"/>
  <c r="R84" i="3"/>
  <c r="Q84" i="3"/>
  <c r="S83" i="3"/>
  <c r="R83" i="3"/>
  <c r="Q83" i="3"/>
  <c r="S82" i="3"/>
  <c r="R82" i="3"/>
  <c r="Q82" i="3"/>
  <c r="S81" i="3"/>
  <c r="R81" i="3"/>
  <c r="Q81" i="3"/>
  <c r="S80" i="3"/>
  <c r="R80" i="3"/>
  <c r="Q80" i="3"/>
  <c r="S79" i="3"/>
  <c r="R79" i="3"/>
  <c r="Q79" i="3"/>
  <c r="S78" i="3"/>
  <c r="R78" i="3"/>
  <c r="Q78" i="3"/>
  <c r="S77" i="3"/>
  <c r="R77" i="3"/>
  <c r="Q77" i="3"/>
  <c r="S76" i="3"/>
  <c r="R76" i="3"/>
  <c r="Q76" i="3"/>
  <c r="S75" i="3"/>
  <c r="R75" i="3"/>
  <c r="Q75" i="3"/>
  <c r="S74" i="3"/>
  <c r="R74" i="3"/>
  <c r="Q74" i="3"/>
  <c r="S73" i="3"/>
  <c r="R73" i="3"/>
  <c r="Q73" i="3"/>
  <c r="S72" i="3"/>
  <c r="R72" i="3"/>
  <c r="Q72" i="3"/>
  <c r="S71" i="3"/>
  <c r="R71" i="3"/>
  <c r="Q71" i="3"/>
  <c r="S70" i="3"/>
  <c r="R70" i="3"/>
  <c r="Q70" i="3"/>
  <c r="S69" i="3"/>
  <c r="R69" i="3"/>
  <c r="Q69" i="3"/>
  <c r="S68" i="3"/>
  <c r="R68" i="3"/>
  <c r="Q68" i="3"/>
  <c r="S67" i="3"/>
  <c r="R67" i="3"/>
  <c r="Q67" i="3"/>
  <c r="S66" i="3"/>
  <c r="R66" i="3"/>
  <c r="Q66" i="3"/>
  <c r="S65" i="3"/>
  <c r="R65" i="3"/>
  <c r="Q65" i="3"/>
  <c r="S64" i="3"/>
  <c r="R64" i="3"/>
  <c r="Q64" i="3"/>
  <c r="S63" i="3"/>
  <c r="R63" i="3"/>
  <c r="Q63" i="3"/>
  <c r="S62" i="3"/>
  <c r="R62" i="3"/>
  <c r="Q62" i="3"/>
  <c r="S61" i="3"/>
  <c r="R61" i="3"/>
  <c r="Q61" i="3"/>
  <c r="S60" i="3"/>
  <c r="R60" i="3"/>
  <c r="Q60" i="3"/>
  <c r="S59" i="3"/>
  <c r="R59" i="3"/>
  <c r="Q59" i="3"/>
  <c r="S58" i="3"/>
  <c r="R58" i="3"/>
  <c r="Q58" i="3"/>
  <c r="S57" i="3"/>
  <c r="R57" i="3"/>
  <c r="Q57" i="3"/>
  <c r="S56" i="3"/>
  <c r="R56" i="3"/>
  <c r="Q56" i="3"/>
  <c r="S55" i="3"/>
  <c r="R55" i="3"/>
  <c r="Q55" i="3"/>
  <c r="S54" i="3"/>
  <c r="R54" i="3"/>
  <c r="Q54" i="3"/>
  <c r="S53" i="3"/>
  <c r="R53" i="3"/>
  <c r="Q53" i="3"/>
  <c r="S52" i="3"/>
  <c r="R52" i="3"/>
  <c r="Q52" i="3"/>
  <c r="S51" i="3"/>
  <c r="R51" i="3"/>
  <c r="Q51" i="3"/>
  <c r="S50" i="3"/>
  <c r="R50" i="3"/>
  <c r="Q50" i="3"/>
  <c r="S49" i="3"/>
  <c r="R49" i="3"/>
  <c r="Q49" i="3"/>
  <c r="S48" i="3"/>
  <c r="R48" i="3"/>
  <c r="Q48" i="3"/>
  <c r="S47" i="3"/>
  <c r="R47" i="3"/>
  <c r="Q47" i="3"/>
  <c r="S46" i="3"/>
  <c r="R46" i="3"/>
  <c r="Q46" i="3"/>
  <c r="S45" i="3"/>
  <c r="R45" i="3"/>
  <c r="Q45" i="3"/>
  <c r="S44" i="3"/>
  <c r="R44" i="3"/>
  <c r="Q44" i="3"/>
  <c r="S43" i="3"/>
  <c r="R43" i="3"/>
  <c r="Q43" i="3"/>
  <c r="S42" i="3"/>
  <c r="R42" i="3"/>
  <c r="Q42" i="3"/>
  <c r="S41" i="3"/>
  <c r="R41" i="3"/>
  <c r="Q41" i="3"/>
  <c r="S40" i="3"/>
  <c r="R40" i="3"/>
  <c r="Q40" i="3"/>
  <c r="S39" i="3"/>
  <c r="R39" i="3"/>
  <c r="Q39" i="3"/>
  <c r="S38" i="3"/>
  <c r="R38" i="3"/>
  <c r="Q38" i="3"/>
  <c r="S37" i="3"/>
  <c r="R37" i="3"/>
  <c r="Q37" i="3"/>
  <c r="S36" i="3"/>
  <c r="R36" i="3"/>
  <c r="Q36" i="3"/>
  <c r="S35" i="3"/>
  <c r="R35" i="3"/>
  <c r="Q35" i="3"/>
  <c r="S34" i="3"/>
  <c r="R34" i="3"/>
  <c r="Q34" i="3"/>
  <c r="S33" i="3"/>
  <c r="R33" i="3"/>
  <c r="Q33" i="3"/>
  <c r="S32" i="3"/>
  <c r="R32" i="3"/>
  <c r="Q32" i="3"/>
  <c r="S31" i="3"/>
  <c r="R31" i="3"/>
  <c r="Q31" i="3"/>
  <c r="S30" i="3"/>
  <c r="R30" i="3"/>
  <c r="Q30" i="3"/>
  <c r="S29" i="3"/>
  <c r="R29" i="3"/>
  <c r="Q29" i="3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Q8" i="3"/>
  <c r="Q7" i="3"/>
  <c r="O336" i="3"/>
  <c r="N336" i="3"/>
  <c r="M336" i="3"/>
  <c r="O335" i="3"/>
  <c r="N335" i="3"/>
  <c r="M335" i="3"/>
  <c r="O334" i="3"/>
  <c r="N334" i="3"/>
  <c r="M334" i="3"/>
  <c r="O333" i="3"/>
  <c r="N333" i="3"/>
  <c r="M333" i="3"/>
  <c r="O332" i="3"/>
  <c r="N332" i="3"/>
  <c r="M332" i="3"/>
  <c r="O331" i="3"/>
  <c r="N331" i="3"/>
  <c r="M331" i="3"/>
  <c r="O330" i="3"/>
  <c r="N330" i="3"/>
  <c r="M330" i="3"/>
  <c r="O329" i="3"/>
  <c r="N329" i="3"/>
  <c r="M329" i="3"/>
  <c r="O328" i="3"/>
  <c r="N328" i="3"/>
  <c r="M328" i="3"/>
  <c r="O327" i="3"/>
  <c r="N327" i="3"/>
  <c r="M327" i="3"/>
  <c r="O326" i="3"/>
  <c r="N326" i="3"/>
  <c r="M326" i="3"/>
  <c r="O325" i="3"/>
  <c r="N325" i="3"/>
  <c r="M325" i="3"/>
  <c r="O324" i="3"/>
  <c r="N324" i="3"/>
  <c r="M324" i="3"/>
  <c r="O323" i="3"/>
  <c r="N323" i="3"/>
  <c r="M323" i="3"/>
  <c r="O322" i="3"/>
  <c r="N322" i="3"/>
  <c r="M322" i="3"/>
  <c r="O321" i="3"/>
  <c r="N321" i="3"/>
  <c r="M321" i="3"/>
  <c r="O320" i="3"/>
  <c r="N320" i="3"/>
  <c r="M320" i="3"/>
  <c r="O319" i="3"/>
  <c r="N319" i="3"/>
  <c r="M319" i="3"/>
  <c r="O318" i="3"/>
  <c r="N318" i="3"/>
  <c r="M318" i="3"/>
  <c r="O317" i="3"/>
  <c r="N317" i="3"/>
  <c r="M317" i="3"/>
  <c r="O316" i="3"/>
  <c r="N316" i="3"/>
  <c r="M316" i="3"/>
  <c r="O315" i="3"/>
  <c r="N315" i="3"/>
  <c r="M315" i="3"/>
  <c r="O314" i="3"/>
  <c r="N314" i="3"/>
  <c r="M314" i="3"/>
  <c r="O313" i="3"/>
  <c r="N313" i="3"/>
  <c r="M313" i="3"/>
  <c r="O312" i="3"/>
  <c r="N312" i="3"/>
  <c r="M312" i="3"/>
  <c r="O311" i="3"/>
  <c r="N311" i="3"/>
  <c r="M311" i="3"/>
  <c r="O310" i="3"/>
  <c r="N310" i="3"/>
  <c r="M310" i="3"/>
  <c r="O309" i="3"/>
  <c r="N309" i="3"/>
  <c r="M309" i="3"/>
  <c r="O308" i="3"/>
  <c r="N308" i="3"/>
  <c r="M308" i="3"/>
  <c r="O307" i="3"/>
  <c r="N307" i="3"/>
  <c r="M307" i="3"/>
  <c r="O306" i="3"/>
  <c r="N306" i="3"/>
  <c r="M306" i="3"/>
  <c r="O305" i="3"/>
  <c r="N305" i="3"/>
  <c r="M305" i="3"/>
  <c r="O304" i="3"/>
  <c r="N304" i="3"/>
  <c r="M304" i="3"/>
  <c r="O303" i="3"/>
  <c r="N303" i="3"/>
  <c r="M303" i="3"/>
  <c r="O302" i="3"/>
  <c r="N302" i="3"/>
  <c r="M302" i="3"/>
  <c r="O301" i="3"/>
  <c r="N301" i="3"/>
  <c r="M301" i="3"/>
  <c r="O300" i="3"/>
  <c r="N300" i="3"/>
  <c r="M300" i="3"/>
  <c r="O299" i="3"/>
  <c r="N299" i="3"/>
  <c r="M299" i="3"/>
  <c r="O298" i="3"/>
  <c r="N298" i="3"/>
  <c r="M298" i="3"/>
  <c r="O297" i="3"/>
  <c r="N297" i="3"/>
  <c r="M297" i="3"/>
  <c r="O296" i="3"/>
  <c r="N296" i="3"/>
  <c r="M296" i="3"/>
  <c r="O295" i="3"/>
  <c r="N295" i="3"/>
  <c r="M295" i="3"/>
  <c r="O294" i="3"/>
  <c r="N294" i="3"/>
  <c r="M294" i="3"/>
  <c r="O293" i="3"/>
  <c r="N293" i="3"/>
  <c r="M293" i="3"/>
  <c r="O292" i="3"/>
  <c r="N292" i="3"/>
  <c r="M292" i="3"/>
  <c r="O291" i="3"/>
  <c r="N291" i="3"/>
  <c r="M291" i="3"/>
  <c r="O290" i="3"/>
  <c r="N290" i="3"/>
  <c r="M290" i="3"/>
  <c r="O289" i="3"/>
  <c r="N289" i="3"/>
  <c r="M289" i="3"/>
  <c r="O288" i="3"/>
  <c r="N288" i="3"/>
  <c r="M288" i="3"/>
  <c r="O287" i="3"/>
  <c r="N287" i="3"/>
  <c r="M287" i="3"/>
  <c r="O286" i="3"/>
  <c r="N286" i="3"/>
  <c r="M286" i="3"/>
  <c r="O285" i="3"/>
  <c r="N285" i="3"/>
  <c r="M285" i="3"/>
  <c r="O284" i="3"/>
  <c r="N284" i="3"/>
  <c r="M284" i="3"/>
  <c r="O283" i="3"/>
  <c r="N283" i="3"/>
  <c r="M283" i="3"/>
  <c r="O282" i="3"/>
  <c r="N282" i="3"/>
  <c r="M282" i="3"/>
  <c r="O281" i="3"/>
  <c r="N281" i="3"/>
  <c r="M281" i="3"/>
  <c r="O280" i="3"/>
  <c r="N280" i="3"/>
  <c r="M280" i="3"/>
  <c r="O279" i="3"/>
  <c r="N279" i="3"/>
  <c r="M279" i="3"/>
  <c r="O278" i="3"/>
  <c r="N278" i="3"/>
  <c r="M278" i="3"/>
  <c r="O277" i="3"/>
  <c r="N277" i="3"/>
  <c r="M277" i="3"/>
  <c r="O276" i="3"/>
  <c r="N276" i="3"/>
  <c r="M276" i="3"/>
  <c r="O275" i="3"/>
  <c r="N275" i="3"/>
  <c r="M275" i="3"/>
  <c r="O274" i="3"/>
  <c r="N274" i="3"/>
  <c r="M274" i="3"/>
  <c r="O273" i="3"/>
  <c r="N273" i="3"/>
  <c r="M273" i="3"/>
  <c r="O272" i="3"/>
  <c r="N272" i="3"/>
  <c r="M272" i="3"/>
  <c r="O271" i="3"/>
  <c r="N271" i="3"/>
  <c r="M271" i="3"/>
  <c r="O270" i="3"/>
  <c r="N270" i="3"/>
  <c r="M270" i="3"/>
  <c r="O269" i="3"/>
  <c r="N269" i="3"/>
  <c r="M269" i="3"/>
  <c r="O268" i="3"/>
  <c r="N268" i="3"/>
  <c r="M268" i="3"/>
  <c r="O267" i="3"/>
  <c r="N267" i="3"/>
  <c r="M267" i="3"/>
  <c r="O266" i="3"/>
  <c r="N266" i="3"/>
  <c r="M266" i="3"/>
  <c r="O265" i="3"/>
  <c r="N265" i="3"/>
  <c r="M265" i="3"/>
  <c r="O264" i="3"/>
  <c r="N264" i="3"/>
  <c r="M264" i="3"/>
  <c r="O263" i="3"/>
  <c r="N263" i="3"/>
  <c r="M263" i="3"/>
  <c r="O262" i="3"/>
  <c r="N262" i="3"/>
  <c r="M262" i="3"/>
  <c r="O261" i="3"/>
  <c r="N261" i="3"/>
  <c r="M261" i="3"/>
  <c r="O260" i="3"/>
  <c r="N260" i="3"/>
  <c r="M260" i="3"/>
  <c r="O259" i="3"/>
  <c r="N259" i="3"/>
  <c r="M259" i="3"/>
  <c r="O258" i="3"/>
  <c r="N258" i="3"/>
  <c r="M258" i="3"/>
  <c r="O257" i="3"/>
  <c r="N257" i="3"/>
  <c r="M257" i="3"/>
  <c r="O256" i="3"/>
  <c r="N256" i="3"/>
  <c r="M256" i="3"/>
  <c r="O255" i="3"/>
  <c r="N255" i="3"/>
  <c r="M255" i="3"/>
  <c r="O254" i="3"/>
  <c r="N254" i="3"/>
  <c r="M254" i="3"/>
  <c r="O253" i="3"/>
  <c r="N253" i="3"/>
  <c r="M253" i="3"/>
  <c r="O252" i="3"/>
  <c r="N252" i="3"/>
  <c r="M252" i="3"/>
  <c r="O251" i="3"/>
  <c r="N251" i="3"/>
  <c r="M251" i="3"/>
  <c r="O250" i="3"/>
  <c r="N250" i="3"/>
  <c r="M250" i="3"/>
  <c r="O249" i="3"/>
  <c r="N249" i="3"/>
  <c r="M249" i="3"/>
  <c r="O248" i="3"/>
  <c r="N248" i="3"/>
  <c r="M248" i="3"/>
  <c r="O247" i="3"/>
  <c r="N247" i="3"/>
  <c r="M247" i="3"/>
  <c r="O246" i="3"/>
  <c r="N246" i="3"/>
  <c r="M246" i="3"/>
  <c r="O245" i="3"/>
  <c r="N245" i="3"/>
  <c r="M245" i="3"/>
  <c r="O244" i="3"/>
  <c r="N244" i="3"/>
  <c r="M244" i="3"/>
  <c r="O243" i="3"/>
  <c r="N243" i="3"/>
  <c r="M243" i="3"/>
  <c r="O242" i="3"/>
  <c r="N242" i="3"/>
  <c r="M242" i="3"/>
  <c r="O241" i="3"/>
  <c r="N241" i="3"/>
  <c r="M241" i="3"/>
  <c r="O240" i="3"/>
  <c r="N240" i="3"/>
  <c r="M240" i="3"/>
  <c r="O239" i="3"/>
  <c r="N239" i="3"/>
  <c r="M239" i="3"/>
  <c r="O238" i="3"/>
  <c r="N238" i="3"/>
  <c r="M238" i="3"/>
  <c r="O237" i="3"/>
  <c r="N237" i="3"/>
  <c r="M237" i="3"/>
  <c r="O236" i="3"/>
  <c r="N236" i="3"/>
  <c r="M236" i="3"/>
  <c r="O235" i="3"/>
  <c r="N235" i="3"/>
  <c r="M235" i="3"/>
  <c r="O234" i="3"/>
  <c r="N234" i="3"/>
  <c r="M234" i="3"/>
  <c r="O233" i="3"/>
  <c r="N233" i="3"/>
  <c r="M233" i="3"/>
  <c r="O232" i="3"/>
  <c r="N232" i="3"/>
  <c r="M232" i="3"/>
  <c r="O231" i="3"/>
  <c r="N231" i="3"/>
  <c r="M231" i="3"/>
  <c r="O230" i="3"/>
  <c r="N230" i="3"/>
  <c r="M230" i="3"/>
  <c r="O229" i="3"/>
  <c r="N229" i="3"/>
  <c r="M229" i="3"/>
  <c r="O228" i="3"/>
  <c r="N228" i="3"/>
  <c r="M228" i="3"/>
  <c r="O227" i="3"/>
  <c r="N227" i="3"/>
  <c r="M227" i="3"/>
  <c r="O226" i="3"/>
  <c r="N226" i="3"/>
  <c r="M226" i="3"/>
  <c r="O225" i="3"/>
  <c r="N225" i="3"/>
  <c r="M225" i="3"/>
  <c r="O224" i="3"/>
  <c r="N224" i="3"/>
  <c r="M224" i="3"/>
  <c r="O223" i="3"/>
  <c r="N223" i="3"/>
  <c r="M223" i="3"/>
  <c r="O222" i="3"/>
  <c r="N222" i="3"/>
  <c r="M222" i="3"/>
  <c r="O221" i="3"/>
  <c r="N221" i="3"/>
  <c r="M221" i="3"/>
  <c r="O220" i="3"/>
  <c r="N220" i="3"/>
  <c r="M220" i="3"/>
  <c r="O219" i="3"/>
  <c r="N219" i="3"/>
  <c r="M219" i="3"/>
  <c r="O218" i="3"/>
  <c r="N218" i="3"/>
  <c r="M218" i="3"/>
  <c r="O217" i="3"/>
  <c r="N217" i="3"/>
  <c r="M217" i="3"/>
  <c r="O216" i="3"/>
  <c r="N216" i="3"/>
  <c r="M216" i="3"/>
  <c r="O215" i="3"/>
  <c r="N215" i="3"/>
  <c r="M215" i="3"/>
  <c r="O214" i="3"/>
  <c r="N214" i="3"/>
  <c r="M214" i="3"/>
  <c r="O213" i="3"/>
  <c r="N213" i="3"/>
  <c r="M213" i="3"/>
  <c r="O212" i="3"/>
  <c r="N212" i="3"/>
  <c r="M212" i="3"/>
  <c r="O211" i="3"/>
  <c r="N211" i="3"/>
  <c r="M211" i="3"/>
  <c r="O210" i="3"/>
  <c r="N210" i="3"/>
  <c r="M210" i="3"/>
  <c r="O209" i="3"/>
  <c r="N209" i="3"/>
  <c r="M209" i="3"/>
  <c r="O208" i="3"/>
  <c r="N208" i="3"/>
  <c r="M208" i="3"/>
  <c r="O207" i="3"/>
  <c r="N207" i="3"/>
  <c r="M207" i="3"/>
  <c r="O206" i="3"/>
  <c r="N206" i="3"/>
  <c r="M206" i="3"/>
  <c r="O205" i="3"/>
  <c r="N205" i="3"/>
  <c r="M205" i="3"/>
  <c r="O204" i="3"/>
  <c r="N204" i="3"/>
  <c r="M204" i="3"/>
  <c r="O203" i="3"/>
  <c r="N203" i="3"/>
  <c r="M203" i="3"/>
  <c r="O202" i="3"/>
  <c r="N202" i="3"/>
  <c r="M202" i="3"/>
  <c r="O201" i="3"/>
  <c r="N201" i="3"/>
  <c r="M201" i="3"/>
  <c r="O200" i="3"/>
  <c r="N200" i="3"/>
  <c r="M200" i="3"/>
  <c r="O199" i="3"/>
  <c r="N199" i="3"/>
  <c r="M199" i="3"/>
  <c r="O198" i="3"/>
  <c r="N198" i="3"/>
  <c r="M198" i="3"/>
  <c r="O197" i="3"/>
  <c r="N197" i="3"/>
  <c r="M197" i="3"/>
  <c r="O196" i="3"/>
  <c r="N196" i="3"/>
  <c r="M196" i="3"/>
  <c r="O195" i="3"/>
  <c r="N195" i="3"/>
  <c r="M195" i="3"/>
  <c r="O194" i="3"/>
  <c r="N194" i="3"/>
  <c r="M194" i="3"/>
  <c r="O193" i="3"/>
  <c r="N193" i="3"/>
  <c r="M193" i="3"/>
  <c r="O192" i="3"/>
  <c r="N192" i="3"/>
  <c r="M192" i="3"/>
  <c r="O191" i="3"/>
  <c r="N191" i="3"/>
  <c r="M191" i="3"/>
  <c r="O190" i="3"/>
  <c r="N190" i="3"/>
  <c r="M190" i="3"/>
  <c r="O189" i="3"/>
  <c r="N189" i="3"/>
  <c r="M189" i="3"/>
  <c r="O188" i="3"/>
  <c r="N188" i="3"/>
  <c r="M188" i="3"/>
  <c r="O187" i="3"/>
  <c r="N187" i="3"/>
  <c r="M187" i="3"/>
  <c r="O186" i="3"/>
  <c r="N186" i="3"/>
  <c r="M186" i="3"/>
  <c r="O185" i="3"/>
  <c r="N185" i="3"/>
  <c r="M185" i="3"/>
  <c r="O184" i="3"/>
  <c r="N184" i="3"/>
  <c r="M184" i="3"/>
  <c r="O183" i="3"/>
  <c r="N183" i="3"/>
  <c r="M183" i="3"/>
  <c r="O182" i="3"/>
  <c r="N182" i="3"/>
  <c r="M182" i="3"/>
  <c r="O181" i="3"/>
  <c r="N181" i="3"/>
  <c r="M181" i="3"/>
  <c r="O180" i="3"/>
  <c r="N180" i="3"/>
  <c r="M180" i="3"/>
  <c r="O179" i="3"/>
  <c r="N179" i="3"/>
  <c r="M179" i="3"/>
  <c r="O178" i="3"/>
  <c r="N178" i="3"/>
  <c r="M178" i="3"/>
  <c r="O177" i="3"/>
  <c r="N177" i="3"/>
  <c r="M177" i="3"/>
  <c r="O176" i="3"/>
  <c r="N176" i="3"/>
  <c r="M176" i="3"/>
  <c r="O175" i="3"/>
  <c r="N175" i="3"/>
  <c r="M175" i="3"/>
  <c r="O174" i="3"/>
  <c r="N174" i="3"/>
  <c r="M174" i="3"/>
  <c r="O173" i="3"/>
  <c r="N173" i="3"/>
  <c r="M173" i="3"/>
  <c r="O172" i="3"/>
  <c r="N172" i="3"/>
  <c r="M172" i="3"/>
  <c r="O171" i="3"/>
  <c r="N171" i="3"/>
  <c r="M171" i="3"/>
  <c r="O170" i="3"/>
  <c r="N170" i="3"/>
  <c r="M170" i="3"/>
  <c r="O169" i="3"/>
  <c r="N169" i="3"/>
  <c r="M169" i="3"/>
  <c r="O168" i="3"/>
  <c r="N168" i="3"/>
  <c r="M168" i="3"/>
  <c r="O167" i="3"/>
  <c r="N167" i="3"/>
  <c r="M167" i="3"/>
  <c r="O166" i="3"/>
  <c r="N166" i="3"/>
  <c r="M166" i="3"/>
  <c r="O165" i="3"/>
  <c r="N165" i="3"/>
  <c r="M165" i="3"/>
  <c r="O164" i="3"/>
  <c r="N164" i="3"/>
  <c r="M164" i="3"/>
  <c r="O163" i="3"/>
  <c r="N163" i="3"/>
  <c r="M163" i="3"/>
  <c r="O162" i="3"/>
  <c r="N162" i="3"/>
  <c r="M162" i="3"/>
  <c r="O161" i="3"/>
  <c r="N161" i="3"/>
  <c r="M161" i="3"/>
  <c r="O160" i="3"/>
  <c r="N160" i="3"/>
  <c r="M160" i="3"/>
  <c r="O159" i="3"/>
  <c r="N159" i="3"/>
  <c r="M159" i="3"/>
  <c r="O158" i="3"/>
  <c r="N158" i="3"/>
  <c r="M158" i="3"/>
  <c r="O157" i="3"/>
  <c r="N157" i="3"/>
  <c r="M157" i="3"/>
  <c r="O156" i="3"/>
  <c r="N156" i="3"/>
  <c r="M156" i="3"/>
  <c r="O155" i="3"/>
  <c r="N155" i="3"/>
  <c r="M155" i="3"/>
  <c r="O154" i="3"/>
  <c r="N154" i="3"/>
  <c r="M154" i="3"/>
  <c r="O153" i="3"/>
  <c r="N153" i="3"/>
  <c r="M153" i="3"/>
  <c r="O152" i="3"/>
  <c r="N152" i="3"/>
  <c r="M152" i="3"/>
  <c r="O151" i="3"/>
  <c r="N151" i="3"/>
  <c r="M151" i="3"/>
  <c r="O150" i="3"/>
  <c r="N150" i="3"/>
  <c r="M150" i="3"/>
  <c r="O149" i="3"/>
  <c r="N149" i="3"/>
  <c r="M149" i="3"/>
  <c r="O148" i="3"/>
  <c r="N148" i="3"/>
  <c r="M148" i="3"/>
  <c r="O147" i="3"/>
  <c r="N147" i="3"/>
  <c r="M147" i="3"/>
  <c r="O146" i="3"/>
  <c r="N146" i="3"/>
  <c r="M146" i="3"/>
  <c r="O145" i="3"/>
  <c r="N145" i="3"/>
  <c r="M145" i="3"/>
  <c r="O144" i="3"/>
  <c r="N144" i="3"/>
  <c r="M144" i="3"/>
  <c r="O143" i="3"/>
  <c r="N143" i="3"/>
  <c r="M143" i="3"/>
  <c r="O142" i="3"/>
  <c r="N142" i="3"/>
  <c r="M142" i="3"/>
  <c r="O141" i="3"/>
  <c r="N141" i="3"/>
  <c r="M141" i="3"/>
  <c r="O140" i="3"/>
  <c r="N140" i="3"/>
  <c r="M140" i="3"/>
  <c r="O139" i="3"/>
  <c r="N139" i="3"/>
  <c r="M139" i="3"/>
  <c r="O138" i="3"/>
  <c r="N138" i="3"/>
  <c r="M138" i="3"/>
  <c r="O137" i="3"/>
  <c r="N137" i="3"/>
  <c r="M137" i="3"/>
  <c r="O136" i="3"/>
  <c r="N136" i="3"/>
  <c r="M136" i="3"/>
  <c r="O135" i="3"/>
  <c r="N135" i="3"/>
  <c r="M135" i="3"/>
  <c r="O134" i="3"/>
  <c r="N134" i="3"/>
  <c r="M134" i="3"/>
  <c r="O133" i="3"/>
  <c r="N133" i="3"/>
  <c r="M133" i="3"/>
  <c r="O132" i="3"/>
  <c r="N132" i="3"/>
  <c r="M132" i="3"/>
  <c r="O131" i="3"/>
  <c r="N131" i="3"/>
  <c r="M131" i="3"/>
  <c r="O130" i="3"/>
  <c r="N130" i="3"/>
  <c r="M130" i="3"/>
  <c r="O129" i="3"/>
  <c r="N129" i="3"/>
  <c r="M129" i="3"/>
  <c r="O128" i="3"/>
  <c r="N128" i="3"/>
  <c r="M128" i="3"/>
  <c r="O127" i="3"/>
  <c r="N127" i="3"/>
  <c r="M127" i="3"/>
  <c r="O126" i="3"/>
  <c r="N126" i="3"/>
  <c r="M126" i="3"/>
  <c r="O125" i="3"/>
  <c r="N125" i="3"/>
  <c r="M125" i="3"/>
  <c r="O124" i="3"/>
  <c r="N124" i="3"/>
  <c r="M124" i="3"/>
  <c r="O123" i="3"/>
  <c r="N123" i="3"/>
  <c r="M123" i="3"/>
  <c r="O122" i="3"/>
  <c r="N122" i="3"/>
  <c r="M122" i="3"/>
  <c r="O121" i="3"/>
  <c r="N121" i="3"/>
  <c r="M121" i="3"/>
  <c r="O120" i="3"/>
  <c r="N120" i="3"/>
  <c r="M120" i="3"/>
  <c r="O119" i="3"/>
  <c r="N119" i="3"/>
  <c r="M119" i="3"/>
  <c r="O118" i="3"/>
  <c r="N118" i="3"/>
  <c r="M118" i="3"/>
  <c r="O117" i="3"/>
  <c r="N117" i="3"/>
  <c r="M117" i="3"/>
  <c r="O116" i="3"/>
  <c r="N116" i="3"/>
  <c r="M116" i="3"/>
  <c r="O115" i="3"/>
  <c r="N115" i="3"/>
  <c r="M115" i="3"/>
  <c r="O114" i="3"/>
  <c r="N114" i="3"/>
  <c r="M114" i="3"/>
  <c r="O113" i="3"/>
  <c r="N113" i="3"/>
  <c r="M113" i="3"/>
  <c r="O112" i="3"/>
  <c r="N112" i="3"/>
  <c r="M112" i="3"/>
  <c r="O111" i="3"/>
  <c r="N111" i="3"/>
  <c r="M111" i="3"/>
  <c r="O110" i="3"/>
  <c r="N110" i="3"/>
  <c r="M110" i="3"/>
  <c r="O109" i="3"/>
  <c r="N109" i="3"/>
  <c r="M109" i="3"/>
  <c r="O108" i="3"/>
  <c r="N108" i="3"/>
  <c r="M108" i="3"/>
  <c r="O107" i="3"/>
  <c r="N107" i="3"/>
  <c r="M107" i="3"/>
  <c r="O106" i="3"/>
  <c r="N106" i="3"/>
  <c r="M106" i="3"/>
  <c r="O105" i="3"/>
  <c r="N105" i="3"/>
  <c r="M105" i="3"/>
  <c r="O104" i="3"/>
  <c r="N104" i="3"/>
  <c r="M104" i="3"/>
  <c r="O103" i="3"/>
  <c r="N103" i="3"/>
  <c r="M103" i="3"/>
  <c r="O102" i="3"/>
  <c r="N102" i="3"/>
  <c r="M102" i="3"/>
  <c r="O101" i="3"/>
  <c r="N101" i="3"/>
  <c r="M101" i="3"/>
  <c r="O100" i="3"/>
  <c r="N100" i="3"/>
  <c r="M100" i="3"/>
  <c r="O99" i="3"/>
  <c r="N99" i="3"/>
  <c r="M99" i="3"/>
  <c r="O98" i="3"/>
  <c r="N98" i="3"/>
  <c r="M98" i="3"/>
  <c r="O97" i="3"/>
  <c r="N97" i="3"/>
  <c r="M97" i="3"/>
  <c r="O96" i="3"/>
  <c r="N96" i="3"/>
  <c r="M96" i="3"/>
  <c r="O95" i="3"/>
  <c r="N95" i="3"/>
  <c r="M95" i="3"/>
  <c r="O94" i="3"/>
  <c r="N94" i="3"/>
  <c r="M94" i="3"/>
  <c r="O93" i="3"/>
  <c r="N93" i="3"/>
  <c r="M93" i="3"/>
  <c r="O92" i="3"/>
  <c r="N92" i="3"/>
  <c r="M92" i="3"/>
  <c r="O91" i="3"/>
  <c r="N91" i="3"/>
  <c r="M91" i="3"/>
  <c r="O90" i="3"/>
  <c r="N90" i="3"/>
  <c r="M90" i="3"/>
  <c r="O89" i="3"/>
  <c r="N89" i="3"/>
  <c r="M89" i="3"/>
  <c r="O88" i="3"/>
  <c r="N88" i="3"/>
  <c r="M88" i="3"/>
  <c r="O87" i="3"/>
  <c r="N87" i="3"/>
  <c r="M87" i="3"/>
  <c r="O86" i="3"/>
  <c r="N86" i="3"/>
  <c r="M86" i="3"/>
  <c r="O85" i="3"/>
  <c r="N85" i="3"/>
  <c r="M85" i="3"/>
  <c r="O84" i="3"/>
  <c r="N84" i="3"/>
  <c r="M84" i="3"/>
  <c r="O83" i="3"/>
  <c r="N83" i="3"/>
  <c r="M83" i="3"/>
  <c r="O82" i="3"/>
  <c r="N82" i="3"/>
  <c r="M82" i="3"/>
  <c r="O81" i="3"/>
  <c r="N81" i="3"/>
  <c r="M81" i="3"/>
  <c r="O80" i="3"/>
  <c r="N80" i="3"/>
  <c r="M80" i="3"/>
  <c r="O79" i="3"/>
  <c r="N79" i="3"/>
  <c r="M79" i="3"/>
  <c r="O78" i="3"/>
  <c r="N78" i="3"/>
  <c r="M78" i="3"/>
  <c r="O77" i="3"/>
  <c r="N77" i="3"/>
  <c r="M77" i="3"/>
  <c r="O76" i="3"/>
  <c r="N76" i="3"/>
  <c r="M76" i="3"/>
  <c r="O75" i="3"/>
  <c r="N75" i="3"/>
  <c r="M75" i="3"/>
  <c r="O74" i="3"/>
  <c r="N74" i="3"/>
  <c r="M74" i="3"/>
  <c r="O73" i="3"/>
  <c r="N73" i="3"/>
  <c r="M73" i="3"/>
  <c r="O72" i="3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M8" i="3"/>
  <c r="M7" i="3"/>
  <c r="R313" i="2"/>
  <c r="S313" i="2"/>
  <c r="T313" i="2"/>
  <c r="N313" i="2"/>
  <c r="O313" i="2"/>
  <c r="P313" i="2"/>
  <c r="Q317" i="2"/>
  <c r="M317" i="2"/>
  <c r="L317" i="2"/>
  <c r="Q320" i="2"/>
  <c r="M320" i="2"/>
  <c r="L320" i="2"/>
  <c r="Q319" i="2"/>
  <c r="M319" i="2"/>
  <c r="L319" i="2"/>
  <c r="Q318" i="2"/>
  <c r="M318" i="2"/>
  <c r="L318" i="2"/>
  <c r="Q316" i="2"/>
  <c r="M316" i="2"/>
  <c r="L316" i="2"/>
  <c r="T312" i="2"/>
  <c r="S312" i="2"/>
  <c r="R312" i="2"/>
  <c r="T311" i="2"/>
  <c r="S311" i="2"/>
  <c r="R311" i="2"/>
  <c r="T310" i="2"/>
  <c r="S310" i="2"/>
  <c r="R310" i="2"/>
  <c r="T309" i="2"/>
  <c r="S309" i="2"/>
  <c r="R309" i="2"/>
  <c r="T308" i="2"/>
  <c r="S308" i="2"/>
  <c r="R308" i="2"/>
  <c r="T307" i="2"/>
  <c r="S307" i="2"/>
  <c r="R307" i="2"/>
  <c r="T306" i="2"/>
  <c r="S306" i="2"/>
  <c r="R306" i="2"/>
  <c r="T305" i="2"/>
  <c r="S305" i="2"/>
  <c r="R305" i="2"/>
  <c r="T304" i="2"/>
  <c r="S304" i="2"/>
  <c r="R304" i="2"/>
  <c r="T303" i="2"/>
  <c r="S303" i="2"/>
  <c r="R303" i="2"/>
  <c r="T302" i="2"/>
  <c r="S302" i="2"/>
  <c r="R302" i="2"/>
  <c r="T301" i="2"/>
  <c r="S301" i="2"/>
  <c r="R301" i="2"/>
  <c r="T300" i="2"/>
  <c r="S300" i="2"/>
  <c r="R300" i="2"/>
  <c r="T299" i="2"/>
  <c r="S299" i="2"/>
  <c r="R299" i="2"/>
  <c r="T298" i="2"/>
  <c r="S298" i="2"/>
  <c r="R298" i="2"/>
  <c r="T297" i="2"/>
  <c r="S297" i="2"/>
  <c r="R297" i="2"/>
  <c r="T296" i="2"/>
  <c r="S296" i="2"/>
  <c r="R296" i="2"/>
  <c r="T295" i="2"/>
  <c r="S295" i="2"/>
  <c r="R295" i="2"/>
  <c r="T294" i="2"/>
  <c r="S294" i="2"/>
  <c r="R294" i="2"/>
  <c r="T293" i="2"/>
  <c r="S293" i="2"/>
  <c r="R293" i="2"/>
  <c r="T292" i="2"/>
  <c r="S292" i="2"/>
  <c r="R292" i="2"/>
  <c r="T291" i="2"/>
  <c r="S291" i="2"/>
  <c r="R291" i="2"/>
  <c r="T290" i="2"/>
  <c r="S290" i="2"/>
  <c r="R290" i="2"/>
  <c r="T289" i="2"/>
  <c r="S289" i="2"/>
  <c r="R289" i="2"/>
  <c r="T288" i="2"/>
  <c r="S288" i="2"/>
  <c r="R288" i="2"/>
  <c r="T287" i="2"/>
  <c r="S287" i="2"/>
  <c r="R287" i="2"/>
  <c r="T286" i="2"/>
  <c r="S286" i="2"/>
  <c r="R286" i="2"/>
  <c r="T285" i="2"/>
  <c r="S285" i="2"/>
  <c r="R285" i="2"/>
  <c r="T284" i="2"/>
  <c r="S284" i="2"/>
  <c r="R284" i="2"/>
  <c r="T283" i="2"/>
  <c r="S283" i="2"/>
  <c r="R283" i="2"/>
  <c r="T282" i="2"/>
  <c r="S282" i="2"/>
  <c r="R282" i="2"/>
  <c r="T281" i="2"/>
  <c r="S281" i="2"/>
  <c r="R281" i="2"/>
  <c r="T280" i="2"/>
  <c r="S280" i="2"/>
  <c r="R280" i="2"/>
  <c r="T279" i="2"/>
  <c r="S279" i="2"/>
  <c r="R279" i="2"/>
  <c r="T278" i="2"/>
  <c r="S278" i="2"/>
  <c r="R278" i="2"/>
  <c r="T277" i="2"/>
  <c r="S277" i="2"/>
  <c r="R277" i="2"/>
  <c r="T276" i="2"/>
  <c r="S276" i="2"/>
  <c r="R276" i="2"/>
  <c r="T275" i="2"/>
  <c r="S275" i="2"/>
  <c r="R275" i="2"/>
  <c r="T274" i="2"/>
  <c r="S274" i="2"/>
  <c r="R274" i="2"/>
  <c r="T273" i="2"/>
  <c r="S273" i="2"/>
  <c r="R273" i="2"/>
  <c r="T272" i="2"/>
  <c r="S272" i="2"/>
  <c r="R272" i="2"/>
  <c r="T271" i="2"/>
  <c r="S271" i="2"/>
  <c r="R271" i="2"/>
  <c r="T270" i="2"/>
  <c r="S270" i="2"/>
  <c r="R270" i="2"/>
  <c r="T269" i="2"/>
  <c r="S269" i="2"/>
  <c r="R269" i="2"/>
  <c r="T268" i="2"/>
  <c r="S268" i="2"/>
  <c r="R268" i="2"/>
  <c r="T267" i="2"/>
  <c r="S267" i="2"/>
  <c r="R267" i="2"/>
  <c r="T266" i="2"/>
  <c r="S266" i="2"/>
  <c r="R266" i="2"/>
  <c r="T265" i="2"/>
  <c r="S265" i="2"/>
  <c r="R265" i="2"/>
  <c r="T264" i="2"/>
  <c r="S264" i="2"/>
  <c r="R264" i="2"/>
  <c r="T263" i="2"/>
  <c r="S263" i="2"/>
  <c r="R263" i="2"/>
  <c r="T262" i="2"/>
  <c r="S262" i="2"/>
  <c r="R262" i="2"/>
  <c r="T261" i="2"/>
  <c r="S261" i="2"/>
  <c r="R261" i="2"/>
  <c r="T260" i="2"/>
  <c r="S260" i="2"/>
  <c r="R260" i="2"/>
  <c r="T259" i="2"/>
  <c r="S259" i="2"/>
  <c r="R259" i="2"/>
  <c r="T258" i="2"/>
  <c r="S258" i="2"/>
  <c r="R258" i="2"/>
  <c r="T257" i="2"/>
  <c r="S257" i="2"/>
  <c r="R257" i="2"/>
  <c r="T256" i="2"/>
  <c r="S256" i="2"/>
  <c r="R256" i="2"/>
  <c r="T255" i="2"/>
  <c r="S255" i="2"/>
  <c r="R255" i="2"/>
  <c r="T254" i="2"/>
  <c r="S254" i="2"/>
  <c r="R254" i="2"/>
  <c r="T253" i="2"/>
  <c r="S253" i="2"/>
  <c r="R253" i="2"/>
  <c r="T252" i="2"/>
  <c r="S252" i="2"/>
  <c r="R252" i="2"/>
  <c r="T251" i="2"/>
  <c r="S251" i="2"/>
  <c r="R251" i="2"/>
  <c r="T250" i="2"/>
  <c r="S250" i="2"/>
  <c r="R250" i="2"/>
  <c r="T249" i="2"/>
  <c r="S249" i="2"/>
  <c r="R249" i="2"/>
  <c r="T248" i="2"/>
  <c r="S248" i="2"/>
  <c r="R248" i="2"/>
  <c r="T247" i="2"/>
  <c r="S247" i="2"/>
  <c r="R247" i="2"/>
  <c r="T246" i="2"/>
  <c r="S246" i="2"/>
  <c r="R246" i="2"/>
  <c r="T245" i="2"/>
  <c r="S245" i="2"/>
  <c r="R245" i="2"/>
  <c r="T244" i="2"/>
  <c r="S244" i="2"/>
  <c r="R244" i="2"/>
  <c r="T243" i="2"/>
  <c r="S243" i="2"/>
  <c r="R243" i="2"/>
  <c r="T242" i="2"/>
  <c r="S242" i="2"/>
  <c r="R242" i="2"/>
  <c r="T241" i="2"/>
  <c r="S241" i="2"/>
  <c r="R241" i="2"/>
  <c r="T240" i="2"/>
  <c r="S240" i="2"/>
  <c r="R240" i="2"/>
  <c r="T239" i="2"/>
  <c r="S239" i="2"/>
  <c r="R239" i="2"/>
  <c r="T238" i="2"/>
  <c r="S238" i="2"/>
  <c r="R238" i="2"/>
  <c r="T237" i="2"/>
  <c r="S237" i="2"/>
  <c r="R237" i="2"/>
  <c r="T236" i="2"/>
  <c r="S236" i="2"/>
  <c r="R236" i="2"/>
  <c r="T235" i="2"/>
  <c r="S235" i="2"/>
  <c r="R235" i="2"/>
  <c r="T234" i="2"/>
  <c r="S234" i="2"/>
  <c r="R234" i="2"/>
  <c r="T233" i="2"/>
  <c r="S233" i="2"/>
  <c r="R233" i="2"/>
  <c r="T232" i="2"/>
  <c r="S232" i="2"/>
  <c r="R232" i="2"/>
  <c r="T231" i="2"/>
  <c r="S231" i="2"/>
  <c r="R231" i="2"/>
  <c r="T230" i="2"/>
  <c r="S230" i="2"/>
  <c r="R230" i="2"/>
  <c r="T229" i="2"/>
  <c r="S229" i="2"/>
  <c r="R229" i="2"/>
  <c r="T228" i="2"/>
  <c r="S228" i="2"/>
  <c r="R228" i="2"/>
  <c r="T227" i="2"/>
  <c r="S227" i="2"/>
  <c r="R227" i="2"/>
  <c r="T226" i="2"/>
  <c r="S226" i="2"/>
  <c r="R226" i="2"/>
  <c r="T225" i="2"/>
  <c r="S225" i="2"/>
  <c r="R225" i="2"/>
  <c r="T224" i="2"/>
  <c r="S224" i="2"/>
  <c r="R224" i="2"/>
  <c r="T223" i="2"/>
  <c r="S223" i="2"/>
  <c r="R223" i="2"/>
  <c r="T222" i="2"/>
  <c r="S222" i="2"/>
  <c r="R222" i="2"/>
  <c r="T221" i="2"/>
  <c r="S221" i="2"/>
  <c r="R221" i="2"/>
  <c r="T220" i="2"/>
  <c r="S220" i="2"/>
  <c r="R220" i="2"/>
  <c r="T219" i="2"/>
  <c r="S219" i="2"/>
  <c r="R219" i="2"/>
  <c r="T218" i="2"/>
  <c r="S218" i="2"/>
  <c r="R218" i="2"/>
  <c r="T217" i="2"/>
  <c r="S217" i="2"/>
  <c r="R217" i="2"/>
  <c r="T216" i="2"/>
  <c r="S216" i="2"/>
  <c r="R216" i="2"/>
  <c r="T215" i="2"/>
  <c r="S215" i="2"/>
  <c r="R215" i="2"/>
  <c r="T214" i="2"/>
  <c r="S214" i="2"/>
  <c r="R214" i="2"/>
  <c r="T213" i="2"/>
  <c r="S213" i="2"/>
  <c r="R213" i="2"/>
  <c r="T212" i="2"/>
  <c r="S212" i="2"/>
  <c r="R212" i="2"/>
  <c r="T211" i="2"/>
  <c r="S211" i="2"/>
  <c r="R211" i="2"/>
  <c r="T210" i="2"/>
  <c r="S210" i="2"/>
  <c r="R210" i="2"/>
  <c r="T209" i="2"/>
  <c r="S209" i="2"/>
  <c r="R209" i="2"/>
  <c r="T208" i="2"/>
  <c r="S208" i="2"/>
  <c r="R208" i="2"/>
  <c r="T207" i="2"/>
  <c r="S207" i="2"/>
  <c r="R207" i="2"/>
  <c r="T206" i="2"/>
  <c r="S206" i="2"/>
  <c r="R206" i="2"/>
  <c r="T205" i="2"/>
  <c r="S205" i="2"/>
  <c r="R205" i="2"/>
  <c r="T204" i="2"/>
  <c r="S204" i="2"/>
  <c r="R204" i="2"/>
  <c r="T203" i="2"/>
  <c r="S203" i="2"/>
  <c r="R203" i="2"/>
  <c r="T202" i="2"/>
  <c r="S202" i="2"/>
  <c r="R202" i="2"/>
  <c r="T201" i="2"/>
  <c r="S201" i="2"/>
  <c r="R201" i="2"/>
  <c r="T200" i="2"/>
  <c r="S200" i="2"/>
  <c r="R200" i="2"/>
  <c r="T199" i="2"/>
  <c r="S199" i="2"/>
  <c r="R199" i="2"/>
  <c r="T198" i="2"/>
  <c r="S198" i="2"/>
  <c r="R198" i="2"/>
  <c r="T197" i="2"/>
  <c r="S197" i="2"/>
  <c r="R197" i="2"/>
  <c r="T196" i="2"/>
  <c r="S196" i="2"/>
  <c r="R196" i="2"/>
  <c r="T195" i="2"/>
  <c r="S195" i="2"/>
  <c r="R195" i="2"/>
  <c r="T194" i="2"/>
  <c r="S194" i="2"/>
  <c r="R194" i="2"/>
  <c r="T193" i="2"/>
  <c r="S193" i="2"/>
  <c r="R193" i="2"/>
  <c r="T192" i="2"/>
  <c r="S192" i="2"/>
  <c r="R192" i="2"/>
  <c r="T191" i="2"/>
  <c r="S191" i="2"/>
  <c r="R191" i="2"/>
  <c r="T190" i="2"/>
  <c r="S190" i="2"/>
  <c r="R190" i="2"/>
  <c r="T189" i="2"/>
  <c r="S189" i="2"/>
  <c r="R189" i="2"/>
  <c r="T188" i="2"/>
  <c r="S188" i="2"/>
  <c r="R188" i="2"/>
  <c r="T187" i="2"/>
  <c r="S187" i="2"/>
  <c r="R187" i="2"/>
  <c r="T186" i="2"/>
  <c r="S186" i="2"/>
  <c r="R186" i="2"/>
  <c r="T185" i="2"/>
  <c r="S185" i="2"/>
  <c r="R185" i="2"/>
  <c r="T184" i="2"/>
  <c r="S184" i="2"/>
  <c r="R184" i="2"/>
  <c r="T183" i="2"/>
  <c r="S183" i="2"/>
  <c r="R183" i="2"/>
  <c r="T182" i="2"/>
  <c r="S182" i="2"/>
  <c r="R182" i="2"/>
  <c r="T181" i="2"/>
  <c r="S181" i="2"/>
  <c r="R181" i="2"/>
  <c r="T180" i="2"/>
  <c r="S180" i="2"/>
  <c r="R180" i="2"/>
  <c r="T179" i="2"/>
  <c r="S179" i="2"/>
  <c r="R179" i="2"/>
  <c r="T178" i="2"/>
  <c r="S178" i="2"/>
  <c r="R178" i="2"/>
  <c r="T177" i="2"/>
  <c r="S177" i="2"/>
  <c r="R177" i="2"/>
  <c r="T176" i="2"/>
  <c r="S176" i="2"/>
  <c r="R176" i="2"/>
  <c r="T175" i="2"/>
  <c r="S175" i="2"/>
  <c r="R175" i="2"/>
  <c r="T174" i="2"/>
  <c r="S174" i="2"/>
  <c r="R174" i="2"/>
  <c r="T173" i="2"/>
  <c r="S173" i="2"/>
  <c r="R173" i="2"/>
  <c r="T172" i="2"/>
  <c r="S172" i="2"/>
  <c r="R172" i="2"/>
  <c r="T171" i="2"/>
  <c r="S171" i="2"/>
  <c r="R171" i="2"/>
  <c r="T170" i="2"/>
  <c r="S170" i="2"/>
  <c r="R170" i="2"/>
  <c r="T169" i="2"/>
  <c r="S169" i="2"/>
  <c r="R169" i="2"/>
  <c r="T168" i="2"/>
  <c r="S168" i="2"/>
  <c r="R168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T155" i="2"/>
  <c r="S155" i="2"/>
  <c r="R155" i="2"/>
  <c r="T154" i="2"/>
  <c r="S154" i="2"/>
  <c r="R154" i="2"/>
  <c r="T153" i="2"/>
  <c r="S153" i="2"/>
  <c r="R153" i="2"/>
  <c r="T152" i="2"/>
  <c r="S152" i="2"/>
  <c r="R152" i="2"/>
  <c r="T151" i="2"/>
  <c r="S151" i="2"/>
  <c r="R151" i="2"/>
  <c r="T150" i="2"/>
  <c r="S150" i="2"/>
  <c r="R150" i="2"/>
  <c r="T149" i="2"/>
  <c r="S149" i="2"/>
  <c r="R149" i="2"/>
  <c r="T148" i="2"/>
  <c r="S148" i="2"/>
  <c r="R148" i="2"/>
  <c r="T147" i="2"/>
  <c r="S147" i="2"/>
  <c r="R147" i="2"/>
  <c r="T146" i="2"/>
  <c r="S146" i="2"/>
  <c r="R146" i="2"/>
  <c r="T145" i="2"/>
  <c r="S145" i="2"/>
  <c r="R145" i="2"/>
  <c r="T144" i="2"/>
  <c r="S144" i="2"/>
  <c r="R144" i="2"/>
  <c r="T143" i="2"/>
  <c r="S143" i="2"/>
  <c r="R143" i="2"/>
  <c r="T142" i="2"/>
  <c r="S142" i="2"/>
  <c r="R142" i="2"/>
  <c r="T141" i="2"/>
  <c r="S141" i="2"/>
  <c r="R141" i="2"/>
  <c r="T140" i="2"/>
  <c r="S140" i="2"/>
  <c r="R140" i="2"/>
  <c r="T139" i="2"/>
  <c r="S139" i="2"/>
  <c r="R139" i="2"/>
  <c r="T138" i="2"/>
  <c r="S138" i="2"/>
  <c r="R138" i="2"/>
  <c r="T137" i="2"/>
  <c r="S137" i="2"/>
  <c r="R137" i="2"/>
  <c r="T136" i="2"/>
  <c r="S136" i="2"/>
  <c r="R136" i="2"/>
  <c r="T135" i="2"/>
  <c r="S135" i="2"/>
  <c r="R135" i="2"/>
  <c r="T134" i="2"/>
  <c r="S134" i="2"/>
  <c r="R134" i="2"/>
  <c r="T133" i="2"/>
  <c r="S133" i="2"/>
  <c r="R133" i="2"/>
  <c r="T132" i="2"/>
  <c r="S132" i="2"/>
  <c r="R132" i="2"/>
  <c r="T131" i="2"/>
  <c r="S131" i="2"/>
  <c r="R131" i="2"/>
  <c r="T130" i="2"/>
  <c r="S130" i="2"/>
  <c r="R130" i="2"/>
  <c r="T129" i="2"/>
  <c r="S129" i="2"/>
  <c r="R129" i="2"/>
  <c r="T128" i="2"/>
  <c r="S128" i="2"/>
  <c r="R128" i="2"/>
  <c r="T127" i="2"/>
  <c r="S127" i="2"/>
  <c r="R127" i="2"/>
  <c r="T126" i="2"/>
  <c r="S126" i="2"/>
  <c r="R126" i="2"/>
  <c r="T125" i="2"/>
  <c r="S125" i="2"/>
  <c r="R125" i="2"/>
  <c r="T124" i="2"/>
  <c r="S124" i="2"/>
  <c r="R124" i="2"/>
  <c r="T123" i="2"/>
  <c r="S123" i="2"/>
  <c r="R123" i="2"/>
  <c r="T122" i="2"/>
  <c r="S122" i="2"/>
  <c r="R122" i="2"/>
  <c r="T121" i="2"/>
  <c r="S121" i="2"/>
  <c r="R121" i="2"/>
  <c r="T120" i="2"/>
  <c r="S120" i="2"/>
  <c r="R120" i="2"/>
  <c r="T119" i="2"/>
  <c r="S119" i="2"/>
  <c r="R119" i="2"/>
  <c r="T118" i="2"/>
  <c r="S118" i="2"/>
  <c r="R118" i="2"/>
  <c r="T117" i="2"/>
  <c r="S117" i="2"/>
  <c r="R117" i="2"/>
  <c r="T116" i="2"/>
  <c r="S116" i="2"/>
  <c r="R116" i="2"/>
  <c r="T115" i="2"/>
  <c r="S115" i="2"/>
  <c r="R115" i="2"/>
  <c r="T114" i="2"/>
  <c r="S114" i="2"/>
  <c r="R114" i="2"/>
  <c r="T113" i="2"/>
  <c r="S113" i="2"/>
  <c r="R113" i="2"/>
  <c r="T112" i="2"/>
  <c r="S112" i="2"/>
  <c r="R112" i="2"/>
  <c r="T111" i="2"/>
  <c r="S111" i="2"/>
  <c r="R111" i="2"/>
  <c r="T110" i="2"/>
  <c r="S110" i="2"/>
  <c r="R110" i="2"/>
  <c r="T109" i="2"/>
  <c r="S109" i="2"/>
  <c r="R109" i="2"/>
  <c r="T108" i="2"/>
  <c r="S108" i="2"/>
  <c r="R108" i="2"/>
  <c r="T107" i="2"/>
  <c r="S107" i="2"/>
  <c r="R107" i="2"/>
  <c r="T106" i="2"/>
  <c r="S106" i="2"/>
  <c r="R106" i="2"/>
  <c r="T105" i="2"/>
  <c r="S105" i="2"/>
  <c r="R105" i="2"/>
  <c r="T104" i="2"/>
  <c r="S104" i="2"/>
  <c r="R104" i="2"/>
  <c r="T103" i="2"/>
  <c r="S103" i="2"/>
  <c r="R103" i="2"/>
  <c r="T102" i="2"/>
  <c r="S102" i="2"/>
  <c r="R102" i="2"/>
  <c r="T101" i="2"/>
  <c r="S101" i="2"/>
  <c r="R101" i="2"/>
  <c r="T100" i="2"/>
  <c r="S100" i="2"/>
  <c r="R100" i="2"/>
  <c r="T99" i="2"/>
  <c r="S99" i="2"/>
  <c r="R99" i="2"/>
  <c r="T98" i="2"/>
  <c r="S98" i="2"/>
  <c r="R98" i="2"/>
  <c r="T97" i="2"/>
  <c r="S97" i="2"/>
  <c r="R97" i="2"/>
  <c r="T96" i="2"/>
  <c r="S96" i="2"/>
  <c r="R96" i="2"/>
  <c r="T95" i="2"/>
  <c r="S95" i="2"/>
  <c r="R95" i="2"/>
  <c r="T94" i="2"/>
  <c r="S94" i="2"/>
  <c r="R94" i="2"/>
  <c r="T93" i="2"/>
  <c r="S93" i="2"/>
  <c r="R93" i="2"/>
  <c r="T92" i="2"/>
  <c r="S92" i="2"/>
  <c r="R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T79" i="2"/>
  <c r="S79" i="2"/>
  <c r="R79" i="2"/>
  <c r="T78" i="2"/>
  <c r="S78" i="2"/>
  <c r="R78" i="2"/>
  <c r="T77" i="2"/>
  <c r="S77" i="2"/>
  <c r="R77" i="2"/>
  <c r="T76" i="2"/>
  <c r="S76" i="2"/>
  <c r="R76" i="2"/>
  <c r="T75" i="2"/>
  <c r="S75" i="2"/>
  <c r="R75" i="2"/>
  <c r="T74" i="2"/>
  <c r="S74" i="2"/>
  <c r="R74" i="2"/>
  <c r="T73" i="2"/>
  <c r="S73" i="2"/>
  <c r="R73" i="2"/>
  <c r="T72" i="2"/>
  <c r="S72" i="2"/>
  <c r="R72" i="2"/>
  <c r="T71" i="2"/>
  <c r="S71" i="2"/>
  <c r="R71" i="2"/>
  <c r="T70" i="2"/>
  <c r="S70" i="2"/>
  <c r="R70" i="2"/>
  <c r="T69" i="2"/>
  <c r="S69" i="2"/>
  <c r="R69" i="2"/>
  <c r="T68" i="2"/>
  <c r="S68" i="2"/>
  <c r="R68" i="2"/>
  <c r="T67" i="2"/>
  <c r="S67" i="2"/>
  <c r="R67" i="2"/>
  <c r="T66" i="2"/>
  <c r="S66" i="2"/>
  <c r="R66" i="2"/>
  <c r="T65" i="2"/>
  <c r="S65" i="2"/>
  <c r="R65" i="2"/>
  <c r="T64" i="2"/>
  <c r="S64" i="2"/>
  <c r="R64" i="2"/>
  <c r="T63" i="2"/>
  <c r="S63" i="2"/>
  <c r="R63" i="2"/>
  <c r="T62" i="2"/>
  <c r="S62" i="2"/>
  <c r="R62" i="2"/>
  <c r="T61" i="2"/>
  <c r="S61" i="2"/>
  <c r="R61" i="2"/>
  <c r="T60" i="2"/>
  <c r="S60" i="2"/>
  <c r="R60" i="2"/>
  <c r="T59" i="2"/>
  <c r="S59" i="2"/>
  <c r="R59" i="2"/>
  <c r="T58" i="2"/>
  <c r="S58" i="2"/>
  <c r="R58" i="2"/>
  <c r="T57" i="2"/>
  <c r="S57" i="2"/>
  <c r="R57" i="2"/>
  <c r="T56" i="2"/>
  <c r="S56" i="2"/>
  <c r="R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R8" i="2"/>
  <c r="R7" i="2"/>
  <c r="P312" i="2"/>
  <c r="O312" i="2"/>
  <c r="N312" i="2"/>
  <c r="P311" i="2"/>
  <c r="O311" i="2"/>
  <c r="N311" i="2"/>
  <c r="P310" i="2"/>
  <c r="O310" i="2"/>
  <c r="N310" i="2"/>
  <c r="P309" i="2"/>
  <c r="O309" i="2"/>
  <c r="N309" i="2"/>
  <c r="P308" i="2"/>
  <c r="O308" i="2"/>
  <c r="N308" i="2"/>
  <c r="P307" i="2"/>
  <c r="O307" i="2"/>
  <c r="N307" i="2"/>
  <c r="P306" i="2"/>
  <c r="O306" i="2"/>
  <c r="N306" i="2"/>
  <c r="P305" i="2"/>
  <c r="O305" i="2"/>
  <c r="N305" i="2"/>
  <c r="P304" i="2"/>
  <c r="O304" i="2"/>
  <c r="N304" i="2"/>
  <c r="P303" i="2"/>
  <c r="O303" i="2"/>
  <c r="N303" i="2"/>
  <c r="P302" i="2"/>
  <c r="O302" i="2"/>
  <c r="N302" i="2"/>
  <c r="P301" i="2"/>
  <c r="O301" i="2"/>
  <c r="N301" i="2"/>
  <c r="P300" i="2"/>
  <c r="O300" i="2"/>
  <c r="N300" i="2"/>
  <c r="P299" i="2"/>
  <c r="O299" i="2"/>
  <c r="N299" i="2"/>
  <c r="P298" i="2"/>
  <c r="O298" i="2"/>
  <c r="N298" i="2"/>
  <c r="P297" i="2"/>
  <c r="O297" i="2"/>
  <c r="N297" i="2"/>
  <c r="P296" i="2"/>
  <c r="O296" i="2"/>
  <c r="N296" i="2"/>
  <c r="P295" i="2"/>
  <c r="O295" i="2"/>
  <c r="N295" i="2"/>
  <c r="P294" i="2"/>
  <c r="O294" i="2"/>
  <c r="N294" i="2"/>
  <c r="P293" i="2"/>
  <c r="O293" i="2"/>
  <c r="N293" i="2"/>
  <c r="P292" i="2"/>
  <c r="O292" i="2"/>
  <c r="N292" i="2"/>
  <c r="P291" i="2"/>
  <c r="O291" i="2"/>
  <c r="N291" i="2"/>
  <c r="P290" i="2"/>
  <c r="O290" i="2"/>
  <c r="N290" i="2"/>
  <c r="P289" i="2"/>
  <c r="O289" i="2"/>
  <c r="N289" i="2"/>
  <c r="P288" i="2"/>
  <c r="O288" i="2"/>
  <c r="N288" i="2"/>
  <c r="P287" i="2"/>
  <c r="O287" i="2"/>
  <c r="N287" i="2"/>
  <c r="P286" i="2"/>
  <c r="O286" i="2"/>
  <c r="N286" i="2"/>
  <c r="P285" i="2"/>
  <c r="O285" i="2"/>
  <c r="N285" i="2"/>
  <c r="P284" i="2"/>
  <c r="O284" i="2"/>
  <c r="N284" i="2"/>
  <c r="P283" i="2"/>
  <c r="O283" i="2"/>
  <c r="N283" i="2"/>
  <c r="P282" i="2"/>
  <c r="O282" i="2"/>
  <c r="N282" i="2"/>
  <c r="P281" i="2"/>
  <c r="O281" i="2"/>
  <c r="N281" i="2"/>
  <c r="P280" i="2"/>
  <c r="O280" i="2"/>
  <c r="N280" i="2"/>
  <c r="P279" i="2"/>
  <c r="O279" i="2"/>
  <c r="N279" i="2"/>
  <c r="P278" i="2"/>
  <c r="O278" i="2"/>
  <c r="N278" i="2"/>
  <c r="P277" i="2"/>
  <c r="O277" i="2"/>
  <c r="N277" i="2"/>
  <c r="P276" i="2"/>
  <c r="O276" i="2"/>
  <c r="N276" i="2"/>
  <c r="P275" i="2"/>
  <c r="O275" i="2"/>
  <c r="N275" i="2"/>
  <c r="P274" i="2"/>
  <c r="O274" i="2"/>
  <c r="N274" i="2"/>
  <c r="P273" i="2"/>
  <c r="O273" i="2"/>
  <c r="N273" i="2"/>
  <c r="P272" i="2"/>
  <c r="O272" i="2"/>
  <c r="N272" i="2"/>
  <c r="P271" i="2"/>
  <c r="O271" i="2"/>
  <c r="N271" i="2"/>
  <c r="P270" i="2"/>
  <c r="O270" i="2"/>
  <c r="N270" i="2"/>
  <c r="P269" i="2"/>
  <c r="O269" i="2"/>
  <c r="N269" i="2"/>
  <c r="P268" i="2"/>
  <c r="O268" i="2"/>
  <c r="N268" i="2"/>
  <c r="P267" i="2"/>
  <c r="O267" i="2"/>
  <c r="N267" i="2"/>
  <c r="P266" i="2"/>
  <c r="O266" i="2"/>
  <c r="N266" i="2"/>
  <c r="P265" i="2"/>
  <c r="O265" i="2"/>
  <c r="N265" i="2"/>
  <c r="P264" i="2"/>
  <c r="O264" i="2"/>
  <c r="N264" i="2"/>
  <c r="P263" i="2"/>
  <c r="O263" i="2"/>
  <c r="N263" i="2"/>
  <c r="P262" i="2"/>
  <c r="O262" i="2"/>
  <c r="N262" i="2"/>
  <c r="P261" i="2"/>
  <c r="O261" i="2"/>
  <c r="N261" i="2"/>
  <c r="P260" i="2"/>
  <c r="O260" i="2"/>
  <c r="N260" i="2"/>
  <c r="P259" i="2"/>
  <c r="O259" i="2"/>
  <c r="N259" i="2"/>
  <c r="P258" i="2"/>
  <c r="O258" i="2"/>
  <c r="N258" i="2"/>
  <c r="P257" i="2"/>
  <c r="O257" i="2"/>
  <c r="N257" i="2"/>
  <c r="P256" i="2"/>
  <c r="O256" i="2"/>
  <c r="N256" i="2"/>
  <c r="P255" i="2"/>
  <c r="O255" i="2"/>
  <c r="N255" i="2"/>
  <c r="P254" i="2"/>
  <c r="O254" i="2"/>
  <c r="N254" i="2"/>
  <c r="P253" i="2"/>
  <c r="O253" i="2"/>
  <c r="N253" i="2"/>
  <c r="P252" i="2"/>
  <c r="O252" i="2"/>
  <c r="N252" i="2"/>
  <c r="P251" i="2"/>
  <c r="O251" i="2"/>
  <c r="N251" i="2"/>
  <c r="P250" i="2"/>
  <c r="O250" i="2"/>
  <c r="N250" i="2"/>
  <c r="P249" i="2"/>
  <c r="O249" i="2"/>
  <c r="N249" i="2"/>
  <c r="P248" i="2"/>
  <c r="O248" i="2"/>
  <c r="N248" i="2"/>
  <c r="P247" i="2"/>
  <c r="O247" i="2"/>
  <c r="N247" i="2"/>
  <c r="P246" i="2"/>
  <c r="O246" i="2"/>
  <c r="N246" i="2"/>
  <c r="P245" i="2"/>
  <c r="O245" i="2"/>
  <c r="N245" i="2"/>
  <c r="P244" i="2"/>
  <c r="O244" i="2"/>
  <c r="N244" i="2"/>
  <c r="P243" i="2"/>
  <c r="O243" i="2"/>
  <c r="N243" i="2"/>
  <c r="P242" i="2"/>
  <c r="O242" i="2"/>
  <c r="N242" i="2"/>
  <c r="P241" i="2"/>
  <c r="O241" i="2"/>
  <c r="N241" i="2"/>
  <c r="P240" i="2"/>
  <c r="O240" i="2"/>
  <c r="N240" i="2"/>
  <c r="P239" i="2"/>
  <c r="O239" i="2"/>
  <c r="N239" i="2"/>
  <c r="P238" i="2"/>
  <c r="O238" i="2"/>
  <c r="N238" i="2"/>
  <c r="P237" i="2"/>
  <c r="O237" i="2"/>
  <c r="N237" i="2"/>
  <c r="P236" i="2"/>
  <c r="O236" i="2"/>
  <c r="N236" i="2"/>
  <c r="P235" i="2"/>
  <c r="O235" i="2"/>
  <c r="N235" i="2"/>
  <c r="P234" i="2"/>
  <c r="O234" i="2"/>
  <c r="N234" i="2"/>
  <c r="P233" i="2"/>
  <c r="O233" i="2"/>
  <c r="N233" i="2"/>
  <c r="P232" i="2"/>
  <c r="O232" i="2"/>
  <c r="N232" i="2"/>
  <c r="P231" i="2"/>
  <c r="O231" i="2"/>
  <c r="N231" i="2"/>
  <c r="P230" i="2"/>
  <c r="O230" i="2"/>
  <c r="N230" i="2"/>
  <c r="P229" i="2"/>
  <c r="O229" i="2"/>
  <c r="N229" i="2"/>
  <c r="P228" i="2"/>
  <c r="O228" i="2"/>
  <c r="N228" i="2"/>
  <c r="P227" i="2"/>
  <c r="O227" i="2"/>
  <c r="N227" i="2"/>
  <c r="P226" i="2"/>
  <c r="O226" i="2"/>
  <c r="N226" i="2"/>
  <c r="P225" i="2"/>
  <c r="O225" i="2"/>
  <c r="N225" i="2"/>
  <c r="P224" i="2"/>
  <c r="O224" i="2"/>
  <c r="N224" i="2"/>
  <c r="P223" i="2"/>
  <c r="O223" i="2"/>
  <c r="N223" i="2"/>
  <c r="P222" i="2"/>
  <c r="O222" i="2"/>
  <c r="N222" i="2"/>
  <c r="P221" i="2"/>
  <c r="O221" i="2"/>
  <c r="N221" i="2"/>
  <c r="P220" i="2"/>
  <c r="O220" i="2"/>
  <c r="N220" i="2"/>
  <c r="P219" i="2"/>
  <c r="O219" i="2"/>
  <c r="N219" i="2"/>
  <c r="P218" i="2"/>
  <c r="O218" i="2"/>
  <c r="N218" i="2"/>
  <c r="P217" i="2"/>
  <c r="O217" i="2"/>
  <c r="N217" i="2"/>
  <c r="P216" i="2"/>
  <c r="O216" i="2"/>
  <c r="N216" i="2"/>
  <c r="P215" i="2"/>
  <c r="O215" i="2"/>
  <c r="N215" i="2"/>
  <c r="P214" i="2"/>
  <c r="O214" i="2"/>
  <c r="N214" i="2"/>
  <c r="P213" i="2"/>
  <c r="O213" i="2"/>
  <c r="N213" i="2"/>
  <c r="P212" i="2"/>
  <c r="O212" i="2"/>
  <c r="N212" i="2"/>
  <c r="P211" i="2"/>
  <c r="O211" i="2"/>
  <c r="N211" i="2"/>
  <c r="P210" i="2"/>
  <c r="O210" i="2"/>
  <c r="N210" i="2"/>
  <c r="P209" i="2"/>
  <c r="O209" i="2"/>
  <c r="N209" i="2"/>
  <c r="P208" i="2"/>
  <c r="O208" i="2"/>
  <c r="N208" i="2"/>
  <c r="P207" i="2"/>
  <c r="O207" i="2"/>
  <c r="N207" i="2"/>
  <c r="P206" i="2"/>
  <c r="O206" i="2"/>
  <c r="N206" i="2"/>
  <c r="P205" i="2"/>
  <c r="O205" i="2"/>
  <c r="N205" i="2"/>
  <c r="P204" i="2"/>
  <c r="O204" i="2"/>
  <c r="N204" i="2"/>
  <c r="P203" i="2"/>
  <c r="O203" i="2"/>
  <c r="N203" i="2"/>
  <c r="P202" i="2"/>
  <c r="O202" i="2"/>
  <c r="N202" i="2"/>
  <c r="P201" i="2"/>
  <c r="O201" i="2"/>
  <c r="N201" i="2"/>
  <c r="P200" i="2"/>
  <c r="O200" i="2"/>
  <c r="N200" i="2"/>
  <c r="P199" i="2"/>
  <c r="O199" i="2"/>
  <c r="N199" i="2"/>
  <c r="P198" i="2"/>
  <c r="O198" i="2"/>
  <c r="N198" i="2"/>
  <c r="P197" i="2"/>
  <c r="O197" i="2"/>
  <c r="N197" i="2"/>
  <c r="P196" i="2"/>
  <c r="O196" i="2"/>
  <c r="N196" i="2"/>
  <c r="P195" i="2"/>
  <c r="O195" i="2"/>
  <c r="N195" i="2"/>
  <c r="P194" i="2"/>
  <c r="O194" i="2"/>
  <c r="N194" i="2"/>
  <c r="P193" i="2"/>
  <c r="O193" i="2"/>
  <c r="N193" i="2"/>
  <c r="P192" i="2"/>
  <c r="O192" i="2"/>
  <c r="N192" i="2"/>
  <c r="P191" i="2"/>
  <c r="O191" i="2"/>
  <c r="N191" i="2"/>
  <c r="P190" i="2"/>
  <c r="O190" i="2"/>
  <c r="N190" i="2"/>
  <c r="P189" i="2"/>
  <c r="O189" i="2"/>
  <c r="N189" i="2"/>
  <c r="P188" i="2"/>
  <c r="O188" i="2"/>
  <c r="N188" i="2"/>
  <c r="P187" i="2"/>
  <c r="O187" i="2"/>
  <c r="N187" i="2"/>
  <c r="P186" i="2"/>
  <c r="O186" i="2"/>
  <c r="N186" i="2"/>
  <c r="P185" i="2"/>
  <c r="O185" i="2"/>
  <c r="N185" i="2"/>
  <c r="P184" i="2"/>
  <c r="O184" i="2"/>
  <c r="N184" i="2"/>
  <c r="P183" i="2"/>
  <c r="O183" i="2"/>
  <c r="N183" i="2"/>
  <c r="P182" i="2"/>
  <c r="O182" i="2"/>
  <c r="N182" i="2"/>
  <c r="P181" i="2"/>
  <c r="O181" i="2"/>
  <c r="N181" i="2"/>
  <c r="P180" i="2"/>
  <c r="O180" i="2"/>
  <c r="N180" i="2"/>
  <c r="P179" i="2"/>
  <c r="O179" i="2"/>
  <c r="N179" i="2"/>
  <c r="P178" i="2"/>
  <c r="O178" i="2"/>
  <c r="N178" i="2"/>
  <c r="P177" i="2"/>
  <c r="O177" i="2"/>
  <c r="N177" i="2"/>
  <c r="P176" i="2"/>
  <c r="O176" i="2"/>
  <c r="N176" i="2"/>
  <c r="P175" i="2"/>
  <c r="O175" i="2"/>
  <c r="N175" i="2"/>
  <c r="P174" i="2"/>
  <c r="O174" i="2"/>
  <c r="N174" i="2"/>
  <c r="P173" i="2"/>
  <c r="O173" i="2"/>
  <c r="N173" i="2"/>
  <c r="P172" i="2"/>
  <c r="O172" i="2"/>
  <c r="N172" i="2"/>
  <c r="P171" i="2"/>
  <c r="O171" i="2"/>
  <c r="N171" i="2"/>
  <c r="P170" i="2"/>
  <c r="O170" i="2"/>
  <c r="N170" i="2"/>
  <c r="P169" i="2"/>
  <c r="O169" i="2"/>
  <c r="N169" i="2"/>
  <c r="P168" i="2"/>
  <c r="O168" i="2"/>
  <c r="N168" i="2"/>
  <c r="P167" i="2"/>
  <c r="O167" i="2"/>
  <c r="N167" i="2"/>
  <c r="P166" i="2"/>
  <c r="O166" i="2"/>
  <c r="N166" i="2"/>
  <c r="P165" i="2"/>
  <c r="O165" i="2"/>
  <c r="N165" i="2"/>
  <c r="P164" i="2"/>
  <c r="O164" i="2"/>
  <c r="N164" i="2"/>
  <c r="P163" i="2"/>
  <c r="O163" i="2"/>
  <c r="N163" i="2"/>
  <c r="P162" i="2"/>
  <c r="O162" i="2"/>
  <c r="N162" i="2"/>
  <c r="P161" i="2"/>
  <c r="O161" i="2"/>
  <c r="N161" i="2"/>
  <c r="P160" i="2"/>
  <c r="O160" i="2"/>
  <c r="N160" i="2"/>
  <c r="P159" i="2"/>
  <c r="O159" i="2"/>
  <c r="N159" i="2"/>
  <c r="P158" i="2"/>
  <c r="O158" i="2"/>
  <c r="N158" i="2"/>
  <c r="P157" i="2"/>
  <c r="O157" i="2"/>
  <c r="N157" i="2"/>
  <c r="P156" i="2"/>
  <c r="O156" i="2"/>
  <c r="N156" i="2"/>
  <c r="P155" i="2"/>
  <c r="O155" i="2"/>
  <c r="N155" i="2"/>
  <c r="P154" i="2"/>
  <c r="O154" i="2"/>
  <c r="N154" i="2"/>
  <c r="P153" i="2"/>
  <c r="O153" i="2"/>
  <c r="N153" i="2"/>
  <c r="P152" i="2"/>
  <c r="O152" i="2"/>
  <c r="N152" i="2"/>
  <c r="P151" i="2"/>
  <c r="O151" i="2"/>
  <c r="N151" i="2"/>
  <c r="P150" i="2"/>
  <c r="O150" i="2"/>
  <c r="N150" i="2"/>
  <c r="P149" i="2"/>
  <c r="O149" i="2"/>
  <c r="N149" i="2"/>
  <c r="P148" i="2"/>
  <c r="O148" i="2"/>
  <c r="N148" i="2"/>
  <c r="P147" i="2"/>
  <c r="O147" i="2"/>
  <c r="N147" i="2"/>
  <c r="P146" i="2"/>
  <c r="O146" i="2"/>
  <c r="N146" i="2"/>
  <c r="P145" i="2"/>
  <c r="O145" i="2"/>
  <c r="N145" i="2"/>
  <c r="P144" i="2"/>
  <c r="O144" i="2"/>
  <c r="N144" i="2"/>
  <c r="P143" i="2"/>
  <c r="O143" i="2"/>
  <c r="N143" i="2"/>
  <c r="P142" i="2"/>
  <c r="O142" i="2"/>
  <c r="N142" i="2"/>
  <c r="P141" i="2"/>
  <c r="O141" i="2"/>
  <c r="N141" i="2"/>
  <c r="P140" i="2"/>
  <c r="O140" i="2"/>
  <c r="N140" i="2"/>
  <c r="P139" i="2"/>
  <c r="O139" i="2"/>
  <c r="N139" i="2"/>
  <c r="P138" i="2"/>
  <c r="O138" i="2"/>
  <c r="N138" i="2"/>
  <c r="P137" i="2"/>
  <c r="O137" i="2"/>
  <c r="N137" i="2"/>
  <c r="P136" i="2"/>
  <c r="O136" i="2"/>
  <c r="N136" i="2"/>
  <c r="P135" i="2"/>
  <c r="O135" i="2"/>
  <c r="N135" i="2"/>
  <c r="P134" i="2"/>
  <c r="O134" i="2"/>
  <c r="N134" i="2"/>
  <c r="P133" i="2"/>
  <c r="O133" i="2"/>
  <c r="N133" i="2"/>
  <c r="P132" i="2"/>
  <c r="O132" i="2"/>
  <c r="N132" i="2"/>
  <c r="P131" i="2"/>
  <c r="O131" i="2"/>
  <c r="N131" i="2"/>
  <c r="P130" i="2"/>
  <c r="O130" i="2"/>
  <c r="N130" i="2"/>
  <c r="P129" i="2"/>
  <c r="O129" i="2"/>
  <c r="N129" i="2"/>
  <c r="P128" i="2"/>
  <c r="O128" i="2"/>
  <c r="N128" i="2"/>
  <c r="P127" i="2"/>
  <c r="O127" i="2"/>
  <c r="N127" i="2"/>
  <c r="P126" i="2"/>
  <c r="O126" i="2"/>
  <c r="N126" i="2"/>
  <c r="P125" i="2"/>
  <c r="O125" i="2"/>
  <c r="N125" i="2"/>
  <c r="P124" i="2"/>
  <c r="O124" i="2"/>
  <c r="N124" i="2"/>
  <c r="P123" i="2"/>
  <c r="O123" i="2"/>
  <c r="N123" i="2"/>
  <c r="P122" i="2"/>
  <c r="O122" i="2"/>
  <c r="N122" i="2"/>
  <c r="P121" i="2"/>
  <c r="O121" i="2"/>
  <c r="N121" i="2"/>
  <c r="P120" i="2"/>
  <c r="O120" i="2"/>
  <c r="N120" i="2"/>
  <c r="P119" i="2"/>
  <c r="O119" i="2"/>
  <c r="N119" i="2"/>
  <c r="P118" i="2"/>
  <c r="O118" i="2"/>
  <c r="N118" i="2"/>
  <c r="P117" i="2"/>
  <c r="O117" i="2"/>
  <c r="N117" i="2"/>
  <c r="P116" i="2"/>
  <c r="O116" i="2"/>
  <c r="N116" i="2"/>
  <c r="P115" i="2"/>
  <c r="O115" i="2"/>
  <c r="N115" i="2"/>
  <c r="P114" i="2"/>
  <c r="O114" i="2"/>
  <c r="N114" i="2"/>
  <c r="P113" i="2"/>
  <c r="O113" i="2"/>
  <c r="N113" i="2"/>
  <c r="P112" i="2"/>
  <c r="O112" i="2"/>
  <c r="N112" i="2"/>
  <c r="P111" i="2"/>
  <c r="O111" i="2"/>
  <c r="N111" i="2"/>
  <c r="P110" i="2"/>
  <c r="O110" i="2"/>
  <c r="N110" i="2"/>
  <c r="P109" i="2"/>
  <c r="O109" i="2"/>
  <c r="N109" i="2"/>
  <c r="P108" i="2"/>
  <c r="O108" i="2"/>
  <c r="N108" i="2"/>
  <c r="P107" i="2"/>
  <c r="O107" i="2"/>
  <c r="N107" i="2"/>
  <c r="P106" i="2"/>
  <c r="O106" i="2"/>
  <c r="N106" i="2"/>
  <c r="P105" i="2"/>
  <c r="O105" i="2"/>
  <c r="N105" i="2"/>
  <c r="P104" i="2"/>
  <c r="O104" i="2"/>
  <c r="N104" i="2"/>
  <c r="P103" i="2"/>
  <c r="O103" i="2"/>
  <c r="N103" i="2"/>
  <c r="P102" i="2"/>
  <c r="O102" i="2"/>
  <c r="N102" i="2"/>
  <c r="P101" i="2"/>
  <c r="O101" i="2"/>
  <c r="N101" i="2"/>
  <c r="P100" i="2"/>
  <c r="O100" i="2"/>
  <c r="N100" i="2"/>
  <c r="P99" i="2"/>
  <c r="O99" i="2"/>
  <c r="N99" i="2"/>
  <c r="P98" i="2"/>
  <c r="O98" i="2"/>
  <c r="N98" i="2"/>
  <c r="P97" i="2"/>
  <c r="O97" i="2"/>
  <c r="N97" i="2"/>
  <c r="P96" i="2"/>
  <c r="O96" i="2"/>
  <c r="N96" i="2"/>
  <c r="P95" i="2"/>
  <c r="O95" i="2"/>
  <c r="N95" i="2"/>
  <c r="P94" i="2"/>
  <c r="O94" i="2"/>
  <c r="N94" i="2"/>
  <c r="P93" i="2"/>
  <c r="O93" i="2"/>
  <c r="N93" i="2"/>
  <c r="P92" i="2"/>
  <c r="O92" i="2"/>
  <c r="N92" i="2"/>
  <c r="P91" i="2"/>
  <c r="O91" i="2"/>
  <c r="N91" i="2"/>
  <c r="P90" i="2"/>
  <c r="O90" i="2"/>
  <c r="N90" i="2"/>
  <c r="P89" i="2"/>
  <c r="O89" i="2"/>
  <c r="N89" i="2"/>
  <c r="P88" i="2"/>
  <c r="O88" i="2"/>
  <c r="N88" i="2"/>
  <c r="P87" i="2"/>
  <c r="O87" i="2"/>
  <c r="N87" i="2"/>
  <c r="P86" i="2"/>
  <c r="O86" i="2"/>
  <c r="N86" i="2"/>
  <c r="P85" i="2"/>
  <c r="O85" i="2"/>
  <c r="N85" i="2"/>
  <c r="P84" i="2"/>
  <c r="O84" i="2"/>
  <c r="N84" i="2"/>
  <c r="P83" i="2"/>
  <c r="O83" i="2"/>
  <c r="N83" i="2"/>
  <c r="P82" i="2"/>
  <c r="O82" i="2"/>
  <c r="N82" i="2"/>
  <c r="P81" i="2"/>
  <c r="O81" i="2"/>
  <c r="N81" i="2"/>
  <c r="P80" i="2"/>
  <c r="O80" i="2"/>
  <c r="N80" i="2"/>
  <c r="P79" i="2"/>
  <c r="O79" i="2"/>
  <c r="N79" i="2"/>
  <c r="P78" i="2"/>
  <c r="O78" i="2"/>
  <c r="N78" i="2"/>
  <c r="P77" i="2"/>
  <c r="O77" i="2"/>
  <c r="N77" i="2"/>
  <c r="P76" i="2"/>
  <c r="O76" i="2"/>
  <c r="N76" i="2"/>
  <c r="P75" i="2"/>
  <c r="O75" i="2"/>
  <c r="N75" i="2"/>
  <c r="P74" i="2"/>
  <c r="O74" i="2"/>
  <c r="N74" i="2"/>
  <c r="P73" i="2"/>
  <c r="O73" i="2"/>
  <c r="N73" i="2"/>
  <c r="P72" i="2"/>
  <c r="O72" i="2"/>
  <c r="N72" i="2"/>
  <c r="P71" i="2"/>
  <c r="O71" i="2"/>
  <c r="N71" i="2"/>
  <c r="P70" i="2"/>
  <c r="O70" i="2"/>
  <c r="N70" i="2"/>
  <c r="P69" i="2"/>
  <c r="O69" i="2"/>
  <c r="N69" i="2"/>
  <c r="P68" i="2"/>
  <c r="O68" i="2"/>
  <c r="N68" i="2"/>
  <c r="P67" i="2"/>
  <c r="O67" i="2"/>
  <c r="N67" i="2"/>
  <c r="P66" i="2"/>
  <c r="O66" i="2"/>
  <c r="N66" i="2"/>
  <c r="P65" i="2"/>
  <c r="O65" i="2"/>
  <c r="N65" i="2"/>
  <c r="P64" i="2"/>
  <c r="O64" i="2"/>
  <c r="N64" i="2"/>
  <c r="P63" i="2"/>
  <c r="O63" i="2"/>
  <c r="N63" i="2"/>
  <c r="P62" i="2"/>
  <c r="O62" i="2"/>
  <c r="N62" i="2"/>
  <c r="P61" i="2"/>
  <c r="O61" i="2"/>
  <c r="N61" i="2"/>
  <c r="P60" i="2"/>
  <c r="O60" i="2"/>
  <c r="N60" i="2"/>
  <c r="P59" i="2"/>
  <c r="O59" i="2"/>
  <c r="N59" i="2"/>
  <c r="P58" i="2"/>
  <c r="O58" i="2"/>
  <c r="N58" i="2"/>
  <c r="P57" i="2"/>
  <c r="O57" i="2"/>
  <c r="N57" i="2"/>
  <c r="P56" i="2"/>
  <c r="O56" i="2"/>
  <c r="N56" i="2"/>
  <c r="P55" i="2"/>
  <c r="O55" i="2"/>
  <c r="N55" i="2"/>
  <c r="P54" i="2"/>
  <c r="O54" i="2"/>
  <c r="N54" i="2"/>
  <c r="P53" i="2"/>
  <c r="O53" i="2"/>
  <c r="N53" i="2"/>
  <c r="P52" i="2"/>
  <c r="O52" i="2"/>
  <c r="N52" i="2"/>
  <c r="P51" i="2"/>
  <c r="O51" i="2"/>
  <c r="N51" i="2"/>
  <c r="P50" i="2"/>
  <c r="O50" i="2"/>
  <c r="N50" i="2"/>
  <c r="P49" i="2"/>
  <c r="O49" i="2"/>
  <c r="N49" i="2"/>
  <c r="P48" i="2"/>
  <c r="O48" i="2"/>
  <c r="N48" i="2"/>
  <c r="P47" i="2"/>
  <c r="O47" i="2"/>
  <c r="N47" i="2"/>
  <c r="P46" i="2"/>
  <c r="O46" i="2"/>
  <c r="N46" i="2"/>
  <c r="P45" i="2"/>
  <c r="O45" i="2"/>
  <c r="N45" i="2"/>
  <c r="P44" i="2"/>
  <c r="O44" i="2"/>
  <c r="N44" i="2"/>
  <c r="P43" i="2"/>
  <c r="O43" i="2"/>
  <c r="N43" i="2"/>
  <c r="P42" i="2"/>
  <c r="O42" i="2"/>
  <c r="N42" i="2"/>
  <c r="P41" i="2"/>
  <c r="O41" i="2"/>
  <c r="N41" i="2"/>
  <c r="P40" i="2"/>
  <c r="O40" i="2"/>
  <c r="N40" i="2"/>
  <c r="P39" i="2"/>
  <c r="O39" i="2"/>
  <c r="N39" i="2"/>
  <c r="P38" i="2"/>
  <c r="O38" i="2"/>
  <c r="N38" i="2"/>
  <c r="P37" i="2"/>
  <c r="O37" i="2"/>
  <c r="N37" i="2"/>
  <c r="P36" i="2"/>
  <c r="O36" i="2"/>
  <c r="N36" i="2"/>
  <c r="P35" i="2"/>
  <c r="O35" i="2"/>
  <c r="N35" i="2"/>
  <c r="P34" i="2"/>
  <c r="O34" i="2"/>
  <c r="N34" i="2"/>
  <c r="P33" i="2"/>
  <c r="O33" i="2"/>
  <c r="N33" i="2"/>
  <c r="P32" i="2"/>
  <c r="O32" i="2"/>
  <c r="N32" i="2"/>
  <c r="P31" i="2"/>
  <c r="O31" i="2"/>
  <c r="N31" i="2"/>
  <c r="P30" i="2"/>
  <c r="O30" i="2"/>
  <c r="N30" i="2"/>
  <c r="P29" i="2"/>
  <c r="O29" i="2"/>
  <c r="N29" i="2"/>
  <c r="P28" i="2"/>
  <c r="O28" i="2"/>
  <c r="N28" i="2"/>
  <c r="P27" i="2"/>
  <c r="O27" i="2"/>
  <c r="N27" i="2"/>
  <c r="P26" i="2"/>
  <c r="O26" i="2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N8" i="2"/>
  <c r="N7" i="2"/>
  <c r="R343" i="1"/>
  <c r="M343" i="1"/>
  <c r="R346" i="1"/>
  <c r="M346" i="1"/>
  <c r="R345" i="1"/>
  <c r="M345" i="1"/>
  <c r="R344" i="1"/>
  <c r="M344" i="1"/>
  <c r="R342" i="1"/>
  <c r="M342" i="1"/>
  <c r="U338" i="1"/>
  <c r="P338" i="1"/>
  <c r="S337" i="1"/>
  <c r="T337" i="1"/>
  <c r="U337" i="1"/>
  <c r="N337" i="1"/>
  <c r="O337" i="1"/>
  <c r="P337" i="1"/>
  <c r="U336" i="1"/>
  <c r="T336" i="1"/>
  <c r="S336" i="1"/>
  <c r="U335" i="1"/>
  <c r="T335" i="1"/>
  <c r="S335" i="1"/>
  <c r="U334" i="1"/>
  <c r="T334" i="1"/>
  <c r="S334" i="1"/>
  <c r="U333" i="1"/>
  <c r="T333" i="1"/>
  <c r="S333" i="1"/>
  <c r="U332" i="1"/>
  <c r="T332" i="1"/>
  <c r="S332" i="1"/>
  <c r="U331" i="1"/>
  <c r="T331" i="1"/>
  <c r="S331" i="1"/>
  <c r="U330" i="1"/>
  <c r="T330" i="1"/>
  <c r="S330" i="1"/>
  <c r="U329" i="1"/>
  <c r="T329" i="1"/>
  <c r="S329" i="1"/>
  <c r="U328" i="1"/>
  <c r="T328" i="1"/>
  <c r="S328" i="1"/>
  <c r="U327" i="1"/>
  <c r="T327" i="1"/>
  <c r="S327" i="1"/>
  <c r="U326" i="1"/>
  <c r="T326" i="1"/>
  <c r="S326" i="1"/>
  <c r="U325" i="1"/>
  <c r="T325" i="1"/>
  <c r="S325" i="1"/>
  <c r="U324" i="1"/>
  <c r="T324" i="1"/>
  <c r="S324" i="1"/>
  <c r="U323" i="1"/>
  <c r="T323" i="1"/>
  <c r="S323" i="1"/>
  <c r="U322" i="1"/>
  <c r="T322" i="1"/>
  <c r="S322" i="1"/>
  <c r="U321" i="1"/>
  <c r="T321" i="1"/>
  <c r="S321" i="1"/>
  <c r="U320" i="1"/>
  <c r="T320" i="1"/>
  <c r="S320" i="1"/>
  <c r="U319" i="1"/>
  <c r="T319" i="1"/>
  <c r="S319" i="1"/>
  <c r="U318" i="1"/>
  <c r="T318" i="1"/>
  <c r="S318" i="1"/>
  <c r="U317" i="1"/>
  <c r="T317" i="1"/>
  <c r="S317" i="1"/>
  <c r="U316" i="1"/>
  <c r="T316" i="1"/>
  <c r="S316" i="1"/>
  <c r="U315" i="1"/>
  <c r="T315" i="1"/>
  <c r="S315" i="1"/>
  <c r="U314" i="1"/>
  <c r="T314" i="1"/>
  <c r="S314" i="1"/>
  <c r="U313" i="1"/>
  <c r="T313" i="1"/>
  <c r="S313" i="1"/>
  <c r="U312" i="1"/>
  <c r="T312" i="1"/>
  <c r="S312" i="1"/>
  <c r="U311" i="1"/>
  <c r="T311" i="1"/>
  <c r="S311" i="1"/>
  <c r="U310" i="1"/>
  <c r="T310" i="1"/>
  <c r="S310" i="1"/>
  <c r="U309" i="1"/>
  <c r="T309" i="1"/>
  <c r="S309" i="1"/>
  <c r="U308" i="1"/>
  <c r="T308" i="1"/>
  <c r="S308" i="1"/>
  <c r="U307" i="1"/>
  <c r="T307" i="1"/>
  <c r="S307" i="1"/>
  <c r="U306" i="1"/>
  <c r="T306" i="1"/>
  <c r="S306" i="1"/>
  <c r="U305" i="1"/>
  <c r="T305" i="1"/>
  <c r="S305" i="1"/>
  <c r="U304" i="1"/>
  <c r="T304" i="1"/>
  <c r="S304" i="1"/>
  <c r="U303" i="1"/>
  <c r="T303" i="1"/>
  <c r="S303" i="1"/>
  <c r="U302" i="1"/>
  <c r="T302" i="1"/>
  <c r="S302" i="1"/>
  <c r="U301" i="1"/>
  <c r="T301" i="1"/>
  <c r="S301" i="1"/>
  <c r="U300" i="1"/>
  <c r="T300" i="1"/>
  <c r="S300" i="1"/>
  <c r="U299" i="1"/>
  <c r="T299" i="1"/>
  <c r="S299" i="1"/>
  <c r="U298" i="1"/>
  <c r="T298" i="1"/>
  <c r="S298" i="1"/>
  <c r="U297" i="1"/>
  <c r="T297" i="1"/>
  <c r="S297" i="1"/>
  <c r="U296" i="1"/>
  <c r="T296" i="1"/>
  <c r="S296" i="1"/>
  <c r="U295" i="1"/>
  <c r="T295" i="1"/>
  <c r="S295" i="1"/>
  <c r="U294" i="1"/>
  <c r="T294" i="1"/>
  <c r="S294" i="1"/>
  <c r="U293" i="1"/>
  <c r="T293" i="1"/>
  <c r="S293" i="1"/>
  <c r="U292" i="1"/>
  <c r="T292" i="1"/>
  <c r="S292" i="1"/>
  <c r="U291" i="1"/>
  <c r="T291" i="1"/>
  <c r="S291" i="1"/>
  <c r="U290" i="1"/>
  <c r="T290" i="1"/>
  <c r="S290" i="1"/>
  <c r="U289" i="1"/>
  <c r="T289" i="1"/>
  <c r="S289" i="1"/>
  <c r="U288" i="1"/>
  <c r="T288" i="1"/>
  <c r="S288" i="1"/>
  <c r="U287" i="1"/>
  <c r="T287" i="1"/>
  <c r="S287" i="1"/>
  <c r="U286" i="1"/>
  <c r="T286" i="1"/>
  <c r="S286" i="1"/>
  <c r="U285" i="1"/>
  <c r="T285" i="1"/>
  <c r="S285" i="1"/>
  <c r="U284" i="1"/>
  <c r="T284" i="1"/>
  <c r="S284" i="1"/>
  <c r="U283" i="1"/>
  <c r="T283" i="1"/>
  <c r="S283" i="1"/>
  <c r="U282" i="1"/>
  <c r="T282" i="1"/>
  <c r="S282" i="1"/>
  <c r="U281" i="1"/>
  <c r="T281" i="1"/>
  <c r="S281" i="1"/>
  <c r="U280" i="1"/>
  <c r="T280" i="1"/>
  <c r="S280" i="1"/>
  <c r="U279" i="1"/>
  <c r="T279" i="1"/>
  <c r="S279" i="1"/>
  <c r="U278" i="1"/>
  <c r="T278" i="1"/>
  <c r="S278" i="1"/>
  <c r="U277" i="1"/>
  <c r="T277" i="1"/>
  <c r="S277" i="1"/>
  <c r="U276" i="1"/>
  <c r="T276" i="1"/>
  <c r="S276" i="1"/>
  <c r="U275" i="1"/>
  <c r="T275" i="1"/>
  <c r="S275" i="1"/>
  <c r="U274" i="1"/>
  <c r="T274" i="1"/>
  <c r="S274" i="1"/>
  <c r="U273" i="1"/>
  <c r="T273" i="1"/>
  <c r="S273" i="1"/>
  <c r="U272" i="1"/>
  <c r="T272" i="1"/>
  <c r="S272" i="1"/>
  <c r="U271" i="1"/>
  <c r="T271" i="1"/>
  <c r="S271" i="1"/>
  <c r="U270" i="1"/>
  <c r="T270" i="1"/>
  <c r="S270" i="1"/>
  <c r="U269" i="1"/>
  <c r="T269" i="1"/>
  <c r="S269" i="1"/>
  <c r="U268" i="1"/>
  <c r="T268" i="1"/>
  <c r="S268" i="1"/>
  <c r="U267" i="1"/>
  <c r="T267" i="1"/>
  <c r="S267" i="1"/>
  <c r="U266" i="1"/>
  <c r="T266" i="1"/>
  <c r="S266" i="1"/>
  <c r="U265" i="1"/>
  <c r="T265" i="1"/>
  <c r="S265" i="1"/>
  <c r="U264" i="1"/>
  <c r="T264" i="1"/>
  <c r="S264" i="1"/>
  <c r="U263" i="1"/>
  <c r="T263" i="1"/>
  <c r="S263" i="1"/>
  <c r="U262" i="1"/>
  <c r="T262" i="1"/>
  <c r="S262" i="1"/>
  <c r="U261" i="1"/>
  <c r="T261" i="1"/>
  <c r="S261" i="1"/>
  <c r="U260" i="1"/>
  <c r="T260" i="1"/>
  <c r="S260" i="1"/>
  <c r="U259" i="1"/>
  <c r="T259" i="1"/>
  <c r="S259" i="1"/>
  <c r="U258" i="1"/>
  <c r="T258" i="1"/>
  <c r="S258" i="1"/>
  <c r="U257" i="1"/>
  <c r="T257" i="1"/>
  <c r="S257" i="1"/>
  <c r="U256" i="1"/>
  <c r="T256" i="1"/>
  <c r="S256" i="1"/>
  <c r="U255" i="1"/>
  <c r="T255" i="1"/>
  <c r="S255" i="1"/>
  <c r="U254" i="1"/>
  <c r="T254" i="1"/>
  <c r="S254" i="1"/>
  <c r="U253" i="1"/>
  <c r="T253" i="1"/>
  <c r="S253" i="1"/>
  <c r="U252" i="1"/>
  <c r="T252" i="1"/>
  <c r="S252" i="1"/>
  <c r="U251" i="1"/>
  <c r="T251" i="1"/>
  <c r="S251" i="1"/>
  <c r="U250" i="1"/>
  <c r="T250" i="1"/>
  <c r="S250" i="1"/>
  <c r="U249" i="1"/>
  <c r="T249" i="1"/>
  <c r="S249" i="1"/>
  <c r="U248" i="1"/>
  <c r="T248" i="1"/>
  <c r="S248" i="1"/>
  <c r="U247" i="1"/>
  <c r="T247" i="1"/>
  <c r="S247" i="1"/>
  <c r="U246" i="1"/>
  <c r="T246" i="1"/>
  <c r="S246" i="1"/>
  <c r="U245" i="1"/>
  <c r="T245" i="1"/>
  <c r="S245" i="1"/>
  <c r="U244" i="1"/>
  <c r="T244" i="1"/>
  <c r="S244" i="1"/>
  <c r="U243" i="1"/>
  <c r="T243" i="1"/>
  <c r="S243" i="1"/>
  <c r="U242" i="1"/>
  <c r="T242" i="1"/>
  <c r="S242" i="1"/>
  <c r="U241" i="1"/>
  <c r="T241" i="1"/>
  <c r="S241" i="1"/>
  <c r="U240" i="1"/>
  <c r="T240" i="1"/>
  <c r="S240" i="1"/>
  <c r="U239" i="1"/>
  <c r="T239" i="1"/>
  <c r="S239" i="1"/>
  <c r="U238" i="1"/>
  <c r="T238" i="1"/>
  <c r="S238" i="1"/>
  <c r="U237" i="1"/>
  <c r="T237" i="1"/>
  <c r="S237" i="1"/>
  <c r="U236" i="1"/>
  <c r="T236" i="1"/>
  <c r="S236" i="1"/>
  <c r="U235" i="1"/>
  <c r="T235" i="1"/>
  <c r="S235" i="1"/>
  <c r="U234" i="1"/>
  <c r="T234" i="1"/>
  <c r="S234" i="1"/>
  <c r="U233" i="1"/>
  <c r="T233" i="1"/>
  <c r="S233" i="1"/>
  <c r="U232" i="1"/>
  <c r="T232" i="1"/>
  <c r="S232" i="1"/>
  <c r="U231" i="1"/>
  <c r="T231" i="1"/>
  <c r="S231" i="1"/>
  <c r="U230" i="1"/>
  <c r="T230" i="1"/>
  <c r="S230" i="1"/>
  <c r="U229" i="1"/>
  <c r="T229" i="1"/>
  <c r="S229" i="1"/>
  <c r="U228" i="1"/>
  <c r="T228" i="1"/>
  <c r="S228" i="1"/>
  <c r="U227" i="1"/>
  <c r="T227" i="1"/>
  <c r="S227" i="1"/>
  <c r="U226" i="1"/>
  <c r="T226" i="1"/>
  <c r="S226" i="1"/>
  <c r="U225" i="1"/>
  <c r="T225" i="1"/>
  <c r="S225" i="1"/>
  <c r="U224" i="1"/>
  <c r="T224" i="1"/>
  <c r="S224" i="1"/>
  <c r="U223" i="1"/>
  <c r="T223" i="1"/>
  <c r="S223" i="1"/>
  <c r="U222" i="1"/>
  <c r="T222" i="1"/>
  <c r="S222" i="1"/>
  <c r="U221" i="1"/>
  <c r="T221" i="1"/>
  <c r="S221" i="1"/>
  <c r="U220" i="1"/>
  <c r="T220" i="1"/>
  <c r="S220" i="1"/>
  <c r="U219" i="1"/>
  <c r="T219" i="1"/>
  <c r="S219" i="1"/>
  <c r="U218" i="1"/>
  <c r="T218" i="1"/>
  <c r="S218" i="1"/>
  <c r="U217" i="1"/>
  <c r="T217" i="1"/>
  <c r="S217" i="1"/>
  <c r="U216" i="1"/>
  <c r="T216" i="1"/>
  <c r="S216" i="1"/>
  <c r="U215" i="1"/>
  <c r="T215" i="1"/>
  <c r="S215" i="1"/>
  <c r="U214" i="1"/>
  <c r="T214" i="1"/>
  <c r="S214" i="1"/>
  <c r="U213" i="1"/>
  <c r="T213" i="1"/>
  <c r="S213" i="1"/>
  <c r="U212" i="1"/>
  <c r="T212" i="1"/>
  <c r="S212" i="1"/>
  <c r="U211" i="1"/>
  <c r="T211" i="1"/>
  <c r="S211" i="1"/>
  <c r="U210" i="1"/>
  <c r="T210" i="1"/>
  <c r="S210" i="1"/>
  <c r="U209" i="1"/>
  <c r="T209" i="1"/>
  <c r="S209" i="1"/>
  <c r="U208" i="1"/>
  <c r="T208" i="1"/>
  <c r="S208" i="1"/>
  <c r="U207" i="1"/>
  <c r="T207" i="1"/>
  <c r="S207" i="1"/>
  <c r="U206" i="1"/>
  <c r="T206" i="1"/>
  <c r="S206" i="1"/>
  <c r="U205" i="1"/>
  <c r="T205" i="1"/>
  <c r="S205" i="1"/>
  <c r="U204" i="1"/>
  <c r="T204" i="1"/>
  <c r="S204" i="1"/>
  <c r="U203" i="1"/>
  <c r="T203" i="1"/>
  <c r="S203" i="1"/>
  <c r="U202" i="1"/>
  <c r="T202" i="1"/>
  <c r="S202" i="1"/>
  <c r="U201" i="1"/>
  <c r="T201" i="1"/>
  <c r="S201" i="1"/>
  <c r="U200" i="1"/>
  <c r="T200" i="1"/>
  <c r="S200" i="1"/>
  <c r="U199" i="1"/>
  <c r="T199" i="1"/>
  <c r="S199" i="1"/>
  <c r="U198" i="1"/>
  <c r="T198" i="1"/>
  <c r="S198" i="1"/>
  <c r="U197" i="1"/>
  <c r="T197" i="1"/>
  <c r="S197" i="1"/>
  <c r="U196" i="1"/>
  <c r="T196" i="1"/>
  <c r="S196" i="1"/>
  <c r="U195" i="1"/>
  <c r="T195" i="1"/>
  <c r="S195" i="1"/>
  <c r="U194" i="1"/>
  <c r="T194" i="1"/>
  <c r="S194" i="1"/>
  <c r="U193" i="1"/>
  <c r="T193" i="1"/>
  <c r="S193" i="1"/>
  <c r="U192" i="1"/>
  <c r="T192" i="1"/>
  <c r="S192" i="1"/>
  <c r="U191" i="1"/>
  <c r="T191" i="1"/>
  <c r="S191" i="1"/>
  <c r="U190" i="1"/>
  <c r="T190" i="1"/>
  <c r="S190" i="1"/>
  <c r="U189" i="1"/>
  <c r="T189" i="1"/>
  <c r="S189" i="1"/>
  <c r="U188" i="1"/>
  <c r="T188" i="1"/>
  <c r="S188" i="1"/>
  <c r="U187" i="1"/>
  <c r="T187" i="1"/>
  <c r="S187" i="1"/>
  <c r="U186" i="1"/>
  <c r="T186" i="1"/>
  <c r="S186" i="1"/>
  <c r="U185" i="1"/>
  <c r="T185" i="1"/>
  <c r="S185" i="1"/>
  <c r="U184" i="1"/>
  <c r="T184" i="1"/>
  <c r="S184" i="1"/>
  <c r="U183" i="1"/>
  <c r="T183" i="1"/>
  <c r="S183" i="1"/>
  <c r="U182" i="1"/>
  <c r="T182" i="1"/>
  <c r="S182" i="1"/>
  <c r="U181" i="1"/>
  <c r="T181" i="1"/>
  <c r="S181" i="1"/>
  <c r="U180" i="1"/>
  <c r="T180" i="1"/>
  <c r="S180" i="1"/>
  <c r="U179" i="1"/>
  <c r="T179" i="1"/>
  <c r="S179" i="1"/>
  <c r="U178" i="1"/>
  <c r="T178" i="1"/>
  <c r="S178" i="1"/>
  <c r="U177" i="1"/>
  <c r="T177" i="1"/>
  <c r="S177" i="1"/>
  <c r="U176" i="1"/>
  <c r="T176" i="1"/>
  <c r="S176" i="1"/>
  <c r="U175" i="1"/>
  <c r="T175" i="1"/>
  <c r="S175" i="1"/>
  <c r="U174" i="1"/>
  <c r="T174" i="1"/>
  <c r="S174" i="1"/>
  <c r="U173" i="1"/>
  <c r="T173" i="1"/>
  <c r="S173" i="1"/>
  <c r="U172" i="1"/>
  <c r="T172" i="1"/>
  <c r="S172" i="1"/>
  <c r="U171" i="1"/>
  <c r="T171" i="1"/>
  <c r="S171" i="1"/>
  <c r="U170" i="1"/>
  <c r="T170" i="1"/>
  <c r="S170" i="1"/>
  <c r="U169" i="1"/>
  <c r="T169" i="1"/>
  <c r="S169" i="1"/>
  <c r="U168" i="1"/>
  <c r="T168" i="1"/>
  <c r="S168" i="1"/>
  <c r="U167" i="1"/>
  <c r="T167" i="1"/>
  <c r="S167" i="1"/>
  <c r="U166" i="1"/>
  <c r="T166" i="1"/>
  <c r="S166" i="1"/>
  <c r="U165" i="1"/>
  <c r="T165" i="1"/>
  <c r="S165" i="1"/>
  <c r="U164" i="1"/>
  <c r="T164" i="1"/>
  <c r="S164" i="1"/>
  <c r="U163" i="1"/>
  <c r="T163" i="1"/>
  <c r="S163" i="1"/>
  <c r="U162" i="1"/>
  <c r="T162" i="1"/>
  <c r="S162" i="1"/>
  <c r="U161" i="1"/>
  <c r="T161" i="1"/>
  <c r="S161" i="1"/>
  <c r="U160" i="1"/>
  <c r="T160" i="1"/>
  <c r="S160" i="1"/>
  <c r="U159" i="1"/>
  <c r="T159" i="1"/>
  <c r="S159" i="1"/>
  <c r="U158" i="1"/>
  <c r="T158" i="1"/>
  <c r="S158" i="1"/>
  <c r="U157" i="1"/>
  <c r="T157" i="1"/>
  <c r="S157" i="1"/>
  <c r="U156" i="1"/>
  <c r="T156" i="1"/>
  <c r="S156" i="1"/>
  <c r="U155" i="1"/>
  <c r="T155" i="1"/>
  <c r="S155" i="1"/>
  <c r="U154" i="1"/>
  <c r="T154" i="1"/>
  <c r="S154" i="1"/>
  <c r="U153" i="1"/>
  <c r="T153" i="1"/>
  <c r="S153" i="1"/>
  <c r="U152" i="1"/>
  <c r="T152" i="1"/>
  <c r="S152" i="1"/>
  <c r="U151" i="1"/>
  <c r="T151" i="1"/>
  <c r="S151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U144" i="1"/>
  <c r="T144" i="1"/>
  <c r="S144" i="1"/>
  <c r="U143" i="1"/>
  <c r="T143" i="1"/>
  <c r="S143" i="1"/>
  <c r="U142" i="1"/>
  <c r="T142" i="1"/>
  <c r="S142" i="1"/>
  <c r="U141" i="1"/>
  <c r="T141" i="1"/>
  <c r="S141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S8" i="1"/>
  <c r="S7" i="1"/>
  <c r="P336" i="1"/>
  <c r="O336" i="1"/>
  <c r="N336" i="1"/>
  <c r="P335" i="1"/>
  <c r="O335" i="1"/>
  <c r="N335" i="1"/>
  <c r="P334" i="1"/>
  <c r="O334" i="1"/>
  <c r="N334" i="1"/>
  <c r="P333" i="1"/>
  <c r="O333" i="1"/>
  <c r="N333" i="1"/>
  <c r="P332" i="1"/>
  <c r="O332" i="1"/>
  <c r="N332" i="1"/>
  <c r="P331" i="1"/>
  <c r="O331" i="1"/>
  <c r="N331" i="1"/>
  <c r="P330" i="1"/>
  <c r="O330" i="1"/>
  <c r="N330" i="1"/>
  <c r="P329" i="1"/>
  <c r="O329" i="1"/>
  <c r="N329" i="1"/>
  <c r="P328" i="1"/>
  <c r="O328" i="1"/>
  <c r="N328" i="1"/>
  <c r="P327" i="1"/>
  <c r="O327" i="1"/>
  <c r="N327" i="1"/>
  <c r="P326" i="1"/>
  <c r="O326" i="1"/>
  <c r="N326" i="1"/>
  <c r="P325" i="1"/>
  <c r="O325" i="1"/>
  <c r="N325" i="1"/>
  <c r="P324" i="1"/>
  <c r="O324" i="1"/>
  <c r="N324" i="1"/>
  <c r="P323" i="1"/>
  <c r="O323" i="1"/>
  <c r="N323" i="1"/>
  <c r="P322" i="1"/>
  <c r="O322" i="1"/>
  <c r="N322" i="1"/>
  <c r="P321" i="1"/>
  <c r="O321" i="1"/>
  <c r="N321" i="1"/>
  <c r="P320" i="1"/>
  <c r="O320" i="1"/>
  <c r="N320" i="1"/>
  <c r="P319" i="1"/>
  <c r="O319" i="1"/>
  <c r="N319" i="1"/>
  <c r="P318" i="1"/>
  <c r="O318" i="1"/>
  <c r="N318" i="1"/>
  <c r="P317" i="1"/>
  <c r="O317" i="1"/>
  <c r="N317" i="1"/>
  <c r="P316" i="1"/>
  <c r="O316" i="1"/>
  <c r="N316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P311" i="1"/>
  <c r="O311" i="1"/>
  <c r="N311" i="1"/>
  <c r="P310" i="1"/>
  <c r="O310" i="1"/>
  <c r="N310" i="1"/>
  <c r="P309" i="1"/>
  <c r="O309" i="1"/>
  <c r="N309" i="1"/>
  <c r="P308" i="1"/>
  <c r="O308" i="1"/>
  <c r="N308" i="1"/>
  <c r="P307" i="1"/>
  <c r="O307" i="1"/>
  <c r="N307" i="1"/>
  <c r="P306" i="1"/>
  <c r="O306" i="1"/>
  <c r="N306" i="1"/>
  <c r="P305" i="1"/>
  <c r="O305" i="1"/>
  <c r="N305" i="1"/>
  <c r="P304" i="1"/>
  <c r="O304" i="1"/>
  <c r="N304" i="1"/>
  <c r="P303" i="1"/>
  <c r="O303" i="1"/>
  <c r="N303" i="1"/>
  <c r="P302" i="1"/>
  <c r="O302" i="1"/>
  <c r="N302" i="1"/>
  <c r="P301" i="1"/>
  <c r="O301" i="1"/>
  <c r="N301" i="1"/>
  <c r="P300" i="1"/>
  <c r="O300" i="1"/>
  <c r="N300" i="1"/>
  <c r="P299" i="1"/>
  <c r="O299" i="1"/>
  <c r="N299" i="1"/>
  <c r="P298" i="1"/>
  <c r="O298" i="1"/>
  <c r="N298" i="1"/>
  <c r="P297" i="1"/>
  <c r="O297" i="1"/>
  <c r="N297" i="1"/>
  <c r="P296" i="1"/>
  <c r="O296" i="1"/>
  <c r="N296" i="1"/>
  <c r="P295" i="1"/>
  <c r="O295" i="1"/>
  <c r="N295" i="1"/>
  <c r="P294" i="1"/>
  <c r="O294" i="1"/>
  <c r="N294" i="1"/>
  <c r="P293" i="1"/>
  <c r="O293" i="1"/>
  <c r="N293" i="1"/>
  <c r="P292" i="1"/>
  <c r="O292" i="1"/>
  <c r="N292" i="1"/>
  <c r="P291" i="1"/>
  <c r="O291" i="1"/>
  <c r="N291" i="1"/>
  <c r="P290" i="1"/>
  <c r="O290" i="1"/>
  <c r="N290" i="1"/>
  <c r="P289" i="1"/>
  <c r="O289" i="1"/>
  <c r="N289" i="1"/>
  <c r="P288" i="1"/>
  <c r="O288" i="1"/>
  <c r="N288" i="1"/>
  <c r="P287" i="1"/>
  <c r="O287" i="1"/>
  <c r="N287" i="1"/>
  <c r="P286" i="1"/>
  <c r="O286" i="1"/>
  <c r="N286" i="1"/>
  <c r="P285" i="1"/>
  <c r="O285" i="1"/>
  <c r="N285" i="1"/>
  <c r="P284" i="1"/>
  <c r="O284" i="1"/>
  <c r="N284" i="1"/>
  <c r="P283" i="1"/>
  <c r="O283" i="1"/>
  <c r="N283" i="1"/>
  <c r="P282" i="1"/>
  <c r="O282" i="1"/>
  <c r="N282" i="1"/>
  <c r="P281" i="1"/>
  <c r="O281" i="1"/>
  <c r="N281" i="1"/>
  <c r="P280" i="1"/>
  <c r="O280" i="1"/>
  <c r="N280" i="1"/>
  <c r="P279" i="1"/>
  <c r="O279" i="1"/>
  <c r="N279" i="1"/>
  <c r="P278" i="1"/>
  <c r="O278" i="1"/>
  <c r="N278" i="1"/>
  <c r="P277" i="1"/>
  <c r="O277" i="1"/>
  <c r="N277" i="1"/>
  <c r="P276" i="1"/>
  <c r="O276" i="1"/>
  <c r="N276" i="1"/>
  <c r="P275" i="1"/>
  <c r="O275" i="1"/>
  <c r="N275" i="1"/>
  <c r="P274" i="1"/>
  <c r="O274" i="1"/>
  <c r="N274" i="1"/>
  <c r="P273" i="1"/>
  <c r="O273" i="1"/>
  <c r="N273" i="1"/>
  <c r="P272" i="1"/>
  <c r="O272" i="1"/>
  <c r="N272" i="1"/>
  <c r="P271" i="1"/>
  <c r="O271" i="1"/>
  <c r="N271" i="1"/>
  <c r="P270" i="1"/>
  <c r="O270" i="1"/>
  <c r="N270" i="1"/>
  <c r="P269" i="1"/>
  <c r="O269" i="1"/>
  <c r="N269" i="1"/>
  <c r="P268" i="1"/>
  <c r="O268" i="1"/>
  <c r="N268" i="1"/>
  <c r="P267" i="1"/>
  <c r="O267" i="1"/>
  <c r="N267" i="1"/>
  <c r="P266" i="1"/>
  <c r="O266" i="1"/>
  <c r="N266" i="1"/>
  <c r="P265" i="1"/>
  <c r="O265" i="1"/>
  <c r="N265" i="1"/>
  <c r="P264" i="1"/>
  <c r="O264" i="1"/>
  <c r="N264" i="1"/>
  <c r="P263" i="1"/>
  <c r="O263" i="1"/>
  <c r="N263" i="1"/>
  <c r="P262" i="1"/>
  <c r="O262" i="1"/>
  <c r="N262" i="1"/>
  <c r="P261" i="1"/>
  <c r="O261" i="1"/>
  <c r="N261" i="1"/>
  <c r="P260" i="1"/>
  <c r="O260" i="1"/>
  <c r="N260" i="1"/>
  <c r="P259" i="1"/>
  <c r="O259" i="1"/>
  <c r="N259" i="1"/>
  <c r="P258" i="1"/>
  <c r="O258" i="1"/>
  <c r="N258" i="1"/>
  <c r="P257" i="1"/>
  <c r="O257" i="1"/>
  <c r="N257" i="1"/>
  <c r="P256" i="1"/>
  <c r="O256" i="1"/>
  <c r="N256" i="1"/>
  <c r="P255" i="1"/>
  <c r="O255" i="1"/>
  <c r="N255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P247" i="1"/>
  <c r="O247" i="1"/>
  <c r="N247" i="1"/>
  <c r="P246" i="1"/>
  <c r="O246" i="1"/>
  <c r="N246" i="1"/>
  <c r="P245" i="1"/>
  <c r="O245" i="1"/>
  <c r="N245" i="1"/>
  <c r="P244" i="1"/>
  <c r="O244" i="1"/>
  <c r="N244" i="1"/>
  <c r="P243" i="1"/>
  <c r="O243" i="1"/>
  <c r="N243" i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5" i="1"/>
  <c r="O235" i="1"/>
  <c r="N235" i="1"/>
  <c r="P234" i="1"/>
  <c r="O234" i="1"/>
  <c r="N234" i="1"/>
  <c r="P233" i="1"/>
  <c r="O233" i="1"/>
  <c r="N233" i="1"/>
  <c r="P232" i="1"/>
  <c r="O232" i="1"/>
  <c r="N232" i="1"/>
  <c r="P231" i="1"/>
  <c r="O231" i="1"/>
  <c r="N231" i="1"/>
  <c r="P230" i="1"/>
  <c r="O230" i="1"/>
  <c r="N230" i="1"/>
  <c r="P229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P218" i="1"/>
  <c r="O218" i="1"/>
  <c r="N218" i="1"/>
  <c r="P217" i="1"/>
  <c r="O217" i="1"/>
  <c r="N217" i="1"/>
  <c r="P216" i="1"/>
  <c r="O216" i="1"/>
  <c r="N216" i="1"/>
  <c r="P215" i="1"/>
  <c r="O215" i="1"/>
  <c r="N215" i="1"/>
  <c r="P214" i="1"/>
  <c r="O214" i="1"/>
  <c r="N214" i="1"/>
  <c r="P213" i="1"/>
  <c r="O213" i="1"/>
  <c r="N213" i="1"/>
  <c r="P212" i="1"/>
  <c r="O212" i="1"/>
  <c r="N212" i="1"/>
  <c r="P211" i="1"/>
  <c r="O211" i="1"/>
  <c r="N211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N204" i="1"/>
  <c r="P203" i="1"/>
  <c r="O203" i="1"/>
  <c r="N203" i="1"/>
  <c r="P202" i="1"/>
  <c r="O202" i="1"/>
  <c r="N202" i="1"/>
  <c r="P201" i="1"/>
  <c r="O201" i="1"/>
  <c r="N201" i="1"/>
  <c r="P200" i="1"/>
  <c r="O200" i="1"/>
  <c r="N200" i="1"/>
  <c r="P199" i="1"/>
  <c r="O199" i="1"/>
  <c r="N199" i="1"/>
  <c r="P198" i="1"/>
  <c r="O198" i="1"/>
  <c r="N198" i="1"/>
  <c r="P197" i="1"/>
  <c r="O197" i="1"/>
  <c r="N197" i="1"/>
  <c r="P196" i="1"/>
  <c r="O196" i="1"/>
  <c r="N196" i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9" i="1"/>
  <c r="O189" i="1"/>
  <c r="N189" i="1"/>
  <c r="P188" i="1"/>
  <c r="O188" i="1"/>
  <c r="N188" i="1"/>
  <c r="P187" i="1"/>
  <c r="O187" i="1"/>
  <c r="N187" i="1"/>
  <c r="P186" i="1"/>
  <c r="O186" i="1"/>
  <c r="N186" i="1"/>
  <c r="P185" i="1"/>
  <c r="O185" i="1"/>
  <c r="N185" i="1"/>
  <c r="P184" i="1"/>
  <c r="O184" i="1"/>
  <c r="N184" i="1"/>
  <c r="P183" i="1"/>
  <c r="O183" i="1"/>
  <c r="N183" i="1"/>
  <c r="P182" i="1"/>
  <c r="O182" i="1"/>
  <c r="N182" i="1"/>
  <c r="P181" i="1"/>
  <c r="O181" i="1"/>
  <c r="N181" i="1"/>
  <c r="P180" i="1"/>
  <c r="O180" i="1"/>
  <c r="N180" i="1"/>
  <c r="P179" i="1"/>
  <c r="O179" i="1"/>
  <c r="N179" i="1"/>
  <c r="P178" i="1"/>
  <c r="O178" i="1"/>
  <c r="N178" i="1"/>
  <c r="P177" i="1"/>
  <c r="O177" i="1"/>
  <c r="N177" i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70" i="1"/>
  <c r="O170" i="1"/>
  <c r="N170" i="1"/>
  <c r="P169" i="1"/>
  <c r="O169" i="1"/>
  <c r="N169" i="1"/>
  <c r="P168" i="1"/>
  <c r="O168" i="1"/>
  <c r="N168" i="1"/>
  <c r="P167" i="1"/>
  <c r="O167" i="1"/>
  <c r="N167" i="1"/>
  <c r="P166" i="1"/>
  <c r="O166" i="1"/>
  <c r="N166" i="1"/>
  <c r="P165" i="1"/>
  <c r="O165" i="1"/>
  <c r="N165" i="1"/>
  <c r="P164" i="1"/>
  <c r="O164" i="1"/>
  <c r="N164" i="1"/>
  <c r="P163" i="1"/>
  <c r="O163" i="1"/>
  <c r="N163" i="1"/>
  <c r="P162" i="1"/>
  <c r="O162" i="1"/>
  <c r="N162" i="1"/>
  <c r="P161" i="1"/>
  <c r="O161" i="1"/>
  <c r="N161" i="1"/>
  <c r="P160" i="1"/>
  <c r="O160" i="1"/>
  <c r="N160" i="1"/>
  <c r="P159" i="1"/>
  <c r="O159" i="1"/>
  <c r="N159" i="1"/>
  <c r="P158" i="1"/>
  <c r="O158" i="1"/>
  <c r="N158" i="1"/>
  <c r="P157" i="1"/>
  <c r="O157" i="1"/>
  <c r="N157" i="1"/>
  <c r="P156" i="1"/>
  <c r="O156" i="1"/>
  <c r="N156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8" i="1"/>
  <c r="O148" i="1"/>
  <c r="N148" i="1"/>
  <c r="P147" i="1"/>
  <c r="O147" i="1"/>
  <c r="N147" i="1"/>
  <c r="P146" i="1"/>
  <c r="O146" i="1"/>
  <c r="N146" i="1"/>
  <c r="P145" i="1"/>
  <c r="O145" i="1"/>
  <c r="N145" i="1"/>
  <c r="P144" i="1"/>
  <c r="O144" i="1"/>
  <c r="N144" i="1"/>
  <c r="P143" i="1"/>
  <c r="O143" i="1"/>
  <c r="N143" i="1"/>
  <c r="P142" i="1"/>
  <c r="O142" i="1"/>
  <c r="N142" i="1"/>
  <c r="P141" i="1"/>
  <c r="O141" i="1"/>
  <c r="N141" i="1"/>
  <c r="P140" i="1"/>
  <c r="O140" i="1"/>
  <c r="N140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P131" i="1"/>
  <c r="O131" i="1"/>
  <c r="N131" i="1"/>
  <c r="P130" i="1"/>
  <c r="O130" i="1"/>
  <c r="N130" i="1"/>
  <c r="P129" i="1"/>
  <c r="O129" i="1"/>
  <c r="N129" i="1"/>
  <c r="P128" i="1"/>
  <c r="O128" i="1"/>
  <c r="N128" i="1"/>
  <c r="P127" i="1"/>
  <c r="O127" i="1"/>
  <c r="N127" i="1"/>
  <c r="P126" i="1"/>
  <c r="O126" i="1"/>
  <c r="N126" i="1"/>
  <c r="P125" i="1"/>
  <c r="O125" i="1"/>
  <c r="N125" i="1"/>
  <c r="P124" i="1"/>
  <c r="O124" i="1"/>
  <c r="N124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9" i="1"/>
  <c r="O119" i="1"/>
  <c r="N119" i="1"/>
  <c r="P118" i="1"/>
  <c r="O118" i="1"/>
  <c r="N118" i="1"/>
  <c r="P117" i="1"/>
  <c r="O117" i="1"/>
  <c r="N117" i="1"/>
  <c r="P116" i="1"/>
  <c r="O116" i="1"/>
  <c r="N116" i="1"/>
  <c r="P115" i="1"/>
  <c r="O115" i="1"/>
  <c r="N115" i="1"/>
  <c r="P114" i="1"/>
  <c r="O114" i="1"/>
  <c r="N114" i="1"/>
  <c r="P113" i="1"/>
  <c r="O113" i="1"/>
  <c r="N113" i="1"/>
  <c r="P112" i="1"/>
  <c r="O112" i="1"/>
  <c r="N112" i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P88" i="1"/>
  <c r="O88" i="1"/>
  <c r="N88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P68" i="1"/>
  <c r="O68" i="1"/>
  <c r="N68" i="1"/>
  <c r="P67" i="1"/>
  <c r="O67" i="1"/>
  <c r="N67" i="1"/>
  <c r="P66" i="1"/>
  <c r="O66" i="1"/>
  <c r="N66" i="1"/>
  <c r="P65" i="1"/>
  <c r="O65" i="1"/>
  <c r="N65" i="1"/>
  <c r="P64" i="1"/>
  <c r="O64" i="1"/>
  <c r="N64" i="1"/>
  <c r="P63" i="1"/>
  <c r="O63" i="1"/>
  <c r="N63" i="1"/>
  <c r="P62" i="1"/>
  <c r="O62" i="1"/>
  <c r="N62" i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N32" i="1"/>
  <c r="N31" i="1"/>
  <c r="C11" i="10"/>
  <c r="B11" i="10"/>
  <c r="G44" i="10"/>
  <c r="F94" i="10"/>
  <c r="F102" i="10"/>
  <c r="F118" i="10"/>
  <c r="F55" i="10"/>
  <c r="G72" i="10"/>
  <c r="F70" i="10"/>
  <c r="G9" i="10"/>
  <c r="G12" i="10"/>
  <c r="G32" i="10"/>
  <c r="F31" i="10"/>
  <c r="G20" i="10"/>
  <c r="F71" i="10"/>
  <c r="F54" i="10"/>
  <c r="G132" i="10"/>
  <c r="F62" i="10"/>
  <c r="G40" i="10"/>
  <c r="F86" i="10"/>
  <c r="G5" i="10"/>
  <c r="G108" i="10"/>
  <c r="G56" i="10"/>
  <c r="G24" i="10"/>
  <c r="G128" i="10"/>
  <c r="G3" i="10"/>
  <c r="G116" i="10"/>
  <c r="G16" i="10"/>
  <c r="F38" i="10"/>
  <c r="G92" i="10"/>
  <c r="F46" i="10"/>
  <c r="F8" i="10"/>
  <c r="G22" i="10"/>
  <c r="F63" i="10"/>
  <c r="G124" i="10"/>
  <c r="F30" i="10"/>
  <c r="F22" i="10"/>
  <c r="F79" i="10"/>
  <c r="G28" i="10"/>
  <c r="F3" i="10"/>
  <c r="F39" i="10"/>
  <c r="F7" i="10"/>
  <c r="F126" i="10"/>
  <c r="F15" i="10"/>
  <c r="G120" i="10"/>
  <c r="G100" i="10"/>
  <c r="F111" i="10"/>
  <c r="G96" i="10"/>
  <c r="G68" i="10"/>
  <c r="G84" i="10"/>
  <c r="G133" i="10"/>
  <c r="F87" i="10"/>
  <c r="F78" i="10"/>
  <c r="G60" i="10"/>
  <c r="F23" i="10"/>
  <c r="G76" i="10"/>
  <c r="G112" i="10"/>
  <c r="G14" i="10"/>
  <c r="F127" i="10"/>
  <c r="G104" i="10"/>
  <c r="F14" i="10"/>
  <c r="F103" i="10"/>
  <c r="G7" i="10"/>
  <c r="F95" i="10"/>
  <c r="G88" i="10"/>
  <c r="G64" i="10"/>
  <c r="G36" i="10"/>
  <c r="F47" i="10"/>
  <c r="G48" i="10"/>
  <c r="F133" i="10"/>
  <c r="F110" i="10"/>
  <c r="G80" i="10"/>
  <c r="F119" i="10"/>
  <c r="G52" i="10"/>
  <c r="F36" i="10"/>
  <c r="F117" i="10"/>
  <c r="F108" i="10"/>
  <c r="F6" i="10"/>
  <c r="G31" i="10"/>
  <c r="F91" i="10"/>
  <c r="G34" i="10"/>
  <c r="F59" i="10"/>
  <c r="G119" i="10"/>
  <c r="F116" i="10"/>
  <c r="F101" i="10"/>
  <c r="F109" i="10"/>
  <c r="G63" i="10"/>
  <c r="G114" i="10"/>
  <c r="F73" i="10"/>
  <c r="F2" i="10"/>
  <c r="G71" i="10"/>
  <c r="G26" i="10"/>
  <c r="F52" i="10"/>
  <c r="G47" i="10"/>
  <c r="F35" i="10"/>
  <c r="F77" i="10"/>
  <c r="G57" i="10"/>
  <c r="F88" i="10"/>
  <c r="G39" i="10"/>
  <c r="F107" i="10"/>
  <c r="G107" i="10"/>
  <c r="F98" i="10"/>
  <c r="F25" i="10"/>
  <c r="G95" i="10"/>
  <c r="F66" i="10"/>
  <c r="G109" i="10"/>
  <c r="G129" i="10"/>
  <c r="G90" i="10"/>
  <c r="G127" i="10"/>
  <c r="F21" i="10"/>
  <c r="F104" i="10"/>
  <c r="F131" i="10"/>
  <c r="G62" i="10"/>
  <c r="F74" i="10"/>
  <c r="F50" i="10"/>
  <c r="G18" i="10"/>
  <c r="F12" i="10"/>
  <c r="F128" i="10"/>
  <c r="F123" i="10"/>
  <c r="F37" i="10"/>
  <c r="G81" i="10"/>
  <c r="F130" i="10"/>
  <c r="F51" i="10"/>
  <c r="G91" i="10"/>
  <c r="G105" i="10"/>
  <c r="G4" i="10"/>
  <c r="G58" i="10"/>
  <c r="G42" i="10"/>
  <c r="F20" i="10"/>
  <c r="G45" i="10"/>
  <c r="F80" i="10"/>
  <c r="F115" i="10"/>
  <c r="G111" i="10"/>
  <c r="G101" i="10"/>
  <c r="F4" i="10"/>
  <c r="F72" i="10"/>
  <c r="G2" i="10"/>
  <c r="F106" i="10"/>
  <c r="G123" i="10"/>
  <c r="G67" i="10"/>
  <c r="G11" i="10"/>
  <c r="F45" i="10"/>
  <c r="F60" i="10"/>
  <c r="G79" i="10"/>
  <c r="G65" i="10"/>
  <c r="G99" i="10"/>
  <c r="F17" i="10"/>
  <c r="G78" i="10"/>
  <c r="F18" i="10"/>
  <c r="F65" i="10"/>
  <c r="G61" i="10"/>
  <c r="G97" i="10"/>
  <c r="G23" i="10"/>
  <c r="G25" i="10"/>
  <c r="F34" i="10"/>
  <c r="F26" i="10"/>
  <c r="G38" i="10"/>
  <c r="G86" i="10"/>
  <c r="F29" i="10"/>
  <c r="G121" i="10"/>
  <c r="F92" i="10"/>
  <c r="G41" i="10"/>
  <c r="G21" i="10"/>
  <c r="G53" i="10"/>
  <c r="G77" i="10"/>
  <c r="G50" i="10"/>
  <c r="F105" i="10"/>
  <c r="G49" i="10"/>
  <c r="G110" i="10"/>
  <c r="G37" i="10"/>
  <c r="G73" i="10"/>
  <c r="G19" i="10"/>
  <c r="F132" i="10"/>
  <c r="G118" i="10"/>
  <c r="G83" i="10"/>
  <c r="F129" i="10"/>
  <c r="F9" i="10"/>
  <c r="F56" i="10"/>
  <c r="F48" i="10"/>
  <c r="G87" i="10"/>
  <c r="G125" i="10"/>
  <c r="F43" i="10"/>
  <c r="F27" i="10"/>
  <c r="F58" i="10"/>
  <c r="F85" i="10"/>
  <c r="F81" i="10"/>
  <c r="F82" i="10"/>
  <c r="G51" i="10"/>
  <c r="F13" i="10"/>
  <c r="G17" i="10"/>
  <c r="G113" i="10"/>
  <c r="F49" i="10"/>
  <c r="F44" i="10"/>
  <c r="F120" i="10"/>
  <c r="F96" i="10"/>
  <c r="F97" i="10"/>
  <c r="F28" i="10"/>
  <c r="G131" i="10"/>
  <c r="G74" i="10"/>
  <c r="G106" i="10"/>
  <c r="F100" i="10"/>
  <c r="G15" i="10"/>
  <c r="G126" i="10"/>
  <c r="F67" i="10"/>
  <c r="G33" i="10"/>
  <c r="G130" i="10"/>
  <c r="G30" i="10"/>
  <c r="F64" i="10"/>
  <c r="G75" i="10"/>
  <c r="G115" i="10"/>
  <c r="G29" i="10"/>
  <c r="G55" i="10"/>
  <c r="G35" i="10"/>
  <c r="F11" i="10"/>
  <c r="F84" i="10"/>
  <c r="F5" i="10"/>
  <c r="F33" i="10"/>
  <c r="G98" i="10"/>
  <c r="G13" i="10"/>
  <c r="G43" i="10"/>
  <c r="G85" i="10"/>
  <c r="F76" i="10"/>
  <c r="G102" i="10"/>
  <c r="F124" i="10"/>
  <c r="F10" i="10"/>
  <c r="F121" i="10"/>
  <c r="F125" i="10"/>
  <c r="F112" i="10"/>
  <c r="F19" i="10"/>
  <c r="F99" i="10"/>
  <c r="F42" i="10"/>
  <c r="G117" i="10"/>
  <c r="F68" i="10"/>
  <c r="G103" i="10"/>
  <c r="F61" i="10"/>
  <c r="G8" i="10"/>
  <c r="F32" i="10"/>
  <c r="F89" i="10"/>
  <c r="F113" i="10"/>
  <c r="G6" i="10"/>
  <c r="G27" i="10"/>
  <c r="G69" i="10"/>
  <c r="F93" i="10"/>
  <c r="F69" i="10"/>
  <c r="F90" i="10"/>
  <c r="F114" i="10"/>
  <c r="F57" i="10"/>
  <c r="G122" i="10"/>
  <c r="G82" i="10"/>
  <c r="F122" i="10"/>
  <c r="G54" i="10"/>
  <c r="G59" i="10"/>
  <c r="F16" i="10"/>
  <c r="G10" i="10"/>
  <c r="G70" i="10"/>
  <c r="F41" i="10"/>
  <c r="F75" i="10"/>
  <c r="F24" i="10"/>
  <c r="F53" i="10"/>
  <c r="F40" i="10"/>
  <c r="F83" i="10"/>
  <c r="G93" i="10"/>
  <c r="G66" i="10"/>
  <c r="G46" i="10"/>
  <c r="G89" i="10"/>
  <c r="G94" i="10"/>
</calcChain>
</file>

<file path=xl/sharedStrings.xml><?xml version="1.0" encoding="utf-8"?>
<sst xmlns="http://schemas.openxmlformats.org/spreadsheetml/2006/main" count="6517" uniqueCount="154">
  <si>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</si>
  <si>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</si>
  <si>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</si>
  <si>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</si>
  <si>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</si>
  <si>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</si>
  <si>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</si>
  <si>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</si>
  <si>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</si>
  <si>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</si>
  <si>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</si>
  <si>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</si>
  <si>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</si>
  <si>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</si>
  <si>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</si>
  <si>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</si>
  <si>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</si>
  <si>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</si>
  <si>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</si>
  <si>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</si>
  <si>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</si>
  <si>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</si>
  <si>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</si>
  <si>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</si>
  <si>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</si>
  <si>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</si>
  <si>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</si>
  <si>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</si>
  <si>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</si>
  <si>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</si>
  <si>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</si>
  <si>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</si>
  <si>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</si>
  <si>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</si>
  <si>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</si>
  <si>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</si>
  <si>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</si>
  <si>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</si>
  <si>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</si>
  <si>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</si>
  <si>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</si>
  <si>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</si>
  <si>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</si>
  <si>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</si>
  <si>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</si>
  <si>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</si>
  <si>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</si>
  <si>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</si>
  <si>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</si>
  <si>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</si>
  <si>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</si>
  <si>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</si>
  <si>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</si>
  <si>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</si>
  <si>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</si>
  <si>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</si>
  <si>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</si>
  <si>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</si>
  <si>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</si>
  <si>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</si>
  <si>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</si>
  <si>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</si>
  <si>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</si>
  <si>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</si>
  <si>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</si>
  <si>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</si>
  <si>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</si>
  <si>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</si>
  <si>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</si>
  <si>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</si>
  <si>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</si>
  <si>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</si>
  <si>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</si>
  <si>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</si>
  <si>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August of 2023</t>
  </si>
  <si>
    <t>U.S.Composite Indices by Market Segment: Equal Weighted,</t>
  </si>
  <si>
    <t/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</si>
  <si>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</si>
  <si>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</si>
  <si>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</si>
  <si>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</si>
  <si>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</si>
  <si>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</si>
  <si>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</si>
  <si>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</si>
  <si>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</si>
  <si>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</si>
  <si>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</si>
  <si>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</si>
  <si>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</si>
  <si>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</si>
  <si>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August of 2023</t>
  </si>
  <si>
    <t>U.S. Pair Volume, Data through August of 2023</t>
  </si>
  <si>
    <t>U.S. Distress Sale Pairs Percentage,Data through August of 2023</t>
  </si>
  <si>
    <t>U.S. Composite NonDistress Index - Equal Weighted,</t>
  </si>
  <si>
    <t>U.S. Investment Grade NonDistress Index- Equal Weighted,</t>
  </si>
  <si>
    <t>EW M/M</t>
  </si>
  <si>
    <t>EW Q/Q</t>
  </si>
  <si>
    <t>U.S. Composite - EW YoY</t>
  </si>
  <si>
    <t>VW M/M</t>
  </si>
  <si>
    <t>VW Q/Q</t>
  </si>
  <si>
    <t>U.S. Composite - VW YoY</t>
  </si>
  <si>
    <t>Compared to Feb-20</t>
  </si>
  <si>
    <t>min</t>
  </si>
  <si>
    <t>from trough</t>
  </si>
  <si>
    <t>y/y</t>
  </si>
  <si>
    <t>q/q</t>
  </si>
  <si>
    <t>m/m</t>
  </si>
  <si>
    <t>IG M/M</t>
  </si>
  <si>
    <t>IG Q/Q</t>
  </si>
  <si>
    <t>IG Y/Y</t>
  </si>
  <si>
    <t>GC M/M</t>
  </si>
  <si>
    <t>GC Q/Q</t>
  </si>
  <si>
    <t>GC Y/Y</t>
  </si>
  <si>
    <t>Composite</t>
  </si>
  <si>
    <t>IG</t>
  </si>
  <si>
    <t>GC</t>
  </si>
  <si>
    <t>EX APT M/M</t>
  </si>
  <si>
    <t>EX APT Q/Q</t>
  </si>
  <si>
    <t>EX APT Y/Y</t>
  </si>
  <si>
    <t>MF M/M</t>
  </si>
  <si>
    <t>MF Q/Q</t>
  </si>
  <si>
    <t>MF Y/Y</t>
  </si>
  <si>
    <t>EX-APT</t>
  </si>
  <si>
    <t>APT</t>
  </si>
  <si>
    <t>to trough</t>
  </si>
  <si>
    <t>Equal-Weighted YoY</t>
  </si>
  <si>
    <t>Value Weighted YoY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</si>
  <si>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</si>
  <si>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</si>
  <si>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</si>
  <si>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</si>
  <si>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</si>
  <si>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</si>
  <si>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</si>
  <si>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</si>
  <si>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</si>
  <si>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U.S. Primary Property Type Quarterly Indices - EW YoY,</t>
  </si>
  <si>
    <t>U.S. Primary Property Type Quarterly Indices - VW YoY,</t>
  </si>
  <si>
    <t>rank</t>
  </si>
  <si>
    <t>max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</si>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</sst>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3" fillId="4" borderId="0" xfId="2" applyFont="1" applyFill="1" applyAlignment="1">
      <alignment wrapText="1"/>
    </xf>
    <xf numFmtId="0" fontId="2" fillId="4" borderId="0" xfId="2" applyFont="1" applyFill="1" applyAlignment="1">
      <alignment wrapText="1"/>
    </xf>
    <xf numFmtId="0" fontId="2" fillId="4" borderId="0" xfId="2" applyFont="1" applyFill="1" applyAlignment="1">
      <alignment horizontal="center" wrapText="1"/>
    </xf>
    <xf numFmtId="43" fontId="3" fillId="4" borderId="0" xfId="2" applyNumberFormat="1" applyFont="1" applyFill="1"/>
    <xf numFmtId="43" fontId="2" fillId="4" borderId="0" xfId="2" applyNumberFormat="1" applyFont="1" applyFill="1"/>
    <xf numFmtId="43" fontId="2" fillId="4" borderId="0" xfId="2" applyNumberFormat="1" applyFont="1" applyFill="1" applyAlignment="1">
      <alignment horizontal="center"/>
    </xf>
    <xf numFmtId="43" fontId="3" fillId="4" borderId="1" xfId="2" applyNumberFormat="1" applyFont="1" applyFill="1" applyBorder="1"/>
    <xf numFmtId="43" fontId="2" fillId="4" borderId="1" xfId="2" applyNumberFormat="1" applyFont="1" applyFill="1" applyBorder="1"/>
    <xf numFmtId="43" fontId="2" fillId="4" borderId="1" xfId="2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3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4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168" fontId="2" fillId="4" borderId="0" xfId="2" applyNumberFormat="1" applyFont="1" applyFill="1" applyAlignment="1">
      <alignment wrapText="1"/>
    </xf>
    <xf numFmtId="43" fontId="2" fillId="4" borderId="0" xfId="2" applyNumberFormat="1" applyFont="1" applyFill="1" applyAlignment="1"/>
    <xf numFmtId="43" fontId="2" fillId="4" borderId="1" xfId="2" applyNumberFormat="1" applyFont="1" applyFill="1" applyBorder="1" applyAlignment="1"/>
    <xf numFmtId="0" fontId="2" fillId="5" borderId="0" xfId="0" applyFont="1" applyFill="1" applyAlignment="1">
      <alignment wrapText="1"/>
    </xf>
    <xf numFmtId="168" fontId="2" fillId="5" borderId="0" xfId="0" applyNumberFormat="1" applyFont="1" applyFill="1" applyAlignment="1">
      <alignment wrapText="1"/>
    </xf>
    <xf numFmtId="38" fontId="5" fillId="5" borderId="0" xfId="4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3" applyNumberFormat="1" applyFont="1" applyFill="1" applyBorder="1" applyAlignment="1">
      <alignment horizontal="center" vertical="center"/>
    </xf>
    <xf numFmtId="38" fontId="7" fillId="5" borderId="0" xfId="4" applyNumberFormat="1" applyFont="1" applyFill="1" applyAlignment="1">
      <alignment horizontal="center" vertical="center"/>
    </xf>
    <xf numFmtId="164" fontId="9" fillId="5" borderId="0" xfId="3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0" fillId="5" borderId="0" xfId="0" applyFont="1" applyFill="1"/>
    <xf numFmtId="0" fontId="1" fillId="4" borderId="0" xfId="2" applyFill="1" applyAlignment="1">
      <alignment wrapText="1"/>
    </xf>
    <xf numFmtId="0" fontId="2" fillId="4" borderId="0" xfId="2" applyFont="1" applyFill="1" applyAlignment="1">
      <alignment horizontal="center" vertical="center" wrapText="1"/>
    </xf>
    <xf numFmtId="43" fontId="1" fillId="4" borderId="0" xfId="2" applyNumberFormat="1" applyFill="1"/>
    <xf numFmtId="43" fontId="2" fillId="4" borderId="0" xfId="2" applyNumberFormat="1" applyFont="1" applyFill="1" applyAlignment="1">
      <alignment horizontal="left" vertical="center"/>
    </xf>
    <xf numFmtId="43" fontId="1" fillId="4" borderId="1" xfId="2" applyNumberFormat="1" applyFill="1" applyBorder="1"/>
    <xf numFmtId="43" fontId="2" fillId="4" borderId="1" xfId="2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2" applyFont="1" applyFill="1" applyBorder="1" applyAlignment="1">
      <alignment wrapText="1"/>
    </xf>
    <xf numFmtId="0" fontId="2" fillId="4" borderId="3" xfId="2" applyFont="1" applyFill="1" applyBorder="1" applyAlignment="1">
      <alignment wrapText="1"/>
    </xf>
    <xf numFmtId="0" fontId="2" fillId="4" borderId="4" xfId="2" applyFont="1" applyFill="1" applyBorder="1" applyAlignment="1">
      <alignment wrapText="1"/>
    </xf>
    <xf numFmtId="168" fontId="2" fillId="4" borderId="3" xfId="2" applyNumberFormat="1" applyFont="1" applyFill="1" applyBorder="1" applyAlignment="1">
      <alignment wrapText="1"/>
    </xf>
    <xf numFmtId="43" fontId="2" fillId="4" borderId="5" xfId="2" applyNumberFormat="1" applyFont="1" applyFill="1" applyBorder="1"/>
    <xf numFmtId="43" fontId="2" fillId="4" borderId="0" xfId="2" applyNumberFormat="1" applyFont="1" applyFill="1" applyBorder="1"/>
    <xf numFmtId="43" fontId="2" fillId="4" borderId="6" xfId="2" applyNumberFormat="1" applyFont="1" applyFill="1" applyBorder="1"/>
    <xf numFmtId="43" fontId="2" fillId="4" borderId="5" xfId="2" applyNumberFormat="1" applyFont="1" applyFill="1" applyBorder="1" applyAlignment="1">
      <alignment horizontal="center" vertical="center"/>
    </xf>
    <xf numFmtId="43" fontId="2" fillId="4" borderId="0" xfId="2" applyNumberFormat="1" applyFont="1" applyFill="1" applyBorder="1" applyAlignment="1">
      <alignment horizontal="center" vertical="center"/>
    </xf>
    <xf numFmtId="43" fontId="2" fillId="4" borderId="6" xfId="2" applyNumberFormat="1" applyFont="1" applyFill="1" applyBorder="1" applyAlignment="1">
      <alignment vertical="center"/>
    </xf>
    <xf numFmtId="43" fontId="2" fillId="4" borderId="7" xfId="2" applyNumberFormat="1" applyFont="1" applyFill="1" applyBorder="1"/>
    <xf numFmtId="43" fontId="2" fillId="5" borderId="0" xfId="2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4" applyNumberFormat="1" applyFont="1" applyFill="1" applyBorder="1" applyAlignment="1">
      <alignment horizontal="center" vertical="center" wrapText="1"/>
    </xf>
    <xf numFmtId="38" fontId="5" fillId="5" borderId="6" xfId="4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4" applyNumberFormat="1" applyFont="1" applyFill="1" applyAlignment="1">
      <alignment horizontal="center"/>
    </xf>
    <xf numFmtId="38" fontId="7" fillId="5" borderId="6" xfId="4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6" applyNumberFormat="1" applyFill="1" applyAlignment="1">
      <alignment horizontal="center" vertical="center"/>
    </xf>
    <xf numFmtId="1" fontId="1" fillId="5" borderId="6" xfId="6" applyNumberFormat="1" applyFill="1" applyBorder="1" applyAlignment="1">
      <alignment horizontal="center" vertical="center"/>
    </xf>
    <xf numFmtId="14" fontId="0" fillId="5" borderId="0" xfId="0" applyNumberFormat="1" applyFill="1"/>
    <xf numFmtId="165" fontId="12" fillId="5" borderId="0" xfId="0" applyNumberFormat="1" applyFont="1" applyFill="1"/>
    <xf numFmtId="168" fontId="12" fillId="5" borderId="0" xfId="0" applyNumberFormat="1" applyFont="1" applyFill="1"/>
    <xf numFmtId="167" fontId="12" fillId="5" borderId="0" xfId="1" applyNumberFormat="1" applyFont="1" applyFill="1"/>
    <xf numFmtId="0" fontId="13" fillId="5" borderId="0" xfId="0" applyFont="1" applyFill="1" applyAlignment="1">
      <alignment horizontal="left" vertical="center"/>
    </xf>
    <xf numFmtId="0" fontId="2" fillId="4" borderId="6" xfId="2" applyFont="1" applyFill="1" applyBorder="1" applyAlignment="1">
      <alignment wrapText="1"/>
    </xf>
    <xf numFmtId="43" fontId="2" fillId="4" borderId="11" xfId="2" applyNumberFormat="1" applyFont="1" applyFill="1" applyBorder="1"/>
    <xf numFmtId="43" fontId="2" fillId="4" borderId="12" xfId="2" applyNumberFormat="1" applyFont="1" applyFill="1" applyBorder="1"/>
    <xf numFmtId="0" fontId="14" fillId="5" borderId="0" xfId="0" applyFont="1" applyFill="1"/>
    <xf numFmtId="0" fontId="11" fillId="5" borderId="0" xfId="0" applyFont="1" applyFill="1"/>
    <xf numFmtId="38" fontId="7" fillId="5" borderId="5" xfId="4" applyNumberFormat="1" applyFont="1" applyFill="1" applyBorder="1" applyAlignment="1">
      <alignment horizontal="center"/>
    </xf>
    <xf numFmtId="0" fontId="15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6" fillId="4" borderId="1" xfId="4" applyNumberFormat="1" applyFont="1" applyFill="1" applyBorder="1" applyAlignment="1">
      <alignment horizontal="center" vertical="center" wrapText="1"/>
    </xf>
    <xf numFmtId="3" fontId="16" fillId="4" borderId="1" xfId="4" applyNumberFormat="1" applyFont="1" applyFill="1" applyBorder="1" applyAlignment="1">
      <alignment horizontal="center" vertical="center" wrapText="1"/>
    </xf>
    <xf numFmtId="170" fontId="16" fillId="4" borderId="1" xfId="4" applyNumberFormat="1" applyFont="1" applyFill="1" applyBorder="1" applyAlignment="1">
      <alignment horizontal="center" vertical="center" wrapText="1"/>
    </xf>
    <xf numFmtId="169" fontId="0" fillId="5" borderId="0" xfId="0" applyNumberFormat="1" applyFill="1"/>
    <xf numFmtId="14" fontId="4" fillId="5" borderId="0" xfId="4" applyNumberFormat="1" applyFill="1" applyAlignment="1">
      <alignment horizontal="center"/>
    </xf>
    <xf numFmtId="3" fontId="4" fillId="5" borderId="0" xfId="4" applyNumberFormat="1" applyFill="1" applyAlignment="1">
      <alignment horizontal="center"/>
    </xf>
    <xf numFmtId="170" fontId="4" fillId="5" borderId="0" xfId="4" applyNumberFormat="1" applyFill="1" applyAlignment="1">
      <alignment horizontal="center"/>
    </xf>
    <xf numFmtId="0" fontId="4" fillId="5" borderId="0" xfId="4" applyFill="1" applyAlignment="1">
      <alignment horizontal="center" vertical="center"/>
    </xf>
    <xf numFmtId="10" fontId="0" fillId="5" borderId="0" xfId="1" applyNumberFormat="1" applyFont="1" applyFill="1"/>
    <xf numFmtId="168" fontId="3" fillId="4" borderId="0" xfId="2" applyNumberFormat="1" applyFont="1" applyFill="1" applyAlignment="1">
      <alignment wrapText="1"/>
    </xf>
    <xf numFmtId="43" fontId="3" fillId="4" borderId="0" xfId="2" applyNumberFormat="1" applyFont="1" applyFill="1" applyAlignment="1"/>
    <xf numFmtId="43" fontId="3" fillId="4" borderId="1" xfId="2" applyNumberFormat="1" applyFont="1" applyFill="1" applyBorder="1" applyAlignment="1"/>
    <xf numFmtId="168" fontId="3" fillId="5" borderId="0" xfId="0" applyNumberFormat="1" applyFont="1" applyFill="1" applyAlignment="1">
      <alignment horizontal="right" vertical="center" wrapText="1"/>
    </xf>
    <xf numFmtId="164" fontId="16" fillId="5" borderId="0" xfId="3" applyNumberFormat="1" applyFont="1" applyFill="1" applyBorder="1" applyAlignment="1">
      <alignment horizontal="center" vertical="center" wrapText="1"/>
    </xf>
    <xf numFmtId="38" fontId="16" fillId="5" borderId="0" xfId="4" applyNumberFormat="1" applyFont="1" applyFill="1" applyAlignment="1">
      <alignment horizontal="center" vertical="center" wrapText="1"/>
    </xf>
    <xf numFmtId="168" fontId="3" fillId="5" borderId="0" xfId="0" applyNumberFormat="1" applyFont="1" applyFill="1" applyAlignment="1">
      <alignment horizontal="center" vertical="center" wrapText="1"/>
    </xf>
    <xf numFmtId="38" fontId="16" fillId="5" borderId="0" xfId="4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3" applyNumberFormat="1" applyFont="1" applyFill="1" applyBorder="1" applyAlignment="1">
      <alignment horizontal="center" vertical="center"/>
    </xf>
    <xf numFmtId="38" fontId="4" fillId="5" borderId="0" xfId="4" applyNumberFormat="1" applyFill="1" applyAlignment="1">
      <alignment horizontal="center" vertical="center"/>
    </xf>
    <xf numFmtId="38" fontId="4" fillId="5" borderId="0" xfId="4" applyNumberFormat="1" applyFill="1" applyAlignment="1">
      <alignment horizontal="center"/>
    </xf>
    <xf numFmtId="168" fontId="6" fillId="5" borderId="0" xfId="0" applyNumberFormat="1" applyFont="1" applyFill="1"/>
    <xf numFmtId="168" fontId="3" fillId="5" borderId="0" xfId="0" applyNumberFormat="1" applyFont="1" applyFill="1" applyAlignment="1">
      <alignment wrapText="1"/>
    </xf>
    <xf numFmtId="38" fontId="4" fillId="0" borderId="0" xfId="4" applyNumberFormat="1" applyAlignment="1">
      <alignment horizontal="center" vertical="center" wrapText="1"/>
    </xf>
    <xf numFmtId="38" fontId="1" fillId="2" borderId="0" xfId="7" applyNumberFormat="1" applyBorder="1" applyAlignment="1">
      <alignment horizontal="center" vertical="center" wrapText="1"/>
    </xf>
    <xf numFmtId="0" fontId="1" fillId="2" borderId="0" xfId="7"/>
    <xf numFmtId="0" fontId="2" fillId="6" borderId="0" xfId="0" applyFont="1" applyFill="1" applyAlignment="1">
      <alignment horizontal="center" vertical="center" wrapText="1"/>
    </xf>
    <xf numFmtId="164" fontId="5" fillId="6" borderId="0" xfId="3" applyNumberFormat="1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164" fontId="5" fillId="7" borderId="0" xfId="3" applyNumberFormat="1" applyFont="1" applyFill="1" applyBorder="1" applyAlignment="1">
      <alignment horizontal="center" vertical="center" wrapText="1"/>
    </xf>
    <xf numFmtId="0" fontId="3" fillId="7" borderId="0" xfId="2" applyFont="1" applyFill="1" applyAlignment="1">
      <alignment horizontal="center" vertical="center" wrapText="1"/>
    </xf>
    <xf numFmtId="10" fontId="3" fillId="7" borderId="0" xfId="1" applyNumberFormat="1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164" fontId="7" fillId="6" borderId="0" xfId="3" applyNumberFormat="1" applyFont="1" applyFill="1" applyBorder="1" applyAlignment="1">
      <alignment horizontal="center"/>
    </xf>
    <xf numFmtId="165" fontId="1" fillId="7" borderId="0" xfId="5" applyNumberForma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166" fontId="1" fillId="7" borderId="0" xfId="5" applyNumberFormat="1" applyFill="1" applyAlignment="1">
      <alignment horizontal="center" vertical="center"/>
    </xf>
    <xf numFmtId="0" fontId="1" fillId="7" borderId="0" xfId="0" applyFont="1" applyFill="1"/>
    <xf numFmtId="167" fontId="1" fillId="7" borderId="0" xfId="1" applyNumberFormat="1" applyFont="1" applyFill="1" applyAlignment="1">
      <alignment horizontal="center" vertical="center"/>
    </xf>
    <xf numFmtId="167" fontId="1" fillId="7" borderId="0" xfId="1" applyNumberFormat="1" applyFont="1" applyFill="1"/>
    <xf numFmtId="165" fontId="7" fillId="6" borderId="0" xfId="4" applyNumberFormat="1" applyFont="1" applyFill="1" applyAlignment="1">
      <alignment horizontal="center"/>
    </xf>
    <xf numFmtId="167" fontId="7" fillId="6" borderId="0" xfId="1" applyNumberFormat="1" applyFont="1" applyFill="1" applyBorder="1" applyAlignment="1">
      <alignment horizontal="center"/>
    </xf>
    <xf numFmtId="164" fontId="9" fillId="6" borderId="0" xfId="3" applyNumberFormat="1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167" fontId="1" fillId="8" borderId="0" xfId="1" applyNumberFormat="1" applyFont="1" applyFill="1" applyAlignment="1">
      <alignment horizontal="center"/>
    </xf>
    <xf numFmtId="0" fontId="6" fillId="8" borderId="0" xfId="0" applyFont="1" applyFill="1"/>
    <xf numFmtId="165" fontId="17" fillId="5" borderId="0" xfId="4" applyNumberFormat="1" applyFont="1" applyFill="1" applyAlignment="1">
      <alignment horizontal="center"/>
    </xf>
    <xf numFmtId="164" fontId="17" fillId="5" borderId="0" xfId="3" applyNumberFormat="1" applyFont="1" applyFill="1" applyAlignment="1">
      <alignment horizontal="center"/>
    </xf>
    <xf numFmtId="165" fontId="12" fillId="5" borderId="0" xfId="5" applyNumberFormat="1" applyFont="1" applyFill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167" fontId="12" fillId="5" borderId="0" xfId="1" applyNumberFormat="1" applyFont="1" applyFill="1" applyAlignment="1">
      <alignment horizontal="center"/>
    </xf>
    <xf numFmtId="167" fontId="17" fillId="5" borderId="0" xfId="1" applyNumberFormat="1" applyFont="1" applyFill="1" applyAlignment="1">
      <alignment horizontal="center"/>
    </xf>
    <xf numFmtId="167" fontId="12" fillId="5" borderId="0" xfId="1" applyNumberFormat="1" applyFont="1" applyFill="1" applyAlignment="1">
      <alignment horizontal="center" vertical="center"/>
    </xf>
    <xf numFmtId="38" fontId="5" fillId="6" borderId="0" xfId="4" applyNumberFormat="1" applyFont="1" applyFill="1" applyAlignment="1">
      <alignment horizontal="center" vertical="center" wrapText="1"/>
    </xf>
    <xf numFmtId="38" fontId="5" fillId="7" borderId="0" xfId="4" applyNumberFormat="1" applyFont="1" applyFill="1" applyAlignment="1">
      <alignment horizontal="center" vertical="center" wrapText="1"/>
    </xf>
    <xf numFmtId="0" fontId="2" fillId="7" borderId="0" xfId="0" applyFont="1" applyFill="1" applyAlignment="1">
      <alignment vertical="center" wrapText="1"/>
    </xf>
    <xf numFmtId="38" fontId="7" fillId="6" borderId="0" xfId="4" applyNumberFormat="1" applyFont="1" applyFill="1" applyAlignment="1">
      <alignment horizontal="center" vertical="center"/>
    </xf>
    <xf numFmtId="38" fontId="7" fillId="7" borderId="0" xfId="4" applyNumberFormat="1" applyFont="1" applyFill="1" applyAlignment="1">
      <alignment horizontal="center" vertical="center"/>
    </xf>
    <xf numFmtId="0" fontId="0" fillId="7" borderId="0" xfId="0" applyFill="1"/>
    <xf numFmtId="167" fontId="7" fillId="6" borderId="0" xfId="1" applyNumberFormat="1" applyFont="1" applyFill="1" applyAlignment="1">
      <alignment horizontal="center" vertical="center"/>
    </xf>
    <xf numFmtId="167" fontId="7" fillId="7" borderId="0" xfId="1" applyNumberFormat="1" applyFont="1" applyFill="1" applyAlignment="1">
      <alignment horizontal="center" vertical="center"/>
    </xf>
    <xf numFmtId="164" fontId="18" fillId="5" borderId="0" xfId="3" applyNumberFormat="1" applyFont="1" applyFill="1" applyAlignment="1">
      <alignment horizontal="center" vertical="center"/>
    </xf>
    <xf numFmtId="38" fontId="18" fillId="5" borderId="0" xfId="4" applyNumberFormat="1" applyFont="1" applyFill="1" applyAlignment="1">
      <alignment horizontal="center" vertical="center"/>
    </xf>
    <xf numFmtId="164" fontId="17" fillId="5" borderId="0" xfId="3" applyNumberFormat="1" applyFont="1" applyFill="1" applyAlignment="1">
      <alignment horizontal="center" vertical="center"/>
    </xf>
    <xf numFmtId="167" fontId="17" fillId="5" borderId="0" xfId="1" applyNumberFormat="1" applyFont="1" applyFill="1" applyAlignment="1">
      <alignment horizontal="center" vertical="center"/>
    </xf>
    <xf numFmtId="0" fontId="3" fillId="7" borderId="0" xfId="0" applyFont="1" applyFill="1" applyAlignment="1">
      <alignment vertical="center" wrapText="1"/>
    </xf>
    <xf numFmtId="1" fontId="1" fillId="6" borderId="0" xfId="0" applyNumberFormat="1" applyFont="1" applyFill="1" applyAlignment="1">
      <alignment horizontal="center" vertical="center"/>
    </xf>
    <xf numFmtId="0" fontId="6" fillId="7" borderId="0" xfId="0" applyFont="1" applyFill="1"/>
    <xf numFmtId="167" fontId="1" fillId="6" borderId="0" xfId="1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3" fontId="2" fillId="5" borderId="8" xfId="2" applyNumberFormat="1" applyFont="1" applyFill="1" applyBorder="1" applyAlignment="1">
      <alignment horizontal="center" vertical="center"/>
    </xf>
    <xf numFmtId="43" fontId="2" fillId="5" borderId="9" xfId="2" applyNumberFormat="1" applyFont="1" applyFill="1" applyBorder="1" applyAlignment="1">
      <alignment horizontal="center" vertical="center"/>
    </xf>
    <xf numFmtId="43" fontId="2" fillId="5" borderId="10" xfId="2" applyNumberFormat="1" applyFont="1" applyFill="1" applyBorder="1" applyAlignment="1">
      <alignment horizontal="center" vertical="center"/>
    </xf>
    <xf numFmtId="43" fontId="2" fillId="5" borderId="8" xfId="2" applyNumberFormat="1" applyFont="1" applyFill="1" applyBorder="1" applyAlignment="1">
      <alignment horizontal="center"/>
    </xf>
    <xf numFmtId="43" fontId="2" fillId="5" borderId="9" xfId="2" applyNumberFormat="1" applyFont="1" applyFill="1" applyBorder="1" applyAlignment="1">
      <alignment horizontal="center"/>
    </xf>
    <xf numFmtId="43" fontId="2" fillId="5" borderId="10" xfId="2" applyNumberFormat="1" applyFont="1" applyFill="1" applyBorder="1" applyAlignment="1">
      <alignment horizontal="center"/>
    </xf>
    <xf numFmtId="43" fontId="2" fillId="5" borderId="2" xfId="2" applyNumberFormat="1" applyFont="1" applyFill="1" applyBorder="1" applyAlignment="1">
      <alignment horizontal="center"/>
    </xf>
    <xf numFmtId="43" fontId="2" fillId="5" borderId="3" xfId="2" applyNumberFormat="1" applyFont="1" applyFill="1" applyBorder="1" applyAlignment="1">
      <alignment horizontal="center"/>
    </xf>
    <xf numFmtId="43" fontId="2" fillId="5" borderId="4" xfId="2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9" fontId="0" fillId="5" borderId="0" xfId="1" applyFont="1" applyFill="1"/>
    <xf numFmtId="38" fontId="18" fillId="5" borderId="5" xfId="4" applyNumberFormat="1" applyFont="1" applyFill="1" applyBorder="1" applyAlignment="1">
      <alignment horizontal="center" vertical="center" wrapText="1"/>
    </xf>
    <xf numFmtId="38" fontId="18" fillId="5" borderId="0" xfId="4" applyNumberFormat="1" applyFont="1" applyFill="1" applyAlignment="1">
      <alignment horizontal="center" vertical="center" wrapText="1"/>
    </xf>
    <xf numFmtId="38" fontId="18" fillId="5" borderId="6" xfId="4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167" fontId="12" fillId="5" borderId="5" xfId="1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" fontId="12" fillId="5" borderId="0" xfId="6" applyNumberFormat="1" applyFont="1" applyFill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168" fontId="19" fillId="5" borderId="0" xfId="0" applyNumberFormat="1" applyFont="1" applyFill="1" applyAlignment="1">
      <alignment horizontal="center" vertical="center" wrapText="1"/>
    </xf>
    <xf numFmtId="167" fontId="17" fillId="5" borderId="5" xfId="1" applyNumberFormat="1" applyFont="1" applyFill="1" applyBorder="1" applyAlignment="1">
      <alignment horizontal="center"/>
    </xf>
    <xf numFmtId="167" fontId="17" fillId="5" borderId="13" xfId="1" applyNumberFormat="1" applyFont="1" applyFill="1" applyBorder="1" applyAlignment="1">
      <alignment horizontal="center"/>
    </xf>
    <xf numFmtId="164" fontId="17" fillId="5" borderId="5" xfId="8" applyNumberFormat="1" applyFont="1" applyFill="1" applyBorder="1" applyAlignment="1">
      <alignment horizontal="center"/>
    </xf>
    <xf numFmtId="164" fontId="17" fillId="5" borderId="13" xfId="8" applyNumberFormat="1" applyFont="1" applyFill="1" applyBorder="1" applyAlignment="1">
      <alignment horizontal="center"/>
    </xf>
    <xf numFmtId="38" fontId="17" fillId="5" borderId="5" xfId="4" applyNumberFormat="1" applyFont="1" applyFill="1" applyBorder="1" applyAlignment="1">
      <alignment horizontal="center"/>
    </xf>
    <xf numFmtId="38" fontId="17" fillId="5" borderId="0" xfId="4" applyNumberFormat="1" applyFont="1" applyFill="1" applyAlignment="1">
      <alignment horizontal="center"/>
    </xf>
    <xf numFmtId="38" fontId="17" fillId="5" borderId="6" xfId="4" applyNumberFormat="1" applyFont="1" applyFill="1" applyBorder="1" applyAlignment="1">
      <alignment horizontal="center"/>
    </xf>
    <xf numFmtId="38" fontId="17" fillId="5" borderId="13" xfId="4" applyNumberFormat="1" applyFont="1" applyFill="1" applyBorder="1" applyAlignment="1">
      <alignment horizontal="center"/>
    </xf>
    <xf numFmtId="3" fontId="20" fillId="5" borderId="0" xfId="4" applyNumberFormat="1" applyFont="1" applyFill="1" applyAlignment="1">
      <alignment horizontal="center"/>
    </xf>
    <xf numFmtId="14" fontId="21" fillId="5" borderId="0" xfId="4" applyNumberFormat="1" applyFont="1" applyFill="1" applyAlignment="1">
      <alignment horizontal="center"/>
    </xf>
    <xf numFmtId="3" fontId="21" fillId="5" borderId="0" xfId="4" applyNumberFormat="1" applyFont="1" applyFill="1" applyAlignment="1">
      <alignment horizontal="center"/>
    </xf>
    <xf numFmtId="170" fontId="21" fillId="5" borderId="0" xfId="4" applyNumberFormat="1" applyFont="1" applyFill="1" applyAlignment="1">
      <alignment horizontal="center"/>
    </xf>
    <xf numFmtId="0" fontId="21" fillId="5" borderId="0" xfId="4" applyFont="1" applyFill="1" applyAlignment="1">
      <alignment horizontal="center" vertical="center"/>
    </xf>
    <xf numFmtId="14" fontId="20" fillId="5" borderId="0" xfId="4" applyNumberFormat="1" applyFont="1" applyFill="1" applyAlignment="1">
      <alignment horizontal="center"/>
    </xf>
    <xf numFmtId="167" fontId="20" fillId="5" borderId="0" xfId="1" applyNumberFormat="1" applyFont="1" applyFill="1" applyAlignment="1">
      <alignment horizontal="center"/>
    </xf>
    <xf numFmtId="167" fontId="21" fillId="5" borderId="0" xfId="1" applyNumberFormat="1" applyFont="1" applyFill="1" applyAlignment="1">
      <alignment horizontal="center"/>
    </xf>
  </cellXfs>
  <cellStyles count="9">
    <cellStyle name="40% - Accent4 2 4" xfId="7" xr:uid="{394E5369-2B47-4D26-9D46-6D8C4A1D5B2F}"/>
    <cellStyle name="40% - Accent5" xfId="2" builtinId="47"/>
    <cellStyle name="Comma" xfId="8" builtinId="3"/>
    <cellStyle name="Comma 2" xfId="3" xr:uid="{1CC3B61A-0BD6-4E89-80C2-EEC202319EBF}"/>
    <cellStyle name="Normal" xfId="0" builtinId="0"/>
    <cellStyle name="Normal 10" xfId="6" xr:uid="{0D251756-14AB-40A6-A597-0FF211AF5B44}"/>
    <cellStyle name="Normal 15" xfId="5" xr:uid="{D9428737-D02A-44CA-9E2C-077EBC325659}"/>
    <cellStyle name="Normal 16" xfId="4" xr:uid="{271230E3-5E8E-452B-A1D9-6AFEC4FCB6E4}"/>
    <cellStyle name="Percent" xfId="1" builtinId="5"/>
  </cellStyles>
  <dxfs count="2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VW'!$Q$6:$Q$337</c:f>
              <c:numCache>
                <c:formatCode>[$-409]mmm\-yy;@</c:formatCode>
                <c:ptCount val="332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</c:numCache>
            </c:numRef>
          </c:xVal>
          <c:yVal>
            <c:numRef>
              <c:f>'U.S. EW &amp; VW'!$R$6:$R$337</c:f>
              <c:numCache>
                <c:formatCode>0</c:formatCode>
                <c:ptCount val="332"/>
                <c:pt idx="0">
                  <c:v>65.982083285729203</c:v>
                </c:pt>
                <c:pt idx="1">
                  <c:v>65.128479988596595</c:v>
                </c:pt>
                <c:pt idx="2">
                  <c:v>64.578033711240096</c:v>
                </c:pt>
                <c:pt idx="3">
                  <c:v>64.374787356782903</c:v>
                </c:pt>
                <c:pt idx="4">
                  <c:v>63.8925808245585</c:v>
                </c:pt>
                <c:pt idx="5">
                  <c:v>64.216133950879495</c:v>
                </c:pt>
                <c:pt idx="6">
                  <c:v>64.623933629861995</c:v>
                </c:pt>
                <c:pt idx="7">
                  <c:v>64.955649510501203</c:v>
                </c:pt>
                <c:pt idx="8">
                  <c:v>64.870399003453002</c:v>
                </c:pt>
                <c:pt idx="9">
                  <c:v>64.522696448577307</c:v>
                </c:pt>
                <c:pt idx="10">
                  <c:v>65.3893340153233</c:v>
                </c:pt>
                <c:pt idx="11">
                  <c:v>67.260781291688602</c:v>
                </c:pt>
                <c:pt idx="12">
                  <c:v>69.568327946188802</c:v>
                </c:pt>
                <c:pt idx="13">
                  <c:v>70.833935475760498</c:v>
                </c:pt>
                <c:pt idx="14">
                  <c:v>70.922857143168997</c:v>
                </c:pt>
                <c:pt idx="15">
                  <c:v>70.712484410908999</c:v>
                </c:pt>
                <c:pt idx="16">
                  <c:v>71.121881475179606</c:v>
                </c:pt>
                <c:pt idx="17">
                  <c:v>71.846501749626796</c:v>
                </c:pt>
                <c:pt idx="18">
                  <c:v>72.978789093776498</c:v>
                </c:pt>
                <c:pt idx="19">
                  <c:v>73.329763073025106</c:v>
                </c:pt>
                <c:pt idx="20">
                  <c:v>74.879908814733298</c:v>
                </c:pt>
                <c:pt idx="21">
                  <c:v>75.802956571943596</c:v>
                </c:pt>
                <c:pt idx="22">
                  <c:v>78.691295102822806</c:v>
                </c:pt>
                <c:pt idx="23">
                  <c:v>80.465638512366795</c:v>
                </c:pt>
                <c:pt idx="24">
                  <c:v>83.683968740182706</c:v>
                </c:pt>
                <c:pt idx="25">
                  <c:v>83.0399615613142</c:v>
                </c:pt>
                <c:pt idx="26">
                  <c:v>82.002269634331498</c:v>
                </c:pt>
                <c:pt idx="27">
                  <c:v>80.494876001212504</c:v>
                </c:pt>
                <c:pt idx="28">
                  <c:v>81.648011634632596</c:v>
                </c:pt>
                <c:pt idx="29">
                  <c:v>83.673069657400404</c:v>
                </c:pt>
                <c:pt idx="30">
                  <c:v>84.2763593524855</c:v>
                </c:pt>
                <c:pt idx="31">
                  <c:v>85.057007588589101</c:v>
                </c:pt>
                <c:pt idx="32">
                  <c:v>85.386786586373105</c:v>
                </c:pt>
                <c:pt idx="33">
                  <c:v>86.653347862615902</c:v>
                </c:pt>
                <c:pt idx="34">
                  <c:v>87.065918123680206</c:v>
                </c:pt>
                <c:pt idx="35">
                  <c:v>87.101444688550501</c:v>
                </c:pt>
                <c:pt idx="36">
                  <c:v>86.963187299263694</c:v>
                </c:pt>
                <c:pt idx="37">
                  <c:v>85.835806743944005</c:v>
                </c:pt>
                <c:pt idx="38">
                  <c:v>84.480817682665204</c:v>
                </c:pt>
                <c:pt idx="39">
                  <c:v>83.363176570291799</c:v>
                </c:pt>
                <c:pt idx="40">
                  <c:v>83.292252095031799</c:v>
                </c:pt>
                <c:pt idx="41">
                  <c:v>84.441020116944699</c:v>
                </c:pt>
                <c:pt idx="42">
                  <c:v>85.880284209350805</c:v>
                </c:pt>
                <c:pt idx="43">
                  <c:v>88.310111486330598</c:v>
                </c:pt>
                <c:pt idx="44">
                  <c:v>89.993478776646299</c:v>
                </c:pt>
                <c:pt idx="45">
                  <c:v>91.354562065807599</c:v>
                </c:pt>
                <c:pt idx="46">
                  <c:v>91.354919667397894</c:v>
                </c:pt>
                <c:pt idx="47">
                  <c:v>91.1819811161876</c:v>
                </c:pt>
                <c:pt idx="48">
                  <c:v>91.443263895930698</c:v>
                </c:pt>
                <c:pt idx="49">
                  <c:v>89.705726253452099</c:v>
                </c:pt>
                <c:pt idx="50">
                  <c:v>88.442748190727599</c:v>
                </c:pt>
                <c:pt idx="51">
                  <c:v>87.347694801723506</c:v>
                </c:pt>
                <c:pt idx="52">
                  <c:v>90.0179885586669</c:v>
                </c:pt>
                <c:pt idx="53">
                  <c:v>92.953640320136401</c:v>
                </c:pt>
                <c:pt idx="54">
                  <c:v>95.186134807535893</c:v>
                </c:pt>
                <c:pt idx="55">
                  <c:v>96.232327002586402</c:v>
                </c:pt>
                <c:pt idx="56">
                  <c:v>97.421010884357699</c:v>
                </c:pt>
                <c:pt idx="57">
                  <c:v>98.791762709133096</c:v>
                </c:pt>
                <c:pt idx="58">
                  <c:v>99.689001231758596</c:v>
                </c:pt>
                <c:pt idx="59">
                  <c:v>100</c:v>
                </c:pt>
                <c:pt idx="60">
                  <c:v>100.193943614783</c:v>
                </c:pt>
                <c:pt idx="61">
                  <c:v>100.15739971784301</c:v>
                </c:pt>
                <c:pt idx="62">
                  <c:v>99.960890144371803</c:v>
                </c:pt>
                <c:pt idx="63">
                  <c:v>99.6646637314402</c:v>
                </c:pt>
                <c:pt idx="64">
                  <c:v>99.914730791442906</c:v>
                </c:pt>
                <c:pt idx="65">
                  <c:v>100.35770309557</c:v>
                </c:pt>
                <c:pt idx="66">
                  <c:v>101.12930980439</c:v>
                </c:pt>
                <c:pt idx="67">
                  <c:v>101.024283524532</c:v>
                </c:pt>
                <c:pt idx="68">
                  <c:v>100.85301644231301</c:v>
                </c:pt>
                <c:pt idx="69">
                  <c:v>99.496014920908095</c:v>
                </c:pt>
                <c:pt idx="70">
                  <c:v>98.573900049009197</c:v>
                </c:pt>
                <c:pt idx="71">
                  <c:v>97.650941642009698</c:v>
                </c:pt>
                <c:pt idx="72">
                  <c:v>98.693308999689904</c:v>
                </c:pt>
                <c:pt idx="73">
                  <c:v>100.112947496248</c:v>
                </c:pt>
                <c:pt idx="74">
                  <c:v>101.39231465992501</c:v>
                </c:pt>
                <c:pt idx="75">
                  <c:v>101.486564022626</c:v>
                </c:pt>
                <c:pt idx="76">
                  <c:v>101.32664953419599</c:v>
                </c:pt>
                <c:pt idx="77">
                  <c:v>101.41523172139399</c:v>
                </c:pt>
                <c:pt idx="78">
                  <c:v>101.48625736037</c:v>
                </c:pt>
                <c:pt idx="79">
                  <c:v>101.58762849948</c:v>
                </c:pt>
                <c:pt idx="80">
                  <c:v>101.729934424311</c:v>
                </c:pt>
                <c:pt idx="81">
                  <c:v>102.425125362202</c:v>
                </c:pt>
                <c:pt idx="82">
                  <c:v>104.031183582249</c:v>
                </c:pt>
                <c:pt idx="83">
                  <c:v>106.21120832029401</c:v>
                </c:pt>
                <c:pt idx="84">
                  <c:v>108.598878904401</c:v>
                </c:pt>
                <c:pt idx="85">
                  <c:v>109.60070873999101</c:v>
                </c:pt>
                <c:pt idx="86">
                  <c:v>109.750707660947</c:v>
                </c:pt>
                <c:pt idx="87">
                  <c:v>108.94652316061099</c:v>
                </c:pt>
                <c:pt idx="88">
                  <c:v>109.40011214322701</c:v>
                </c:pt>
                <c:pt idx="89">
                  <c:v>109.744872719949</c:v>
                </c:pt>
                <c:pt idx="90">
                  <c:v>110.32623051289301</c:v>
                </c:pt>
                <c:pt idx="91">
                  <c:v>108.810673129374</c:v>
                </c:pt>
                <c:pt idx="92">
                  <c:v>107.654391782928</c:v>
                </c:pt>
                <c:pt idx="93">
                  <c:v>107.14288895995401</c:v>
                </c:pt>
                <c:pt idx="94">
                  <c:v>107.778479842061</c:v>
                </c:pt>
                <c:pt idx="95">
                  <c:v>109.093495134241</c:v>
                </c:pt>
                <c:pt idx="96">
                  <c:v>109.83676707879501</c:v>
                </c:pt>
                <c:pt idx="97">
                  <c:v>112.74417096842301</c:v>
                </c:pt>
                <c:pt idx="98">
                  <c:v>114.361443427117</c:v>
                </c:pt>
                <c:pt idx="99">
                  <c:v>116.768879205141</c:v>
                </c:pt>
                <c:pt idx="100">
                  <c:v>117.382890941719</c:v>
                </c:pt>
                <c:pt idx="101">
                  <c:v>119.881961073787</c:v>
                </c:pt>
                <c:pt idx="102">
                  <c:v>122.561127175932</c:v>
                </c:pt>
                <c:pt idx="103">
                  <c:v>125.389394120597</c:v>
                </c:pt>
                <c:pt idx="104">
                  <c:v>127.26344402585001</c:v>
                </c:pt>
                <c:pt idx="105">
                  <c:v>128.13894229365599</c:v>
                </c:pt>
                <c:pt idx="106">
                  <c:v>127.760780865675</c:v>
                </c:pt>
                <c:pt idx="107">
                  <c:v>127.17312402694201</c:v>
                </c:pt>
                <c:pt idx="108">
                  <c:v>127.105549604804</c:v>
                </c:pt>
                <c:pt idx="109">
                  <c:v>129.907895486565</c:v>
                </c:pt>
                <c:pt idx="110">
                  <c:v>132.30783161136199</c:v>
                </c:pt>
                <c:pt idx="111">
                  <c:v>134.23218724006301</c:v>
                </c:pt>
                <c:pt idx="112">
                  <c:v>134.22623430688299</c:v>
                </c:pt>
                <c:pt idx="113">
                  <c:v>135.336080966379</c:v>
                </c:pt>
                <c:pt idx="114">
                  <c:v>137.350271350686</c:v>
                </c:pt>
                <c:pt idx="115">
                  <c:v>139.86195683952701</c:v>
                </c:pt>
                <c:pt idx="116">
                  <c:v>142.52127274414701</c:v>
                </c:pt>
                <c:pt idx="117">
                  <c:v>145.32801240291499</c:v>
                </c:pt>
                <c:pt idx="118">
                  <c:v>147.385626052162</c:v>
                </c:pt>
                <c:pt idx="119">
                  <c:v>148.01140409264301</c:v>
                </c:pt>
                <c:pt idx="120">
                  <c:v>147.79636054789799</c:v>
                </c:pt>
                <c:pt idx="121">
                  <c:v>148.547722817759</c:v>
                </c:pt>
                <c:pt idx="122">
                  <c:v>150.34960170750199</c:v>
                </c:pt>
                <c:pt idx="123">
                  <c:v>152.16544043990399</c:v>
                </c:pt>
                <c:pt idx="124">
                  <c:v>153.206453113169</c:v>
                </c:pt>
                <c:pt idx="125">
                  <c:v>154.09262871396601</c:v>
                </c:pt>
                <c:pt idx="126">
                  <c:v>155.49367856277499</c:v>
                </c:pt>
                <c:pt idx="127">
                  <c:v>156.54915309667899</c:v>
                </c:pt>
                <c:pt idx="128">
                  <c:v>156.573983420188</c:v>
                </c:pt>
                <c:pt idx="129">
                  <c:v>157.94650494256001</c:v>
                </c:pt>
                <c:pt idx="130">
                  <c:v>159.80562073309201</c:v>
                </c:pt>
                <c:pt idx="131">
                  <c:v>163.223370094253</c:v>
                </c:pt>
                <c:pt idx="132">
                  <c:v>163.53591394595799</c:v>
                </c:pt>
                <c:pt idx="133">
                  <c:v>164.472079270943</c:v>
                </c:pt>
                <c:pt idx="134">
                  <c:v>164.223413033089</c:v>
                </c:pt>
                <c:pt idx="135">
                  <c:v>166.18774238934901</c:v>
                </c:pt>
                <c:pt idx="136">
                  <c:v>167.806113894795</c:v>
                </c:pt>
                <c:pt idx="137">
                  <c:v>169.85629274115499</c:v>
                </c:pt>
                <c:pt idx="138">
                  <c:v>171.21389512338399</c:v>
                </c:pt>
                <c:pt idx="139">
                  <c:v>171.41742588143299</c:v>
                </c:pt>
                <c:pt idx="140">
                  <c:v>171.51801848687501</c:v>
                </c:pt>
                <c:pt idx="141">
                  <c:v>170.50832840705601</c:v>
                </c:pt>
                <c:pt idx="142">
                  <c:v>170.564819462391</c:v>
                </c:pt>
                <c:pt idx="143">
                  <c:v>169.307859960982</c:v>
                </c:pt>
                <c:pt idx="144">
                  <c:v>168.15540117834399</c:v>
                </c:pt>
                <c:pt idx="145">
                  <c:v>163.266524058893</c:v>
                </c:pt>
                <c:pt idx="146">
                  <c:v>159.332646401451</c:v>
                </c:pt>
                <c:pt idx="147">
                  <c:v>155.20758613765</c:v>
                </c:pt>
                <c:pt idx="148">
                  <c:v>157.10374827185501</c:v>
                </c:pt>
                <c:pt idx="149">
                  <c:v>159.40721249393499</c:v>
                </c:pt>
                <c:pt idx="150">
                  <c:v>162.19468979931199</c:v>
                </c:pt>
                <c:pt idx="151">
                  <c:v>159.647268134233</c:v>
                </c:pt>
                <c:pt idx="152">
                  <c:v>157.31333552215801</c:v>
                </c:pt>
                <c:pt idx="153">
                  <c:v>154.72534444082001</c:v>
                </c:pt>
                <c:pt idx="154">
                  <c:v>152.083011655451</c:v>
                </c:pt>
                <c:pt idx="155">
                  <c:v>148.05629054213799</c:v>
                </c:pt>
                <c:pt idx="156">
                  <c:v>145.03155197474399</c:v>
                </c:pt>
                <c:pt idx="157">
                  <c:v>143.84582716542999</c:v>
                </c:pt>
                <c:pt idx="158">
                  <c:v>140.705592497434</c:v>
                </c:pt>
                <c:pt idx="159">
                  <c:v>135.34509354138399</c:v>
                </c:pt>
                <c:pt idx="160">
                  <c:v>126.05144617766901</c:v>
                </c:pt>
                <c:pt idx="161">
                  <c:v>119.47838724338099</c:v>
                </c:pt>
                <c:pt idx="162">
                  <c:v>114.25386988720599</c:v>
                </c:pt>
                <c:pt idx="163">
                  <c:v>114.70665428642501</c:v>
                </c:pt>
                <c:pt idx="164">
                  <c:v>114.83127068560999</c:v>
                </c:pt>
                <c:pt idx="165">
                  <c:v>114.479085926415</c:v>
                </c:pt>
                <c:pt idx="166">
                  <c:v>111.472107235797</c:v>
                </c:pt>
                <c:pt idx="167">
                  <c:v>108.945094349154</c:v>
                </c:pt>
                <c:pt idx="168">
                  <c:v>108.03382567927299</c:v>
                </c:pt>
                <c:pt idx="169">
                  <c:v>109.145198575004</c:v>
                </c:pt>
                <c:pt idx="170">
                  <c:v>111.443881272346</c:v>
                </c:pt>
                <c:pt idx="171">
                  <c:v>114.629976035193</c:v>
                </c:pt>
                <c:pt idx="172">
                  <c:v>117.01645191538999</c:v>
                </c:pt>
                <c:pt idx="173">
                  <c:v>118.25269031851199</c:v>
                </c:pt>
                <c:pt idx="174">
                  <c:v>118.15787319730001</c:v>
                </c:pt>
                <c:pt idx="175">
                  <c:v>119.50558437233001</c:v>
                </c:pt>
                <c:pt idx="176">
                  <c:v>121.640902972215</c:v>
                </c:pt>
                <c:pt idx="177">
                  <c:v>123.93926845456301</c:v>
                </c:pt>
                <c:pt idx="178">
                  <c:v>123.919485935187</c:v>
                </c:pt>
                <c:pt idx="179">
                  <c:v>124.382553998037</c:v>
                </c:pt>
                <c:pt idx="180">
                  <c:v>125.57810612045</c:v>
                </c:pt>
                <c:pt idx="181">
                  <c:v>127.05381242313</c:v>
                </c:pt>
                <c:pt idx="182">
                  <c:v>126.652206289394</c:v>
                </c:pt>
                <c:pt idx="183">
                  <c:v>125.34419678381001</c:v>
                </c:pt>
                <c:pt idx="184">
                  <c:v>124.907738222384</c:v>
                </c:pt>
                <c:pt idx="185">
                  <c:v>125.284294370631</c:v>
                </c:pt>
                <c:pt idx="186">
                  <c:v>125.18774828434201</c:v>
                </c:pt>
                <c:pt idx="187">
                  <c:v>125.692902722966</c:v>
                </c:pt>
                <c:pt idx="188">
                  <c:v>127.623159208095</c:v>
                </c:pt>
                <c:pt idx="189">
                  <c:v>130.416317811656</c:v>
                </c:pt>
                <c:pt idx="190">
                  <c:v>132.669764464731</c:v>
                </c:pt>
                <c:pt idx="191">
                  <c:v>133.52123294672401</c:v>
                </c:pt>
                <c:pt idx="192">
                  <c:v>133.70727807161299</c:v>
                </c:pt>
                <c:pt idx="193">
                  <c:v>132.87685552995001</c:v>
                </c:pt>
                <c:pt idx="194">
                  <c:v>131.41944025814999</c:v>
                </c:pt>
                <c:pt idx="195">
                  <c:v>130.85512748528399</c:v>
                </c:pt>
                <c:pt idx="196">
                  <c:v>130.746084186259</c:v>
                </c:pt>
                <c:pt idx="197">
                  <c:v>131.780549625704</c:v>
                </c:pt>
                <c:pt idx="198">
                  <c:v>133.23248588002701</c:v>
                </c:pt>
                <c:pt idx="199">
                  <c:v>135.24016809178201</c:v>
                </c:pt>
                <c:pt idx="200">
                  <c:v>136.89638252839899</c:v>
                </c:pt>
                <c:pt idx="201">
                  <c:v>137.863198583741</c:v>
                </c:pt>
                <c:pt idx="202">
                  <c:v>138.28582717904101</c:v>
                </c:pt>
                <c:pt idx="203">
                  <c:v>138.92930669562699</c:v>
                </c:pt>
                <c:pt idx="204">
                  <c:v>138.74978432664</c:v>
                </c:pt>
                <c:pt idx="205">
                  <c:v>139.361371864559</c:v>
                </c:pt>
                <c:pt idx="206">
                  <c:v>140.26458777929801</c:v>
                </c:pt>
                <c:pt idx="207">
                  <c:v>142.0920707338</c:v>
                </c:pt>
                <c:pt idx="208">
                  <c:v>144.588150245165</c:v>
                </c:pt>
                <c:pt idx="209">
                  <c:v>146.939821322358</c:v>
                </c:pt>
                <c:pt idx="210">
                  <c:v>149.88561042909399</c:v>
                </c:pt>
                <c:pt idx="211">
                  <c:v>151.02764122100001</c:v>
                </c:pt>
                <c:pt idx="212">
                  <c:v>153.23473806678501</c:v>
                </c:pt>
                <c:pt idx="213">
                  <c:v>154.09852347626099</c:v>
                </c:pt>
                <c:pt idx="214">
                  <c:v>155.353544976954</c:v>
                </c:pt>
                <c:pt idx="215">
                  <c:v>154.382332293003</c:v>
                </c:pt>
                <c:pt idx="216">
                  <c:v>154.580312786631</c:v>
                </c:pt>
                <c:pt idx="217">
                  <c:v>154.32586564893401</c:v>
                </c:pt>
                <c:pt idx="218">
                  <c:v>155.254743307495</c:v>
                </c:pt>
                <c:pt idx="219">
                  <c:v>155.717963473102</c:v>
                </c:pt>
                <c:pt idx="220">
                  <c:v>155.824563140582</c:v>
                </c:pt>
                <c:pt idx="221">
                  <c:v>156.093954083136</c:v>
                </c:pt>
                <c:pt idx="222">
                  <c:v>156.372595036798</c:v>
                </c:pt>
                <c:pt idx="223">
                  <c:v>159.69611775916599</c:v>
                </c:pt>
                <c:pt idx="224">
                  <c:v>162.54373294900699</c:v>
                </c:pt>
                <c:pt idx="225">
                  <c:v>165.65311916132501</c:v>
                </c:pt>
                <c:pt idx="226">
                  <c:v>166.848791379407</c:v>
                </c:pt>
                <c:pt idx="227">
                  <c:v>169.64766016119299</c:v>
                </c:pt>
                <c:pt idx="228">
                  <c:v>172.25992167027101</c:v>
                </c:pt>
                <c:pt idx="229">
                  <c:v>174.91694026269701</c:v>
                </c:pt>
                <c:pt idx="230">
                  <c:v>174.68278565784601</c:v>
                </c:pt>
                <c:pt idx="231">
                  <c:v>175.87298402443099</c:v>
                </c:pt>
                <c:pt idx="232">
                  <c:v>176.937588546011</c:v>
                </c:pt>
                <c:pt idx="233">
                  <c:v>179.11318189543499</c:v>
                </c:pt>
                <c:pt idx="234">
                  <c:v>179.210436087104</c:v>
                </c:pt>
                <c:pt idx="235">
                  <c:v>179.15465931218199</c:v>
                </c:pt>
                <c:pt idx="236">
                  <c:v>179.71949588741899</c:v>
                </c:pt>
                <c:pt idx="237">
                  <c:v>179.32235249795301</c:v>
                </c:pt>
                <c:pt idx="238">
                  <c:v>179.92797302375999</c:v>
                </c:pt>
                <c:pt idx="239">
                  <c:v>180.12455556110601</c:v>
                </c:pt>
                <c:pt idx="240">
                  <c:v>182.21216574236001</c:v>
                </c:pt>
                <c:pt idx="241">
                  <c:v>182.13903741733299</c:v>
                </c:pt>
                <c:pt idx="242">
                  <c:v>182.267145969159</c:v>
                </c:pt>
                <c:pt idx="243">
                  <c:v>181.676281534998</c:v>
                </c:pt>
                <c:pt idx="244">
                  <c:v>183.376527434488</c:v>
                </c:pt>
                <c:pt idx="245">
                  <c:v>185.22470657069701</c:v>
                </c:pt>
                <c:pt idx="246">
                  <c:v>187.99533856462199</c:v>
                </c:pt>
                <c:pt idx="247">
                  <c:v>189.80631522179399</c:v>
                </c:pt>
                <c:pt idx="248">
                  <c:v>190.89244349958099</c:v>
                </c:pt>
                <c:pt idx="249">
                  <c:v>191.839391345395</c:v>
                </c:pt>
                <c:pt idx="250">
                  <c:v>191.78199742098101</c:v>
                </c:pt>
                <c:pt idx="251">
                  <c:v>191.23868839132399</c:v>
                </c:pt>
                <c:pt idx="252">
                  <c:v>188.944528205707</c:v>
                </c:pt>
                <c:pt idx="253">
                  <c:v>187.491472695504</c:v>
                </c:pt>
                <c:pt idx="254">
                  <c:v>188.34585459055799</c:v>
                </c:pt>
                <c:pt idx="255">
                  <c:v>192.19044997338099</c:v>
                </c:pt>
                <c:pt idx="256">
                  <c:v>196.51722853637801</c:v>
                </c:pt>
                <c:pt idx="257">
                  <c:v>199.352597144903</c:v>
                </c:pt>
                <c:pt idx="258">
                  <c:v>199.13809645677</c:v>
                </c:pt>
                <c:pt idx="259">
                  <c:v>199.29221553972801</c:v>
                </c:pt>
                <c:pt idx="260">
                  <c:v>200.098692086657</c:v>
                </c:pt>
                <c:pt idx="261">
                  <c:v>202.81034901407699</c:v>
                </c:pt>
                <c:pt idx="262">
                  <c:v>203.83573180427501</c:v>
                </c:pt>
                <c:pt idx="263">
                  <c:v>203.164222203479</c:v>
                </c:pt>
                <c:pt idx="264">
                  <c:v>201.37922594148199</c:v>
                </c:pt>
                <c:pt idx="265">
                  <c:v>202.68602644135001</c:v>
                </c:pt>
                <c:pt idx="266">
                  <c:v>206.34478297178799</c:v>
                </c:pt>
                <c:pt idx="267">
                  <c:v>210.25281778820499</c:v>
                </c:pt>
                <c:pt idx="268">
                  <c:v>209.55034063630899</c:v>
                </c:pt>
                <c:pt idx="269">
                  <c:v>207.22230177323399</c:v>
                </c:pt>
                <c:pt idx="270">
                  <c:v>206.53418568865101</c:v>
                </c:pt>
                <c:pt idx="271">
                  <c:v>208.98699597345001</c:v>
                </c:pt>
                <c:pt idx="272">
                  <c:v>211.24124609655601</c:v>
                </c:pt>
                <c:pt idx="273">
                  <c:v>211.00561140735701</c:v>
                </c:pt>
                <c:pt idx="274">
                  <c:v>209.74981476298899</c:v>
                </c:pt>
                <c:pt idx="275">
                  <c:v>209.630863248324</c:v>
                </c:pt>
                <c:pt idx="276">
                  <c:v>211.23939253545899</c:v>
                </c:pt>
                <c:pt idx="277">
                  <c:v>213.94117276524</c:v>
                </c:pt>
                <c:pt idx="278">
                  <c:v>215.64272344826401</c:v>
                </c:pt>
                <c:pt idx="279">
                  <c:v>218.546456649265</c:v>
                </c:pt>
                <c:pt idx="280">
                  <c:v>220.978431335312</c:v>
                </c:pt>
                <c:pt idx="281">
                  <c:v>224.52038929933499</c:v>
                </c:pt>
                <c:pt idx="282">
                  <c:v>225.584700590133</c:v>
                </c:pt>
                <c:pt idx="283">
                  <c:v>225.84030453277799</c:v>
                </c:pt>
                <c:pt idx="284">
                  <c:v>224.84989490394199</c:v>
                </c:pt>
                <c:pt idx="285">
                  <c:v>223.97507538251401</c:v>
                </c:pt>
                <c:pt idx="286">
                  <c:v>223.86601532476001</c:v>
                </c:pt>
                <c:pt idx="287">
                  <c:v>224.88871601961799</c:v>
                </c:pt>
                <c:pt idx="288">
                  <c:v>226.006236111834</c:v>
                </c:pt>
                <c:pt idx="289">
                  <c:v>227.28608086136799</c:v>
                </c:pt>
                <c:pt idx="290">
                  <c:v>228.01651521001</c:v>
                </c:pt>
                <c:pt idx="291">
                  <c:v>229.28736744486699</c:v>
                </c:pt>
                <c:pt idx="292">
                  <c:v>228.472968990873</c:v>
                </c:pt>
                <c:pt idx="293">
                  <c:v>227.491014065179</c:v>
                </c:pt>
                <c:pt idx="294">
                  <c:v>227.11771210968001</c:v>
                </c:pt>
                <c:pt idx="295">
                  <c:v>229.50886946030101</c:v>
                </c:pt>
                <c:pt idx="296">
                  <c:v>233.50108368647301</c:v>
                </c:pt>
                <c:pt idx="297">
                  <c:v>238.13661192808999</c:v>
                </c:pt>
                <c:pt idx="298">
                  <c:v>242.50194367133301</c:v>
                </c:pt>
                <c:pt idx="299">
                  <c:v>244.08671272370401</c:v>
                </c:pt>
                <c:pt idx="300">
                  <c:v>244.02851416538601</c:v>
                </c:pt>
                <c:pt idx="301">
                  <c:v>243.02928107028799</c:v>
                </c:pt>
                <c:pt idx="302">
                  <c:v>245.720933697437</c:v>
                </c:pt>
                <c:pt idx="303">
                  <c:v>248.23152865137899</c:v>
                </c:pt>
                <c:pt idx="304">
                  <c:v>251.93104588562201</c:v>
                </c:pt>
                <c:pt idx="305">
                  <c:v>255.529376112797</c:v>
                </c:pt>
                <c:pt idx="306">
                  <c:v>262.61287463240501</c:v>
                </c:pt>
                <c:pt idx="307">
                  <c:v>270.22626803277097</c:v>
                </c:pt>
                <c:pt idx="308">
                  <c:v>276.68588665823103</c:v>
                </c:pt>
                <c:pt idx="309">
                  <c:v>281.36158448813597</c:v>
                </c:pt>
                <c:pt idx="310">
                  <c:v>287.78527375331703</c:v>
                </c:pt>
                <c:pt idx="311">
                  <c:v>293.19850756650101</c:v>
                </c:pt>
                <c:pt idx="312">
                  <c:v>296.61079368439198</c:v>
                </c:pt>
                <c:pt idx="313">
                  <c:v>292.950421826921</c:v>
                </c:pt>
                <c:pt idx="314">
                  <c:v>290.62061987777503</c:v>
                </c:pt>
                <c:pt idx="315">
                  <c:v>291.42647696092001</c:v>
                </c:pt>
                <c:pt idx="316">
                  <c:v>297.14129854549299</c:v>
                </c:pt>
                <c:pt idx="317">
                  <c:v>301.75965940012497</c:v>
                </c:pt>
                <c:pt idx="318">
                  <c:v>304.761001555777</c:v>
                </c:pt>
                <c:pt idx="319">
                  <c:v>303.95884384507798</c:v>
                </c:pt>
                <c:pt idx="320">
                  <c:v>300.83856449262697</c:v>
                </c:pt>
                <c:pt idx="321">
                  <c:v>292.96962015627003</c:v>
                </c:pt>
                <c:pt idx="322">
                  <c:v>286.96815746315002</c:v>
                </c:pt>
                <c:pt idx="323">
                  <c:v>282.52205473185899</c:v>
                </c:pt>
                <c:pt idx="324">
                  <c:v>280.720520591568</c:v>
                </c:pt>
                <c:pt idx="325">
                  <c:v>277.94776603249301</c:v>
                </c:pt>
                <c:pt idx="326">
                  <c:v>271.75867024968102</c:v>
                </c:pt>
                <c:pt idx="327">
                  <c:v>268.66714817765398</c:v>
                </c:pt>
                <c:pt idx="328">
                  <c:v>267.753044949909</c:v>
                </c:pt>
                <c:pt idx="329">
                  <c:v>272.12547520593102</c:v>
                </c:pt>
                <c:pt idx="330">
                  <c:v>274.02167247467497</c:v>
                </c:pt>
                <c:pt idx="331">
                  <c:v>270.27645389523701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8E-44CF-9C3F-5030E3C90EF7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VW'!$L$30:$L$337</c:f>
              <c:numCache>
                <c:formatCode>[$-409]mmm\-yy;@</c:formatCode>
                <c:ptCount val="30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</c:numCache>
            </c:numRef>
          </c:xVal>
          <c:yVal>
            <c:numRef>
              <c:f>'U.S. EW &amp; VW'!$M$30:$M$337</c:f>
              <c:numCache>
                <c:formatCode>_(* #,##0_);_(* \(#,##0\);_(* "-"??_);_(@_)</c:formatCode>
                <c:ptCount val="308"/>
                <c:pt idx="0">
                  <c:v>78.338921246041494</c:v>
                </c:pt>
                <c:pt idx="1">
                  <c:v>77.973595150436793</c:v>
                </c:pt>
                <c:pt idx="2">
                  <c:v>77.683492999895194</c:v>
                </c:pt>
                <c:pt idx="3">
                  <c:v>78.500466179525404</c:v>
                </c:pt>
                <c:pt idx="4">
                  <c:v>79.611994580385499</c:v>
                </c:pt>
                <c:pt idx="5">
                  <c:v>80.803834279954103</c:v>
                </c:pt>
                <c:pt idx="6">
                  <c:v>80.608883382786303</c:v>
                </c:pt>
                <c:pt idx="7">
                  <c:v>79.886597820318002</c:v>
                </c:pt>
                <c:pt idx="8">
                  <c:v>79.461460870565205</c:v>
                </c:pt>
                <c:pt idx="9">
                  <c:v>80.463070747725595</c:v>
                </c:pt>
                <c:pt idx="10">
                  <c:v>82.332994364209497</c:v>
                </c:pt>
                <c:pt idx="11">
                  <c:v>83.763701259328201</c:v>
                </c:pt>
                <c:pt idx="12">
                  <c:v>84.101952069150897</c:v>
                </c:pt>
                <c:pt idx="13">
                  <c:v>83.684662814266105</c:v>
                </c:pt>
                <c:pt idx="14">
                  <c:v>83.849498838865699</c:v>
                </c:pt>
                <c:pt idx="15">
                  <c:v>84.906328755193996</c:v>
                </c:pt>
                <c:pt idx="16">
                  <c:v>86.460092576741005</c:v>
                </c:pt>
                <c:pt idx="17">
                  <c:v>87.725224154680205</c:v>
                </c:pt>
                <c:pt idx="18">
                  <c:v>88.360277037162803</c:v>
                </c:pt>
                <c:pt idx="19">
                  <c:v>88.569579057184995</c:v>
                </c:pt>
                <c:pt idx="20">
                  <c:v>88.913390030678002</c:v>
                </c:pt>
                <c:pt idx="21">
                  <c:v>89.474741855030302</c:v>
                </c:pt>
                <c:pt idx="22">
                  <c:v>90.576937729340699</c:v>
                </c:pt>
                <c:pt idx="23">
                  <c:v>91.161963082331994</c:v>
                </c:pt>
                <c:pt idx="24">
                  <c:v>92.213222267811801</c:v>
                </c:pt>
                <c:pt idx="25">
                  <c:v>92.571523382077203</c:v>
                </c:pt>
                <c:pt idx="26">
                  <c:v>93.167019524294005</c:v>
                </c:pt>
                <c:pt idx="27">
                  <c:v>93.828267026791806</c:v>
                </c:pt>
                <c:pt idx="28">
                  <c:v>95.557656657146097</c:v>
                </c:pt>
                <c:pt idx="29">
                  <c:v>97.511463639377098</c:v>
                </c:pt>
                <c:pt idx="30">
                  <c:v>97.943518880947295</c:v>
                </c:pt>
                <c:pt idx="31">
                  <c:v>97.586405359996903</c:v>
                </c:pt>
                <c:pt idx="32">
                  <c:v>97.055172030237102</c:v>
                </c:pt>
                <c:pt idx="33">
                  <c:v>98.213089217313197</c:v>
                </c:pt>
                <c:pt idx="34">
                  <c:v>99.260812120303896</c:v>
                </c:pt>
                <c:pt idx="35">
                  <c:v>100</c:v>
                </c:pt>
                <c:pt idx="36">
                  <c:v>100.099302790959</c:v>
                </c:pt>
                <c:pt idx="37">
                  <c:v>100.255092044009</c:v>
                </c:pt>
                <c:pt idx="38">
                  <c:v>100.290056010738</c:v>
                </c:pt>
                <c:pt idx="39">
                  <c:v>100.347400758791</c:v>
                </c:pt>
                <c:pt idx="40">
                  <c:v>100.739121122892</c:v>
                </c:pt>
                <c:pt idx="41">
                  <c:v>102.092130932031</c:v>
                </c:pt>
                <c:pt idx="42">
                  <c:v>103.782577700913</c:v>
                </c:pt>
                <c:pt idx="43">
                  <c:v>105.73659232416399</c:v>
                </c:pt>
                <c:pt idx="44">
                  <c:v>106.677569306546</c:v>
                </c:pt>
                <c:pt idx="45">
                  <c:v>106.274977393985</c:v>
                </c:pt>
                <c:pt idx="46">
                  <c:v>105.15550135166799</c:v>
                </c:pt>
                <c:pt idx="47">
                  <c:v>103.93729944013501</c:v>
                </c:pt>
                <c:pt idx="48">
                  <c:v>104.354106361178</c:v>
                </c:pt>
                <c:pt idx="49">
                  <c:v>105.66154048817199</c:v>
                </c:pt>
                <c:pt idx="50">
                  <c:v>107.56149116956701</c:v>
                </c:pt>
                <c:pt idx="51">
                  <c:v>108.445698370177</c:v>
                </c:pt>
                <c:pt idx="52">
                  <c:v>109.040247980315</c:v>
                </c:pt>
                <c:pt idx="53">
                  <c:v>109.481272889015</c:v>
                </c:pt>
                <c:pt idx="54">
                  <c:v>110.520066670658</c:v>
                </c:pt>
                <c:pt idx="55">
                  <c:v>111.72155400829</c:v>
                </c:pt>
                <c:pt idx="56">
                  <c:v>113.201465096964</c:v>
                </c:pt>
                <c:pt idx="57">
                  <c:v>114.91440012784901</c:v>
                </c:pt>
                <c:pt idx="58">
                  <c:v>116.66628636420199</c:v>
                </c:pt>
                <c:pt idx="59">
                  <c:v>117.638379246646</c:v>
                </c:pt>
                <c:pt idx="60">
                  <c:v>117.564358954998</c:v>
                </c:pt>
                <c:pt idx="61">
                  <c:v>117.40357185819001</c:v>
                </c:pt>
                <c:pt idx="62">
                  <c:v>118.28447396259899</c:v>
                </c:pt>
                <c:pt idx="63">
                  <c:v>120.027611677153</c:v>
                </c:pt>
                <c:pt idx="64">
                  <c:v>121.676661994334</c:v>
                </c:pt>
                <c:pt idx="65">
                  <c:v>122.612184664111</c:v>
                </c:pt>
                <c:pt idx="66">
                  <c:v>123.54734956803</c:v>
                </c:pt>
                <c:pt idx="67">
                  <c:v>124.752091970045</c:v>
                </c:pt>
                <c:pt idx="68">
                  <c:v>126.28924150650499</c:v>
                </c:pt>
                <c:pt idx="69">
                  <c:v>127.371522371252</c:v>
                </c:pt>
                <c:pt idx="70">
                  <c:v>127.88681461098901</c:v>
                </c:pt>
                <c:pt idx="71">
                  <c:v>128.430753398836</c:v>
                </c:pt>
                <c:pt idx="72">
                  <c:v>129.55075874128701</c:v>
                </c:pt>
                <c:pt idx="73">
                  <c:v>131.988529785118</c:v>
                </c:pt>
                <c:pt idx="74">
                  <c:v>134.46914058921601</c:v>
                </c:pt>
                <c:pt idx="75">
                  <c:v>137.104376943772</c:v>
                </c:pt>
                <c:pt idx="76">
                  <c:v>138.71098666580801</c:v>
                </c:pt>
                <c:pt idx="77">
                  <c:v>140.82600040932499</c:v>
                </c:pt>
                <c:pt idx="78">
                  <c:v>142.709602793107</c:v>
                </c:pt>
                <c:pt idx="79">
                  <c:v>144.94405686089701</c:v>
                </c:pt>
                <c:pt idx="80">
                  <c:v>145.69524083883999</c:v>
                </c:pt>
                <c:pt idx="81">
                  <c:v>145.36115096214499</c:v>
                </c:pt>
                <c:pt idx="82">
                  <c:v>145.099578059506</c:v>
                </c:pt>
                <c:pt idx="83">
                  <c:v>146.35898026738499</c:v>
                </c:pt>
                <c:pt idx="84">
                  <c:v>149.527029342779</c:v>
                </c:pt>
                <c:pt idx="85">
                  <c:v>153.39629966093</c:v>
                </c:pt>
                <c:pt idx="86">
                  <c:v>156.705429357372</c:v>
                </c:pt>
                <c:pt idx="87">
                  <c:v>158.98014915677101</c:v>
                </c:pt>
                <c:pt idx="88">
                  <c:v>160.68829430696101</c:v>
                </c:pt>
                <c:pt idx="89">
                  <c:v>162.20623963647199</c:v>
                </c:pt>
                <c:pt idx="90">
                  <c:v>163.91144759092299</c:v>
                </c:pt>
                <c:pt idx="91">
                  <c:v>166.15291674904</c:v>
                </c:pt>
                <c:pt idx="92">
                  <c:v>167.85621121471701</c:v>
                </c:pt>
                <c:pt idx="93">
                  <c:v>169.030038922145</c:v>
                </c:pt>
                <c:pt idx="94">
                  <c:v>169.01568046146301</c:v>
                </c:pt>
                <c:pt idx="95">
                  <c:v>170.462564348374</c:v>
                </c:pt>
                <c:pt idx="96">
                  <c:v>172.22839731437901</c:v>
                </c:pt>
                <c:pt idx="97">
                  <c:v>174.97781790299399</c:v>
                </c:pt>
                <c:pt idx="98">
                  <c:v>175.73416063446999</c:v>
                </c:pt>
                <c:pt idx="99">
                  <c:v>176.869343981247</c:v>
                </c:pt>
                <c:pt idx="100">
                  <c:v>177.38628553628001</c:v>
                </c:pt>
                <c:pt idx="101">
                  <c:v>178.89565584696899</c:v>
                </c:pt>
                <c:pt idx="102">
                  <c:v>178.692629266924</c:v>
                </c:pt>
                <c:pt idx="103">
                  <c:v>178.06904434804099</c:v>
                </c:pt>
                <c:pt idx="104">
                  <c:v>176.18370468017</c:v>
                </c:pt>
                <c:pt idx="105">
                  <c:v>174.86736324256501</c:v>
                </c:pt>
                <c:pt idx="106">
                  <c:v>175.141880653371</c:v>
                </c:pt>
                <c:pt idx="107">
                  <c:v>176.69357805869001</c:v>
                </c:pt>
                <c:pt idx="108">
                  <c:v>179.511253999838</c:v>
                </c:pt>
                <c:pt idx="109">
                  <c:v>181.86503532647399</c:v>
                </c:pt>
                <c:pt idx="110">
                  <c:v>183.55852163334299</c:v>
                </c:pt>
                <c:pt idx="111">
                  <c:v>185.13421480249099</c:v>
                </c:pt>
                <c:pt idx="112">
                  <c:v>185.26730407964601</c:v>
                </c:pt>
                <c:pt idx="113">
                  <c:v>186.30379503385799</c:v>
                </c:pt>
                <c:pt idx="114">
                  <c:v>186.14112610756001</c:v>
                </c:pt>
                <c:pt idx="115">
                  <c:v>187.19045136429801</c:v>
                </c:pt>
                <c:pt idx="116">
                  <c:v>185.25878686498999</c:v>
                </c:pt>
                <c:pt idx="117">
                  <c:v>182.02862083007699</c:v>
                </c:pt>
                <c:pt idx="118">
                  <c:v>178.927340278196</c:v>
                </c:pt>
                <c:pt idx="119">
                  <c:v>178.45281718143499</c:v>
                </c:pt>
                <c:pt idx="120">
                  <c:v>180.26344805212301</c:v>
                </c:pt>
                <c:pt idx="121">
                  <c:v>180.427518944962</c:v>
                </c:pt>
                <c:pt idx="122">
                  <c:v>178.51061542202001</c:v>
                </c:pt>
                <c:pt idx="123">
                  <c:v>175.27786895049101</c:v>
                </c:pt>
                <c:pt idx="124">
                  <c:v>173.70827525199999</c:v>
                </c:pt>
                <c:pt idx="125">
                  <c:v>173.22883148168299</c:v>
                </c:pt>
                <c:pt idx="126">
                  <c:v>173.02095018883199</c:v>
                </c:pt>
                <c:pt idx="127">
                  <c:v>171.99664139356199</c:v>
                </c:pt>
                <c:pt idx="128">
                  <c:v>168.295053069929</c:v>
                </c:pt>
                <c:pt idx="129">
                  <c:v>164.120862337391</c:v>
                </c:pt>
                <c:pt idx="130">
                  <c:v>158.24649369753001</c:v>
                </c:pt>
                <c:pt idx="131">
                  <c:v>155.359064123373</c:v>
                </c:pt>
                <c:pt idx="132">
                  <c:v>151.44831647533701</c:v>
                </c:pt>
                <c:pt idx="133">
                  <c:v>148.728181147898</c:v>
                </c:pt>
                <c:pt idx="134">
                  <c:v>143.90468339300301</c:v>
                </c:pt>
                <c:pt idx="135">
                  <c:v>140.897405029787</c:v>
                </c:pt>
                <c:pt idx="136">
                  <c:v>139.154114341569</c:v>
                </c:pt>
                <c:pt idx="137">
                  <c:v>139.64175003460599</c:v>
                </c:pt>
                <c:pt idx="138">
                  <c:v>140.048927005499</c:v>
                </c:pt>
                <c:pt idx="139">
                  <c:v>139.05901124981</c:v>
                </c:pt>
                <c:pt idx="140">
                  <c:v>135.217015970098</c:v>
                </c:pt>
                <c:pt idx="141">
                  <c:v>130.590085351027</c:v>
                </c:pt>
                <c:pt idx="142">
                  <c:v>128.599755177627</c:v>
                </c:pt>
                <c:pt idx="143">
                  <c:v>129.10799885692799</c:v>
                </c:pt>
                <c:pt idx="144">
                  <c:v>131.24390986407599</c:v>
                </c:pt>
                <c:pt idx="145">
                  <c:v>132.40403664720699</c:v>
                </c:pt>
                <c:pt idx="146">
                  <c:v>131.70162966555</c:v>
                </c:pt>
                <c:pt idx="147">
                  <c:v>129.204734372811</c:v>
                </c:pt>
                <c:pt idx="148">
                  <c:v>125.91615803778799</c:v>
                </c:pt>
                <c:pt idx="149">
                  <c:v>124.04832360822201</c:v>
                </c:pt>
                <c:pt idx="150">
                  <c:v>123.926185335987</c:v>
                </c:pt>
                <c:pt idx="151">
                  <c:v>124.726805559243</c:v>
                </c:pt>
                <c:pt idx="152">
                  <c:v>124.229453400926</c:v>
                </c:pt>
                <c:pt idx="153">
                  <c:v>123.137048770227</c:v>
                </c:pt>
                <c:pt idx="154">
                  <c:v>122.441436460814</c:v>
                </c:pt>
                <c:pt idx="155">
                  <c:v>122.97885064565899</c:v>
                </c:pt>
                <c:pt idx="156">
                  <c:v>122.24167606667299</c:v>
                </c:pt>
                <c:pt idx="157">
                  <c:v>120.789827820284</c:v>
                </c:pt>
                <c:pt idx="158">
                  <c:v>119.46504914943399</c:v>
                </c:pt>
                <c:pt idx="159">
                  <c:v>119.977371162982</c:v>
                </c:pt>
                <c:pt idx="160">
                  <c:v>120.769338589482</c:v>
                </c:pt>
                <c:pt idx="161">
                  <c:v>120.710433070349</c:v>
                </c:pt>
                <c:pt idx="162">
                  <c:v>120.520590744288</c:v>
                </c:pt>
                <c:pt idx="163">
                  <c:v>121.42400186421401</c:v>
                </c:pt>
                <c:pt idx="164">
                  <c:v>122.916126738182</c:v>
                </c:pt>
                <c:pt idx="165">
                  <c:v>124.032525759913</c:v>
                </c:pt>
                <c:pt idx="166">
                  <c:v>124.069569840697</c:v>
                </c:pt>
                <c:pt idx="167">
                  <c:v>123.570900762991</c:v>
                </c:pt>
                <c:pt idx="168">
                  <c:v>122.105646165479</c:v>
                </c:pt>
                <c:pt idx="169">
                  <c:v>120.326714065899</c:v>
                </c:pt>
                <c:pt idx="170">
                  <c:v>120.287718450287</c:v>
                </c:pt>
                <c:pt idx="171">
                  <c:v>120.95990854488799</c:v>
                </c:pt>
                <c:pt idx="172">
                  <c:v>122.480996197702</c:v>
                </c:pt>
                <c:pt idx="173">
                  <c:v>123.158649351625</c:v>
                </c:pt>
                <c:pt idx="174">
                  <c:v>124.219301282411</c:v>
                </c:pt>
                <c:pt idx="175">
                  <c:v>125.332447905316</c:v>
                </c:pt>
                <c:pt idx="176">
                  <c:v>126.383348745486</c:v>
                </c:pt>
                <c:pt idx="177">
                  <c:v>128.179201736301</c:v>
                </c:pt>
                <c:pt idx="178">
                  <c:v>129.29640859494799</c:v>
                </c:pt>
                <c:pt idx="179">
                  <c:v>130.23167653664001</c:v>
                </c:pt>
                <c:pt idx="180">
                  <c:v>128.82559697517499</c:v>
                </c:pt>
                <c:pt idx="181">
                  <c:v>127.225334079571</c:v>
                </c:pt>
                <c:pt idx="182">
                  <c:v>126.96590787598301</c:v>
                </c:pt>
                <c:pt idx="183">
                  <c:v>129.19150300487101</c:v>
                </c:pt>
                <c:pt idx="184">
                  <c:v>132.092630892465</c:v>
                </c:pt>
                <c:pt idx="185">
                  <c:v>134.409529035547</c:v>
                </c:pt>
                <c:pt idx="186">
                  <c:v>135.388268497545</c:v>
                </c:pt>
                <c:pt idx="187">
                  <c:v>136.076157408119</c:v>
                </c:pt>
                <c:pt idx="188">
                  <c:v>136.87027460189799</c:v>
                </c:pt>
                <c:pt idx="189">
                  <c:v>137.564106963678</c:v>
                </c:pt>
                <c:pt idx="190">
                  <c:v>138.49767669501301</c:v>
                </c:pt>
                <c:pt idx="191">
                  <c:v>139.725084254774</c:v>
                </c:pt>
                <c:pt idx="192">
                  <c:v>141.73685565504499</c:v>
                </c:pt>
                <c:pt idx="193">
                  <c:v>142.51705202916699</c:v>
                </c:pt>
                <c:pt idx="194">
                  <c:v>143.0801337677</c:v>
                </c:pt>
                <c:pt idx="195">
                  <c:v>143.34352618330399</c:v>
                </c:pt>
                <c:pt idx="196">
                  <c:v>145.428609440597</c:v>
                </c:pt>
                <c:pt idx="197">
                  <c:v>147.61091871046801</c:v>
                </c:pt>
                <c:pt idx="198">
                  <c:v>150.12917986603901</c:v>
                </c:pt>
                <c:pt idx="199">
                  <c:v>151.57302551257899</c:v>
                </c:pt>
                <c:pt idx="200">
                  <c:v>152.990104401656</c:v>
                </c:pt>
                <c:pt idx="201">
                  <c:v>153.655917104758</c:v>
                </c:pt>
                <c:pt idx="202">
                  <c:v>154.988353573875</c:v>
                </c:pt>
                <c:pt idx="203">
                  <c:v>155.853065844599</c:v>
                </c:pt>
                <c:pt idx="204">
                  <c:v>157.39732636346301</c:v>
                </c:pt>
                <c:pt idx="205">
                  <c:v>157.595852909055</c:v>
                </c:pt>
                <c:pt idx="206">
                  <c:v>158.427362267956</c:v>
                </c:pt>
                <c:pt idx="207">
                  <c:v>159.187081151309</c:v>
                </c:pt>
                <c:pt idx="208">
                  <c:v>161.59628845920301</c:v>
                </c:pt>
                <c:pt idx="209">
                  <c:v>163.99857360108999</c:v>
                </c:pt>
                <c:pt idx="210">
                  <c:v>166.33400085136199</c:v>
                </c:pt>
                <c:pt idx="211">
                  <c:v>167.460591554725</c:v>
                </c:pt>
                <c:pt idx="212">
                  <c:v>167.19717664390299</c:v>
                </c:pt>
                <c:pt idx="213">
                  <c:v>165.846819668732</c:v>
                </c:pt>
                <c:pt idx="214">
                  <c:v>165.95539442380201</c:v>
                </c:pt>
                <c:pt idx="215">
                  <c:v>167.66217594204801</c:v>
                </c:pt>
                <c:pt idx="216">
                  <c:v>171.31570133443401</c:v>
                </c:pt>
                <c:pt idx="217">
                  <c:v>172.72528411669001</c:v>
                </c:pt>
                <c:pt idx="218">
                  <c:v>172.53368177721799</c:v>
                </c:pt>
                <c:pt idx="219">
                  <c:v>171.07688481078199</c:v>
                </c:pt>
                <c:pt idx="220">
                  <c:v>172.52608256440899</c:v>
                </c:pt>
                <c:pt idx="221">
                  <c:v>175.20018884359999</c:v>
                </c:pt>
                <c:pt idx="222">
                  <c:v>179.72994431113699</c:v>
                </c:pt>
                <c:pt idx="223">
                  <c:v>182.24482579077099</c:v>
                </c:pt>
                <c:pt idx="224">
                  <c:v>183.538202871045</c:v>
                </c:pt>
                <c:pt idx="225">
                  <c:v>182.27250022466399</c:v>
                </c:pt>
                <c:pt idx="226">
                  <c:v>181.89609913189</c:v>
                </c:pt>
                <c:pt idx="227">
                  <c:v>182.98058367666499</c:v>
                </c:pt>
                <c:pt idx="228">
                  <c:v>186.750552544502</c:v>
                </c:pt>
                <c:pt idx="229">
                  <c:v>191.23569955857701</c:v>
                </c:pt>
                <c:pt idx="230">
                  <c:v>193.90903631352799</c:v>
                </c:pt>
                <c:pt idx="231">
                  <c:v>195.51488016956199</c:v>
                </c:pt>
                <c:pt idx="232">
                  <c:v>197.79989491908299</c:v>
                </c:pt>
                <c:pt idx="233">
                  <c:v>202.36307598779899</c:v>
                </c:pt>
                <c:pt idx="234">
                  <c:v>205.383613985571</c:v>
                </c:pt>
                <c:pt idx="235">
                  <c:v>205.858756000542</c:v>
                </c:pt>
                <c:pt idx="236">
                  <c:v>203.60216556504</c:v>
                </c:pt>
                <c:pt idx="237">
                  <c:v>202.238764434226</c:v>
                </c:pt>
                <c:pt idx="238">
                  <c:v>203.56077869649599</c:v>
                </c:pt>
                <c:pt idx="239">
                  <c:v>206.516353996563</c:v>
                </c:pt>
                <c:pt idx="240">
                  <c:v>209.695235444025</c:v>
                </c:pt>
                <c:pt idx="241">
                  <c:v>209.418506594164</c:v>
                </c:pt>
                <c:pt idx="242">
                  <c:v>207.404007793223</c:v>
                </c:pt>
                <c:pt idx="243">
                  <c:v>206.61032731153901</c:v>
                </c:pt>
                <c:pt idx="244">
                  <c:v>208.71461601021201</c:v>
                </c:pt>
                <c:pt idx="245">
                  <c:v>213.276135288896</c:v>
                </c:pt>
                <c:pt idx="246">
                  <c:v>215.49369103948999</c:v>
                </c:pt>
                <c:pt idx="247">
                  <c:v>216.50566411788299</c:v>
                </c:pt>
                <c:pt idx="248">
                  <c:v>215.247956397243</c:v>
                </c:pt>
                <c:pt idx="249">
                  <c:v>215.921938827297</c:v>
                </c:pt>
                <c:pt idx="250">
                  <c:v>217.25468900661301</c:v>
                </c:pt>
                <c:pt idx="251">
                  <c:v>219.194827416571</c:v>
                </c:pt>
                <c:pt idx="252">
                  <c:v>220.32327574982099</c:v>
                </c:pt>
                <c:pt idx="253">
                  <c:v>220.38207277853101</c:v>
                </c:pt>
                <c:pt idx="254">
                  <c:v>221.196966393699</c:v>
                </c:pt>
                <c:pt idx="255">
                  <c:v>221.82215137260499</c:v>
                </c:pt>
                <c:pt idx="256">
                  <c:v>223.57328566663</c:v>
                </c:pt>
                <c:pt idx="257">
                  <c:v>224.882023629504</c:v>
                </c:pt>
                <c:pt idx="258">
                  <c:v>226.707849249818</c:v>
                </c:pt>
                <c:pt idx="259">
                  <c:v>228.345613272523</c:v>
                </c:pt>
                <c:pt idx="260">
                  <c:v>229.34478155368001</c:v>
                </c:pt>
                <c:pt idx="261">
                  <c:v>228.66673468192701</c:v>
                </c:pt>
                <c:pt idx="262">
                  <c:v>227.470372514253</c:v>
                </c:pt>
                <c:pt idx="263">
                  <c:v>228.69103603904901</c:v>
                </c:pt>
                <c:pt idx="264">
                  <c:v>231.671854344172</c:v>
                </c:pt>
                <c:pt idx="265">
                  <c:v>236.16684382685099</c:v>
                </c:pt>
                <c:pt idx="266">
                  <c:v>238.16333424255399</c:v>
                </c:pt>
                <c:pt idx="267">
                  <c:v>237.55621402809899</c:v>
                </c:pt>
                <c:pt idx="268">
                  <c:v>234.95602859776</c:v>
                </c:pt>
                <c:pt idx="269">
                  <c:v>233.68070869717101</c:v>
                </c:pt>
                <c:pt idx="270">
                  <c:v>233.41340388235</c:v>
                </c:pt>
                <c:pt idx="271">
                  <c:v>235.88571152564299</c:v>
                </c:pt>
                <c:pt idx="272">
                  <c:v>240.173594404298</c:v>
                </c:pt>
                <c:pt idx="273">
                  <c:v>245.39851631733799</c:v>
                </c:pt>
                <c:pt idx="274">
                  <c:v>249.15849434067599</c:v>
                </c:pt>
                <c:pt idx="275">
                  <c:v>251.194459431909</c:v>
                </c:pt>
                <c:pt idx="276">
                  <c:v>250.81517890086599</c:v>
                </c:pt>
                <c:pt idx="277">
                  <c:v>250.59761386425799</c:v>
                </c:pt>
                <c:pt idx="278">
                  <c:v>253.688766090352</c:v>
                </c:pt>
                <c:pt idx="279">
                  <c:v>257.50545996826702</c:v>
                </c:pt>
                <c:pt idx="280">
                  <c:v>261.362197941234</c:v>
                </c:pt>
                <c:pt idx="281">
                  <c:v>264.589951049494</c:v>
                </c:pt>
                <c:pt idx="282">
                  <c:v>268.41749591041201</c:v>
                </c:pt>
                <c:pt idx="283">
                  <c:v>273.08219015475999</c:v>
                </c:pt>
                <c:pt idx="284">
                  <c:v>277.81360688942198</c:v>
                </c:pt>
                <c:pt idx="285">
                  <c:v>283.63681132806499</c:v>
                </c:pt>
                <c:pt idx="286">
                  <c:v>288.493526502306</c:v>
                </c:pt>
                <c:pt idx="287">
                  <c:v>291.36909308291399</c:v>
                </c:pt>
                <c:pt idx="288">
                  <c:v>289.76536455412099</c:v>
                </c:pt>
                <c:pt idx="289">
                  <c:v>288.43100335945797</c:v>
                </c:pt>
                <c:pt idx="290">
                  <c:v>292.530742921269</c:v>
                </c:pt>
                <c:pt idx="291">
                  <c:v>302.12415802342298</c:v>
                </c:pt>
                <c:pt idx="292">
                  <c:v>310.40953858934</c:v>
                </c:pt>
                <c:pt idx="293">
                  <c:v>314.77118808183201</c:v>
                </c:pt>
                <c:pt idx="294">
                  <c:v>314.06970877340598</c:v>
                </c:pt>
                <c:pt idx="295">
                  <c:v>313.79332372944998</c:v>
                </c:pt>
                <c:pt idx="296">
                  <c:v>313.82522227043199</c:v>
                </c:pt>
                <c:pt idx="297">
                  <c:v>314.14482942576399</c:v>
                </c:pt>
                <c:pt idx="298">
                  <c:v>310.846309251626</c:v>
                </c:pt>
                <c:pt idx="299">
                  <c:v>306.922726852332</c:v>
                </c:pt>
                <c:pt idx="300">
                  <c:v>304.70695430677699</c:v>
                </c:pt>
                <c:pt idx="301">
                  <c:v>305.51664785617902</c:v>
                </c:pt>
                <c:pt idx="302">
                  <c:v>310.39083802864701</c:v>
                </c:pt>
                <c:pt idx="303">
                  <c:v>311.37909997483399</c:v>
                </c:pt>
                <c:pt idx="304">
                  <c:v>314.14889054188399</c:v>
                </c:pt>
                <c:pt idx="305">
                  <c:v>311.79530194709997</c:v>
                </c:pt>
                <c:pt idx="306">
                  <c:v>316.734274075396</c:v>
                </c:pt>
                <c:pt idx="307">
                  <c:v>315.699539259836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8E-44CF-9C3F-5030E3C90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16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Regional!$O$7:$O$116</c:f>
              <c:numCache>
                <c:formatCode>0</c:formatCode>
                <c:ptCount val="110"/>
                <c:pt idx="0">
                  <c:v>66.381432428342194</c:v>
                </c:pt>
                <c:pt idx="1">
                  <c:v>66.812793612082203</c:v>
                </c:pt>
                <c:pt idx="2">
                  <c:v>70.049654827467194</c:v>
                </c:pt>
                <c:pt idx="3">
                  <c:v>72.141108305115594</c:v>
                </c:pt>
                <c:pt idx="4">
                  <c:v>71.479023064157005</c:v>
                </c:pt>
                <c:pt idx="5">
                  <c:v>71.858229789627401</c:v>
                </c:pt>
                <c:pt idx="6">
                  <c:v>72.338727523447503</c:v>
                </c:pt>
                <c:pt idx="7">
                  <c:v>73.121477825367194</c:v>
                </c:pt>
                <c:pt idx="8">
                  <c:v>75.059997892278403</c:v>
                </c:pt>
                <c:pt idx="9">
                  <c:v>77.328324785010906</c:v>
                </c:pt>
                <c:pt idx="10">
                  <c:v>77.536462997972393</c:v>
                </c:pt>
                <c:pt idx="11">
                  <c:v>77.640918803407899</c:v>
                </c:pt>
                <c:pt idx="12">
                  <c:v>82.443757529175898</c:v>
                </c:pt>
                <c:pt idx="13">
                  <c:v>90.812766419537994</c:v>
                </c:pt>
                <c:pt idx="14">
                  <c:v>94.156974287567195</c:v>
                </c:pt>
                <c:pt idx="15">
                  <c:v>92.413438502344306</c:v>
                </c:pt>
                <c:pt idx="16">
                  <c:v>93.848176550013093</c:v>
                </c:pt>
                <c:pt idx="17">
                  <c:v>98.710607745061694</c:v>
                </c:pt>
                <c:pt idx="18">
                  <c:v>101.192905689951</c:v>
                </c:pt>
                <c:pt idx="19">
                  <c:v>100</c:v>
                </c:pt>
                <c:pt idx="20">
                  <c:v>101.308272596162</c:v>
                </c:pt>
                <c:pt idx="21">
                  <c:v>106.69448732663101</c:v>
                </c:pt>
                <c:pt idx="22">
                  <c:v>109.393962501581</c:v>
                </c:pt>
                <c:pt idx="23">
                  <c:v>108.199806887552</c:v>
                </c:pt>
                <c:pt idx="24">
                  <c:v>109.314834475453</c:v>
                </c:pt>
                <c:pt idx="25">
                  <c:v>113.978163843595</c:v>
                </c:pt>
                <c:pt idx="26">
                  <c:v>117.766746504205</c:v>
                </c:pt>
                <c:pt idx="27">
                  <c:v>118.012778090057</c:v>
                </c:pt>
                <c:pt idx="28">
                  <c:v>119.29744785900201</c:v>
                </c:pt>
                <c:pt idx="29">
                  <c:v>122.636368630132</c:v>
                </c:pt>
                <c:pt idx="30">
                  <c:v>124.89941781960999</c:v>
                </c:pt>
                <c:pt idx="31">
                  <c:v>127.224191922161</c:v>
                </c:pt>
                <c:pt idx="32">
                  <c:v>131.31162808117301</c:v>
                </c:pt>
                <c:pt idx="33">
                  <c:v>134.01520665497199</c:v>
                </c:pt>
                <c:pt idx="34">
                  <c:v>134.470702714689</c:v>
                </c:pt>
                <c:pt idx="35">
                  <c:v>135.76805336745201</c:v>
                </c:pt>
                <c:pt idx="36">
                  <c:v>139.743909972475</c:v>
                </c:pt>
                <c:pt idx="37">
                  <c:v>144.90413286898999</c:v>
                </c:pt>
                <c:pt idx="38">
                  <c:v>147.388898523238</c:v>
                </c:pt>
                <c:pt idx="39">
                  <c:v>147.434424400171</c:v>
                </c:pt>
                <c:pt idx="40">
                  <c:v>145.831215475129</c:v>
                </c:pt>
                <c:pt idx="41">
                  <c:v>142.255936099411</c:v>
                </c:pt>
                <c:pt idx="42">
                  <c:v>142.56494028565001</c:v>
                </c:pt>
                <c:pt idx="43">
                  <c:v>145.39856274827099</c:v>
                </c:pt>
                <c:pt idx="44">
                  <c:v>144.19416435270401</c:v>
                </c:pt>
                <c:pt idx="45">
                  <c:v>140.407841563359</c:v>
                </c:pt>
                <c:pt idx="46">
                  <c:v>137.86185894410599</c:v>
                </c:pt>
                <c:pt idx="47">
                  <c:v>136.75391070396401</c:v>
                </c:pt>
                <c:pt idx="48">
                  <c:v>135.01764128913001</c:v>
                </c:pt>
                <c:pt idx="49">
                  <c:v>133.679162216403</c:v>
                </c:pt>
                <c:pt idx="50">
                  <c:v>125.906603406028</c:v>
                </c:pt>
                <c:pt idx="51">
                  <c:v>114.986039638069</c:v>
                </c:pt>
                <c:pt idx="52">
                  <c:v>109.001977034333</c:v>
                </c:pt>
                <c:pt idx="53">
                  <c:v>108.020532910646</c:v>
                </c:pt>
                <c:pt idx="54">
                  <c:v>106.675104153512</c:v>
                </c:pt>
                <c:pt idx="55">
                  <c:v>101.68329571841301</c:v>
                </c:pt>
                <c:pt idx="56">
                  <c:v>97.748004563386601</c:v>
                </c:pt>
                <c:pt idx="57">
                  <c:v>95.656091467514599</c:v>
                </c:pt>
                <c:pt idx="58">
                  <c:v>93.056616263742001</c:v>
                </c:pt>
                <c:pt idx="59">
                  <c:v>90.052694208620494</c:v>
                </c:pt>
                <c:pt idx="60">
                  <c:v>89.750898778629804</c:v>
                </c:pt>
                <c:pt idx="61">
                  <c:v>92.126198586062003</c:v>
                </c:pt>
                <c:pt idx="62">
                  <c:v>93.372630801932999</c:v>
                </c:pt>
                <c:pt idx="63">
                  <c:v>92.288519505462503</c:v>
                </c:pt>
                <c:pt idx="64">
                  <c:v>89.685470509194303</c:v>
                </c:pt>
                <c:pt idx="65">
                  <c:v>87.149107676944396</c:v>
                </c:pt>
                <c:pt idx="66">
                  <c:v>90.524440336877802</c:v>
                </c:pt>
                <c:pt idx="67">
                  <c:v>94.804670265434595</c:v>
                </c:pt>
                <c:pt idx="68">
                  <c:v>94.750939986423305</c:v>
                </c:pt>
                <c:pt idx="69">
                  <c:v>96.405814055163304</c:v>
                </c:pt>
                <c:pt idx="70">
                  <c:v>99.387517234472</c:v>
                </c:pt>
                <c:pt idx="71">
                  <c:v>100.438759294696</c:v>
                </c:pt>
                <c:pt idx="72">
                  <c:v>101.97972384104</c:v>
                </c:pt>
                <c:pt idx="73">
                  <c:v>106.56924085359501</c:v>
                </c:pt>
                <c:pt idx="74">
                  <c:v>110.316305904374</c:v>
                </c:pt>
                <c:pt idx="75">
                  <c:v>110.75621817823399</c:v>
                </c:pt>
                <c:pt idx="76">
                  <c:v>111.850912604233</c:v>
                </c:pt>
                <c:pt idx="77">
                  <c:v>115.670787093684</c:v>
                </c:pt>
                <c:pt idx="78">
                  <c:v>117.162134557417</c:v>
                </c:pt>
                <c:pt idx="79">
                  <c:v>116.10596975529999</c:v>
                </c:pt>
                <c:pt idx="80">
                  <c:v>118.127085583642</c:v>
                </c:pt>
                <c:pt idx="81">
                  <c:v>122.629289984895</c:v>
                </c:pt>
                <c:pt idx="82">
                  <c:v>124.539322303234</c:v>
                </c:pt>
                <c:pt idx="83">
                  <c:v>125.49193132958899</c:v>
                </c:pt>
                <c:pt idx="84">
                  <c:v>133.736005727128</c:v>
                </c:pt>
                <c:pt idx="85">
                  <c:v>147.224497308504</c:v>
                </c:pt>
                <c:pt idx="86">
                  <c:v>147.78662426463501</c:v>
                </c:pt>
                <c:pt idx="87">
                  <c:v>140.502212447163</c:v>
                </c:pt>
                <c:pt idx="88">
                  <c:v>140.72572168265901</c:v>
                </c:pt>
                <c:pt idx="89">
                  <c:v>144.93017045539401</c:v>
                </c:pt>
                <c:pt idx="90">
                  <c:v>148.52321869512599</c:v>
                </c:pt>
                <c:pt idx="91">
                  <c:v>148.99852641458199</c:v>
                </c:pt>
                <c:pt idx="92">
                  <c:v>149.23635540468101</c:v>
                </c:pt>
                <c:pt idx="93">
                  <c:v>151.14065928228399</c:v>
                </c:pt>
                <c:pt idx="94">
                  <c:v>152.10470948266601</c:v>
                </c:pt>
                <c:pt idx="95">
                  <c:v>152.619997563932</c:v>
                </c:pt>
                <c:pt idx="96">
                  <c:v>152.95283927675001</c:v>
                </c:pt>
                <c:pt idx="97">
                  <c:v>150.98590101839201</c:v>
                </c:pt>
                <c:pt idx="98">
                  <c:v>154.743303127742</c:v>
                </c:pt>
                <c:pt idx="99">
                  <c:v>162.664505509419</c:v>
                </c:pt>
                <c:pt idx="100">
                  <c:v>168.87181390651699</c:v>
                </c:pt>
                <c:pt idx="101">
                  <c:v>177.166667826403</c:v>
                </c:pt>
                <c:pt idx="102">
                  <c:v>183.431334032785</c:v>
                </c:pt>
                <c:pt idx="103">
                  <c:v>186.044893990622</c:v>
                </c:pt>
                <c:pt idx="104">
                  <c:v>191.03407647081499</c:v>
                </c:pt>
                <c:pt idx="105">
                  <c:v>198.32688473174099</c:v>
                </c:pt>
                <c:pt idx="106">
                  <c:v>197.42853680538099</c:v>
                </c:pt>
                <c:pt idx="107">
                  <c:v>192.38731144178101</c:v>
                </c:pt>
                <c:pt idx="108">
                  <c:v>190.40116829750801</c:v>
                </c:pt>
                <c:pt idx="109">
                  <c:v>187.86281285380801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69-4861-8946-58B32601D852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Regional!$P$7:$P$116</c:f>
              <c:numCache>
                <c:formatCode>0</c:formatCode>
                <c:ptCount val="110"/>
                <c:pt idx="0">
                  <c:v>54.836452573345802</c:v>
                </c:pt>
                <c:pt idx="1">
                  <c:v>53.694662767564402</c:v>
                </c:pt>
                <c:pt idx="2">
                  <c:v>55.758889199162702</c:v>
                </c:pt>
                <c:pt idx="3">
                  <c:v>62.171176042704303</c:v>
                </c:pt>
                <c:pt idx="4">
                  <c:v>66.022153822743903</c:v>
                </c:pt>
                <c:pt idx="5">
                  <c:v>66.253021539827003</c:v>
                </c:pt>
                <c:pt idx="6">
                  <c:v>70.607970827398702</c:v>
                </c:pt>
                <c:pt idx="7">
                  <c:v>77.167943059350904</c:v>
                </c:pt>
                <c:pt idx="8">
                  <c:v>77.900498181573994</c:v>
                </c:pt>
                <c:pt idx="9">
                  <c:v>77.9172994989773</c:v>
                </c:pt>
                <c:pt idx="10">
                  <c:v>82.884364831897599</c:v>
                </c:pt>
                <c:pt idx="11">
                  <c:v>88.071152281184794</c:v>
                </c:pt>
                <c:pt idx="12">
                  <c:v>88.874362135440194</c:v>
                </c:pt>
                <c:pt idx="13">
                  <c:v>88.305914812658102</c:v>
                </c:pt>
                <c:pt idx="14">
                  <c:v>88.356527288095293</c:v>
                </c:pt>
                <c:pt idx="15">
                  <c:v>90.443801239602493</c:v>
                </c:pt>
                <c:pt idx="16">
                  <c:v>94.578866988501701</c:v>
                </c:pt>
                <c:pt idx="17">
                  <c:v>99.931078345554397</c:v>
                </c:pt>
                <c:pt idx="18">
                  <c:v>100.667348078412</c:v>
                </c:pt>
                <c:pt idx="19">
                  <c:v>100</c:v>
                </c:pt>
                <c:pt idx="20">
                  <c:v>103.409182856732</c:v>
                </c:pt>
                <c:pt idx="21">
                  <c:v>102.81564805879199</c:v>
                </c:pt>
                <c:pt idx="22">
                  <c:v>100.009518522101</c:v>
                </c:pt>
                <c:pt idx="23">
                  <c:v>103.019041079174</c:v>
                </c:pt>
                <c:pt idx="24">
                  <c:v>109.264907639988</c:v>
                </c:pt>
                <c:pt idx="25">
                  <c:v>114.236617437571</c:v>
                </c:pt>
                <c:pt idx="26">
                  <c:v>116.54842293190499</c:v>
                </c:pt>
                <c:pt idx="27">
                  <c:v>118.116595651244</c:v>
                </c:pt>
                <c:pt idx="28">
                  <c:v>121.64310964726501</c:v>
                </c:pt>
                <c:pt idx="29">
                  <c:v>126.931312765851</c:v>
                </c:pt>
                <c:pt idx="30">
                  <c:v>132.29693964540601</c:v>
                </c:pt>
                <c:pt idx="31">
                  <c:v>136.65575664708501</c:v>
                </c:pt>
                <c:pt idx="32">
                  <c:v>141.352442116368</c:v>
                </c:pt>
                <c:pt idx="33">
                  <c:v>145.92407220414199</c:v>
                </c:pt>
                <c:pt idx="34">
                  <c:v>149.87177770987199</c:v>
                </c:pt>
                <c:pt idx="35">
                  <c:v>154.95172648703999</c:v>
                </c:pt>
                <c:pt idx="36">
                  <c:v>163.79695474521699</c:v>
                </c:pt>
                <c:pt idx="37">
                  <c:v>174.58854928622699</c:v>
                </c:pt>
                <c:pt idx="38">
                  <c:v>177.888205389192</c:v>
                </c:pt>
                <c:pt idx="39">
                  <c:v>178.76685038103699</c:v>
                </c:pt>
                <c:pt idx="40">
                  <c:v>183.938766584912</c:v>
                </c:pt>
                <c:pt idx="41">
                  <c:v>186.31482561492501</c:v>
                </c:pt>
                <c:pt idx="42">
                  <c:v>184.59762349706301</c:v>
                </c:pt>
                <c:pt idx="43">
                  <c:v>186.60584416188499</c:v>
                </c:pt>
                <c:pt idx="44">
                  <c:v>195.08667151535499</c:v>
                </c:pt>
                <c:pt idx="45">
                  <c:v>201.786947900992</c:v>
                </c:pt>
                <c:pt idx="46">
                  <c:v>196.924868873105</c:v>
                </c:pt>
                <c:pt idx="47">
                  <c:v>190.6491234826</c:v>
                </c:pt>
                <c:pt idx="48">
                  <c:v>192.66571843779201</c:v>
                </c:pt>
                <c:pt idx="49">
                  <c:v>195.85764510557999</c:v>
                </c:pt>
                <c:pt idx="50">
                  <c:v>187.39719841213099</c:v>
                </c:pt>
                <c:pt idx="51">
                  <c:v>175.151034575019</c:v>
                </c:pt>
                <c:pt idx="52">
                  <c:v>165.74032242488599</c:v>
                </c:pt>
                <c:pt idx="53">
                  <c:v>157.596562015182</c:v>
                </c:pt>
                <c:pt idx="54">
                  <c:v>159.51598395965601</c:v>
                </c:pt>
                <c:pt idx="55">
                  <c:v>163.411648307869</c:v>
                </c:pt>
                <c:pt idx="56">
                  <c:v>158.559114434375</c:v>
                </c:pt>
                <c:pt idx="57">
                  <c:v>150.072046797068</c:v>
                </c:pt>
                <c:pt idx="58">
                  <c:v>150.94354656681401</c:v>
                </c:pt>
                <c:pt idx="59">
                  <c:v>156.249187636995</c:v>
                </c:pt>
                <c:pt idx="60">
                  <c:v>154.691223516501</c:v>
                </c:pt>
                <c:pt idx="61">
                  <c:v>153.74611574243099</c:v>
                </c:pt>
                <c:pt idx="62">
                  <c:v>158.323850163451</c:v>
                </c:pt>
                <c:pt idx="63">
                  <c:v>161.678344603916</c:v>
                </c:pt>
                <c:pt idx="64">
                  <c:v>159.11090680558499</c:v>
                </c:pt>
                <c:pt idx="65">
                  <c:v>156.742544821829</c:v>
                </c:pt>
                <c:pt idx="66">
                  <c:v>161.517635964829</c:v>
                </c:pt>
                <c:pt idx="67">
                  <c:v>167.61630521345299</c:v>
                </c:pt>
                <c:pt idx="68">
                  <c:v>168.37835214732101</c:v>
                </c:pt>
                <c:pt idx="69">
                  <c:v>168.59983211750099</c:v>
                </c:pt>
                <c:pt idx="70">
                  <c:v>171.453091741695</c:v>
                </c:pt>
                <c:pt idx="71">
                  <c:v>175.901985673101</c:v>
                </c:pt>
                <c:pt idx="72">
                  <c:v>181.24778523966501</c:v>
                </c:pt>
                <c:pt idx="73">
                  <c:v>188.46428983077101</c:v>
                </c:pt>
                <c:pt idx="74">
                  <c:v>194.780953633222</c:v>
                </c:pt>
                <c:pt idx="75">
                  <c:v>198.71206031396599</c:v>
                </c:pt>
                <c:pt idx="76">
                  <c:v>203.48596376859101</c:v>
                </c:pt>
                <c:pt idx="77">
                  <c:v>208.695680358922</c:v>
                </c:pt>
                <c:pt idx="78">
                  <c:v>206.05439432511599</c:v>
                </c:pt>
                <c:pt idx="79">
                  <c:v>202.397200651764</c:v>
                </c:pt>
                <c:pt idx="80">
                  <c:v>207.57131483183699</c:v>
                </c:pt>
                <c:pt idx="81">
                  <c:v>215.65658771596401</c:v>
                </c:pt>
                <c:pt idx="82">
                  <c:v>221.246522010701</c:v>
                </c:pt>
                <c:pt idx="83">
                  <c:v>226.95637865885999</c:v>
                </c:pt>
                <c:pt idx="84">
                  <c:v>238.388544527443</c:v>
                </c:pt>
                <c:pt idx="85">
                  <c:v>250.37710195211801</c:v>
                </c:pt>
                <c:pt idx="86">
                  <c:v>250.73211689826101</c:v>
                </c:pt>
                <c:pt idx="87">
                  <c:v>247.32486910396099</c:v>
                </c:pt>
                <c:pt idx="88">
                  <c:v>247.20669463000499</c:v>
                </c:pt>
                <c:pt idx="89">
                  <c:v>246.05334920667801</c:v>
                </c:pt>
                <c:pt idx="90">
                  <c:v>249.19313479687901</c:v>
                </c:pt>
                <c:pt idx="91">
                  <c:v>255.58861542424401</c:v>
                </c:pt>
                <c:pt idx="92">
                  <c:v>260.658042500009</c:v>
                </c:pt>
                <c:pt idx="93">
                  <c:v>264.807570256774</c:v>
                </c:pt>
                <c:pt idx="94">
                  <c:v>264.08179966123902</c:v>
                </c:pt>
                <c:pt idx="95">
                  <c:v>263.34088338573503</c:v>
                </c:pt>
                <c:pt idx="96">
                  <c:v>271.64501334017302</c:v>
                </c:pt>
                <c:pt idx="97">
                  <c:v>281.00375568148303</c:v>
                </c:pt>
                <c:pt idx="98">
                  <c:v>281.20480046908199</c:v>
                </c:pt>
                <c:pt idx="99">
                  <c:v>280.321672395652</c:v>
                </c:pt>
                <c:pt idx="100">
                  <c:v>285.72120101775198</c:v>
                </c:pt>
                <c:pt idx="101">
                  <c:v>299.31005399522201</c:v>
                </c:pt>
                <c:pt idx="102">
                  <c:v>317.640870880737</c:v>
                </c:pt>
                <c:pt idx="103">
                  <c:v>323.65243763741603</c:v>
                </c:pt>
                <c:pt idx="104">
                  <c:v>322.885331219097</c:v>
                </c:pt>
                <c:pt idx="105">
                  <c:v>336.22499946547401</c:v>
                </c:pt>
                <c:pt idx="106">
                  <c:v>349.461212347745</c:v>
                </c:pt>
                <c:pt idx="107">
                  <c:v>346.63047671591499</c:v>
                </c:pt>
                <c:pt idx="108">
                  <c:v>333.63505892253698</c:v>
                </c:pt>
                <c:pt idx="109">
                  <c:v>327.55426643871698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69-4861-8946-58B32601D852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Regional!$Q$7:$Q$116</c:f>
              <c:numCache>
                <c:formatCode>0</c:formatCode>
                <c:ptCount val="110"/>
                <c:pt idx="0">
                  <c:v>74.437868765374304</c:v>
                </c:pt>
                <c:pt idx="1">
                  <c:v>73.856911557545899</c:v>
                </c:pt>
                <c:pt idx="2">
                  <c:v>76.879531238920407</c:v>
                </c:pt>
                <c:pt idx="3">
                  <c:v>82.339088244335002</c:v>
                </c:pt>
                <c:pt idx="4">
                  <c:v>84.896562297490107</c:v>
                </c:pt>
                <c:pt idx="5">
                  <c:v>86.381598711627305</c:v>
                </c:pt>
                <c:pt idx="6">
                  <c:v>87.765284550295803</c:v>
                </c:pt>
                <c:pt idx="7">
                  <c:v>88.593635060089198</c:v>
                </c:pt>
                <c:pt idx="8">
                  <c:v>88.261807061655901</c:v>
                </c:pt>
                <c:pt idx="9">
                  <c:v>85.682442281807397</c:v>
                </c:pt>
                <c:pt idx="10">
                  <c:v>85.194828387485401</c:v>
                </c:pt>
                <c:pt idx="11">
                  <c:v>88.193181350331997</c:v>
                </c:pt>
                <c:pt idx="12">
                  <c:v>90.221044867508994</c:v>
                </c:pt>
                <c:pt idx="13">
                  <c:v>91.793469575881502</c:v>
                </c:pt>
                <c:pt idx="14">
                  <c:v>93.539074404467399</c:v>
                </c:pt>
                <c:pt idx="15">
                  <c:v>94.296511524602295</c:v>
                </c:pt>
                <c:pt idx="16">
                  <c:v>95.825076732312993</c:v>
                </c:pt>
                <c:pt idx="17">
                  <c:v>99.104772773300596</c:v>
                </c:pt>
                <c:pt idx="18">
                  <c:v>100.756861780626</c:v>
                </c:pt>
                <c:pt idx="19">
                  <c:v>100</c:v>
                </c:pt>
                <c:pt idx="20">
                  <c:v>99.697781628053306</c:v>
                </c:pt>
                <c:pt idx="21">
                  <c:v>101.760009539067</c:v>
                </c:pt>
                <c:pt idx="22">
                  <c:v>105.754002516055</c:v>
                </c:pt>
                <c:pt idx="23">
                  <c:v>107.954194405251</c:v>
                </c:pt>
                <c:pt idx="24">
                  <c:v>107.794517157257</c:v>
                </c:pt>
                <c:pt idx="25">
                  <c:v>108.579860810293</c:v>
                </c:pt>
                <c:pt idx="26">
                  <c:v>112.510629373575</c:v>
                </c:pt>
                <c:pt idx="27">
                  <c:v>117.360551227447</c:v>
                </c:pt>
                <c:pt idx="28">
                  <c:v>119.93750278724799</c:v>
                </c:pt>
                <c:pt idx="29">
                  <c:v>119.56975038816</c:v>
                </c:pt>
                <c:pt idx="30">
                  <c:v>121.414575829187</c:v>
                </c:pt>
                <c:pt idx="31">
                  <c:v>127.73700824068</c:v>
                </c:pt>
                <c:pt idx="32">
                  <c:v>135.125331836583</c:v>
                </c:pt>
                <c:pt idx="33">
                  <c:v>141.29911192163701</c:v>
                </c:pt>
                <c:pt idx="34">
                  <c:v>144.80298040786701</c:v>
                </c:pt>
                <c:pt idx="35">
                  <c:v>149.814436252745</c:v>
                </c:pt>
                <c:pt idx="36">
                  <c:v>160.35496673563799</c:v>
                </c:pt>
                <c:pt idx="37">
                  <c:v>172.60162387392799</c:v>
                </c:pt>
                <c:pt idx="38">
                  <c:v>175.628077820718</c:v>
                </c:pt>
                <c:pt idx="39">
                  <c:v>174.821802423197</c:v>
                </c:pt>
                <c:pt idx="40">
                  <c:v>178.872852403937</c:v>
                </c:pt>
                <c:pt idx="41">
                  <c:v>179.553496982865</c:v>
                </c:pt>
                <c:pt idx="42">
                  <c:v>174.53382894173799</c:v>
                </c:pt>
                <c:pt idx="43">
                  <c:v>174.06774596173301</c:v>
                </c:pt>
                <c:pt idx="44">
                  <c:v>181.19647398414301</c:v>
                </c:pt>
                <c:pt idx="45">
                  <c:v>186.19819343896799</c:v>
                </c:pt>
                <c:pt idx="46">
                  <c:v>179.58517839325501</c:v>
                </c:pt>
                <c:pt idx="47">
                  <c:v>171.73944303619399</c:v>
                </c:pt>
                <c:pt idx="48">
                  <c:v>169.42268397405101</c:v>
                </c:pt>
                <c:pt idx="49">
                  <c:v>165.50292951495399</c:v>
                </c:pt>
                <c:pt idx="50">
                  <c:v>154.47226606384601</c:v>
                </c:pt>
                <c:pt idx="51">
                  <c:v>143.72482010886</c:v>
                </c:pt>
                <c:pt idx="52">
                  <c:v>138.07568228614801</c:v>
                </c:pt>
                <c:pt idx="53">
                  <c:v>134.04683285975199</c:v>
                </c:pt>
                <c:pt idx="54">
                  <c:v>130.03536047293099</c:v>
                </c:pt>
                <c:pt idx="55">
                  <c:v>126.360971422112</c:v>
                </c:pt>
                <c:pt idx="56">
                  <c:v>124.211860262908</c:v>
                </c:pt>
                <c:pt idx="57">
                  <c:v>122.911091265016</c:v>
                </c:pt>
                <c:pt idx="58">
                  <c:v>122.64800410757999</c:v>
                </c:pt>
                <c:pt idx="59">
                  <c:v>121.64670962898499</c:v>
                </c:pt>
                <c:pt idx="60">
                  <c:v>119.90384700112899</c:v>
                </c:pt>
                <c:pt idx="61">
                  <c:v>119.996702292501</c:v>
                </c:pt>
                <c:pt idx="62">
                  <c:v>120.61306764967399</c:v>
                </c:pt>
                <c:pt idx="63">
                  <c:v>119.408878872575</c:v>
                </c:pt>
                <c:pt idx="64">
                  <c:v>118.722421274824</c:v>
                </c:pt>
                <c:pt idx="65">
                  <c:v>120.93410651918001</c:v>
                </c:pt>
                <c:pt idx="66">
                  <c:v>124.443936986791</c:v>
                </c:pt>
                <c:pt idx="67">
                  <c:v>125.842656807442</c:v>
                </c:pt>
                <c:pt idx="68">
                  <c:v>127.620501939666</c:v>
                </c:pt>
                <c:pt idx="69">
                  <c:v>132.25485315271001</c:v>
                </c:pt>
                <c:pt idx="70">
                  <c:v>134.08293994306999</c:v>
                </c:pt>
                <c:pt idx="71">
                  <c:v>133.627336732787</c:v>
                </c:pt>
                <c:pt idx="72">
                  <c:v>138.00058141375499</c:v>
                </c:pt>
                <c:pt idx="73">
                  <c:v>146.077895039727</c:v>
                </c:pt>
                <c:pt idx="74">
                  <c:v>149.40042680514699</c:v>
                </c:pt>
                <c:pt idx="75">
                  <c:v>149.198615483015</c:v>
                </c:pt>
                <c:pt idx="76">
                  <c:v>153.646427633873</c:v>
                </c:pt>
                <c:pt idx="77">
                  <c:v>160.14468410799901</c:v>
                </c:pt>
                <c:pt idx="78">
                  <c:v>161.785859329874</c:v>
                </c:pt>
                <c:pt idx="79">
                  <c:v>161.51956244074</c:v>
                </c:pt>
                <c:pt idx="80">
                  <c:v>165.27346906926601</c:v>
                </c:pt>
                <c:pt idx="81">
                  <c:v>171.243386808808</c:v>
                </c:pt>
                <c:pt idx="82">
                  <c:v>174.627271660448</c:v>
                </c:pt>
                <c:pt idx="83">
                  <c:v>177.033737059201</c:v>
                </c:pt>
                <c:pt idx="84">
                  <c:v>187.16481260518901</c:v>
                </c:pt>
                <c:pt idx="85">
                  <c:v>200.96437736236399</c:v>
                </c:pt>
                <c:pt idx="86">
                  <c:v>200.18807022864101</c:v>
                </c:pt>
                <c:pt idx="87">
                  <c:v>194.14610042000601</c:v>
                </c:pt>
                <c:pt idx="88">
                  <c:v>198.45139964047499</c:v>
                </c:pt>
                <c:pt idx="89">
                  <c:v>206.524680291333</c:v>
                </c:pt>
                <c:pt idx="90">
                  <c:v>210.74578946201001</c:v>
                </c:pt>
                <c:pt idx="91">
                  <c:v>211.383435443921</c:v>
                </c:pt>
                <c:pt idx="92">
                  <c:v>212.537854383281</c:v>
                </c:pt>
                <c:pt idx="93">
                  <c:v>215.14713132801501</c:v>
                </c:pt>
                <c:pt idx="94">
                  <c:v>219.29868415098099</c:v>
                </c:pt>
                <c:pt idx="95">
                  <c:v>223.11088748131601</c:v>
                </c:pt>
                <c:pt idx="96">
                  <c:v>226.035854761921</c:v>
                </c:pt>
                <c:pt idx="97">
                  <c:v>227.85781272726899</c:v>
                </c:pt>
                <c:pt idx="98">
                  <c:v>234.891502784691</c:v>
                </c:pt>
                <c:pt idx="99">
                  <c:v>244.967360054653</c:v>
                </c:pt>
                <c:pt idx="100">
                  <c:v>253.78317022664999</c:v>
                </c:pt>
                <c:pt idx="101">
                  <c:v>266.50694475621799</c:v>
                </c:pt>
                <c:pt idx="102">
                  <c:v>277.29873134536501</c:v>
                </c:pt>
                <c:pt idx="103">
                  <c:v>284.28050065660301</c:v>
                </c:pt>
                <c:pt idx="104">
                  <c:v>301.32143158982598</c:v>
                </c:pt>
                <c:pt idx="105">
                  <c:v>324.53047480522099</c:v>
                </c:pt>
                <c:pt idx="106">
                  <c:v>319.70087700157302</c:v>
                </c:pt>
                <c:pt idx="107">
                  <c:v>306.80900713367998</c:v>
                </c:pt>
                <c:pt idx="108">
                  <c:v>312.00462251689902</c:v>
                </c:pt>
                <c:pt idx="109">
                  <c:v>318.76674436399003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69-4861-8946-58B32601D852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Regional!$R$7:$R$116</c:f>
              <c:numCache>
                <c:formatCode>0</c:formatCode>
                <c:ptCount val="110"/>
                <c:pt idx="0">
                  <c:v>62.809732496848</c:v>
                </c:pt>
                <c:pt idx="1">
                  <c:v>64.853268326599903</c:v>
                </c:pt>
                <c:pt idx="2">
                  <c:v>66.942464762158195</c:v>
                </c:pt>
                <c:pt idx="3">
                  <c:v>67.118693823006893</c:v>
                </c:pt>
                <c:pt idx="4">
                  <c:v>67.760712136380405</c:v>
                </c:pt>
                <c:pt idx="5">
                  <c:v>69.900723408859406</c:v>
                </c:pt>
                <c:pt idx="6">
                  <c:v>73.895095485261706</c:v>
                </c:pt>
                <c:pt idx="7">
                  <c:v>77.136992218156195</c:v>
                </c:pt>
                <c:pt idx="8">
                  <c:v>78.095985159717003</c:v>
                </c:pt>
                <c:pt idx="9">
                  <c:v>79.320390201045996</c:v>
                </c:pt>
                <c:pt idx="10">
                  <c:v>81.392226318653201</c:v>
                </c:pt>
                <c:pt idx="11">
                  <c:v>83.317972100679597</c:v>
                </c:pt>
                <c:pt idx="12">
                  <c:v>84.821908890366799</c:v>
                </c:pt>
                <c:pt idx="13">
                  <c:v>85.899585227995203</c:v>
                </c:pt>
                <c:pt idx="14">
                  <c:v>87.838269042922207</c:v>
                </c:pt>
                <c:pt idx="15">
                  <c:v>90.977821659990795</c:v>
                </c:pt>
                <c:pt idx="16">
                  <c:v>94.513537853792002</c:v>
                </c:pt>
                <c:pt idx="17">
                  <c:v>97.985183637287193</c:v>
                </c:pt>
                <c:pt idx="18">
                  <c:v>99.331355403333802</c:v>
                </c:pt>
                <c:pt idx="19">
                  <c:v>100</c:v>
                </c:pt>
                <c:pt idx="20">
                  <c:v>102.36256083128001</c:v>
                </c:pt>
                <c:pt idx="21">
                  <c:v>105.104062000299</c:v>
                </c:pt>
                <c:pt idx="22">
                  <c:v>105.708782800899</c:v>
                </c:pt>
                <c:pt idx="23">
                  <c:v>105.908118821884</c:v>
                </c:pt>
                <c:pt idx="24">
                  <c:v>108.277568944416</c:v>
                </c:pt>
                <c:pt idx="25">
                  <c:v>112.2413331954</c:v>
                </c:pt>
                <c:pt idx="26">
                  <c:v>116.111016535291</c:v>
                </c:pt>
                <c:pt idx="27">
                  <c:v>118.55868349627301</c:v>
                </c:pt>
                <c:pt idx="28">
                  <c:v>121.575306237273</c:v>
                </c:pt>
                <c:pt idx="29">
                  <c:v>125.789877811496</c:v>
                </c:pt>
                <c:pt idx="30">
                  <c:v>128.949581793123</c:v>
                </c:pt>
                <c:pt idx="31">
                  <c:v>131.99685453606099</c:v>
                </c:pt>
                <c:pt idx="32">
                  <c:v>138.70692038287899</c:v>
                </c:pt>
                <c:pt idx="33">
                  <c:v>147.859168042818</c:v>
                </c:pt>
                <c:pt idx="34">
                  <c:v>151.57537203112901</c:v>
                </c:pt>
                <c:pt idx="35">
                  <c:v>152.868144655077</c:v>
                </c:pt>
                <c:pt idx="36">
                  <c:v>160.54066878419701</c:v>
                </c:pt>
                <c:pt idx="37">
                  <c:v>171.16419611633199</c:v>
                </c:pt>
                <c:pt idx="38">
                  <c:v>175.885686071479</c:v>
                </c:pt>
                <c:pt idx="39">
                  <c:v>176.911641897013</c:v>
                </c:pt>
                <c:pt idx="40">
                  <c:v>181.33729216520399</c:v>
                </c:pt>
                <c:pt idx="41">
                  <c:v>186.65699053149601</c:v>
                </c:pt>
                <c:pt idx="42">
                  <c:v>187.93996208714299</c:v>
                </c:pt>
                <c:pt idx="43">
                  <c:v>188.47643853768</c:v>
                </c:pt>
                <c:pt idx="44">
                  <c:v>193.725618962597</c:v>
                </c:pt>
                <c:pt idx="45">
                  <c:v>201.05345227996301</c:v>
                </c:pt>
                <c:pt idx="46">
                  <c:v>199.13272990545099</c:v>
                </c:pt>
                <c:pt idx="47">
                  <c:v>191.16362814674699</c:v>
                </c:pt>
                <c:pt idx="48">
                  <c:v>187.53210841973299</c:v>
                </c:pt>
                <c:pt idx="49">
                  <c:v>185.72816185928301</c:v>
                </c:pt>
                <c:pt idx="50">
                  <c:v>175.417907864515</c:v>
                </c:pt>
                <c:pt idx="51">
                  <c:v>161.786022783525</c:v>
                </c:pt>
                <c:pt idx="52">
                  <c:v>148.40989726874199</c:v>
                </c:pt>
                <c:pt idx="53">
                  <c:v>134.705442648397</c:v>
                </c:pt>
                <c:pt idx="54">
                  <c:v>128.745442795391</c:v>
                </c:pt>
                <c:pt idx="55">
                  <c:v>127.727425482258</c:v>
                </c:pt>
                <c:pt idx="56">
                  <c:v>126.30353155386599</c:v>
                </c:pt>
                <c:pt idx="57">
                  <c:v>123.93843713733899</c:v>
                </c:pt>
                <c:pt idx="58">
                  <c:v>120.907067738176</c:v>
                </c:pt>
                <c:pt idx="59">
                  <c:v>119.01916624456901</c:v>
                </c:pt>
                <c:pt idx="60">
                  <c:v>119.542607960879</c:v>
                </c:pt>
                <c:pt idx="61">
                  <c:v>120.733695303598</c:v>
                </c:pt>
                <c:pt idx="62">
                  <c:v>121.082080150316</c:v>
                </c:pt>
                <c:pt idx="63">
                  <c:v>121.532613571616</c:v>
                </c:pt>
                <c:pt idx="64">
                  <c:v>124.454352181676</c:v>
                </c:pt>
                <c:pt idx="65">
                  <c:v>129.19617934209001</c:v>
                </c:pt>
                <c:pt idx="66">
                  <c:v>131.18623184142601</c:v>
                </c:pt>
                <c:pt idx="67">
                  <c:v>131.13795848724499</c:v>
                </c:pt>
                <c:pt idx="68">
                  <c:v>135.255428446</c:v>
                </c:pt>
                <c:pt idx="69">
                  <c:v>144.19588561113</c:v>
                </c:pt>
                <c:pt idx="70">
                  <c:v>150.12874879655899</c:v>
                </c:pt>
                <c:pt idx="71">
                  <c:v>151.33624989572701</c:v>
                </c:pt>
                <c:pt idx="72">
                  <c:v>156.28876993267801</c:v>
                </c:pt>
                <c:pt idx="73">
                  <c:v>164.97875518698501</c:v>
                </c:pt>
                <c:pt idx="74">
                  <c:v>168.43099222403799</c:v>
                </c:pt>
                <c:pt idx="75">
                  <c:v>168.21065963792699</c:v>
                </c:pt>
                <c:pt idx="76">
                  <c:v>172.514729004945</c:v>
                </c:pt>
                <c:pt idx="77">
                  <c:v>180.266825254775</c:v>
                </c:pt>
                <c:pt idx="78">
                  <c:v>184.447114133018</c:v>
                </c:pt>
                <c:pt idx="79">
                  <c:v>185.21183571446201</c:v>
                </c:pt>
                <c:pt idx="80">
                  <c:v>190.279155116596</c:v>
                </c:pt>
                <c:pt idx="81">
                  <c:v>199.97926351132801</c:v>
                </c:pt>
                <c:pt idx="82">
                  <c:v>205.222824357143</c:v>
                </c:pt>
                <c:pt idx="83">
                  <c:v>206.230250316846</c:v>
                </c:pt>
                <c:pt idx="84">
                  <c:v>213.515359726577</c:v>
                </c:pt>
                <c:pt idx="85">
                  <c:v>225.28690343259501</c:v>
                </c:pt>
                <c:pt idx="86">
                  <c:v>230.39514006532599</c:v>
                </c:pt>
                <c:pt idx="87">
                  <c:v>229.94928368918599</c:v>
                </c:pt>
                <c:pt idx="88">
                  <c:v>234.07227472802401</c:v>
                </c:pt>
                <c:pt idx="89">
                  <c:v>242.50150931394001</c:v>
                </c:pt>
                <c:pt idx="90">
                  <c:v>244.23270422486101</c:v>
                </c:pt>
                <c:pt idx="91">
                  <c:v>242.39805070567101</c:v>
                </c:pt>
                <c:pt idx="92">
                  <c:v>248.52495656606399</c:v>
                </c:pt>
                <c:pt idx="93">
                  <c:v>259.327524591611</c:v>
                </c:pt>
                <c:pt idx="94">
                  <c:v>263.59275082803498</c:v>
                </c:pt>
                <c:pt idx="95">
                  <c:v>261.47606513261798</c:v>
                </c:pt>
                <c:pt idx="96">
                  <c:v>260.30423643403401</c:v>
                </c:pt>
                <c:pt idx="97">
                  <c:v>262.56383673888502</c:v>
                </c:pt>
                <c:pt idx="98">
                  <c:v>273.10047701748198</c:v>
                </c:pt>
                <c:pt idx="99">
                  <c:v>283.12031516816597</c:v>
                </c:pt>
                <c:pt idx="100">
                  <c:v>289.02460992664101</c:v>
                </c:pt>
                <c:pt idx="101">
                  <c:v>301.76976050572102</c:v>
                </c:pt>
                <c:pt idx="102">
                  <c:v>321.04672131605901</c:v>
                </c:pt>
                <c:pt idx="103">
                  <c:v>333.93396940201001</c:v>
                </c:pt>
                <c:pt idx="104">
                  <c:v>343.94334534618099</c:v>
                </c:pt>
                <c:pt idx="105">
                  <c:v>356.71221374580199</c:v>
                </c:pt>
                <c:pt idx="106">
                  <c:v>352.44474472612802</c:v>
                </c:pt>
                <c:pt idx="107">
                  <c:v>342.40148296877101</c:v>
                </c:pt>
                <c:pt idx="108">
                  <c:v>341.70465556013397</c:v>
                </c:pt>
                <c:pt idx="109">
                  <c:v>347.10233651215498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69-4861-8946-58B32601D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516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Regional!$N$23:$N$116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Regional!$S$23:$S$116</c:f>
              <c:numCache>
                <c:formatCode>0</c:formatCode>
                <c:ptCount val="94"/>
                <c:pt idx="0">
                  <c:v>101.087195472292</c:v>
                </c:pt>
                <c:pt idx="1">
                  <c:v>101.02948348160901</c:v>
                </c:pt>
                <c:pt idx="2">
                  <c:v>100.728897995067</c:v>
                </c:pt>
                <c:pt idx="3">
                  <c:v>100</c:v>
                </c:pt>
                <c:pt idx="4">
                  <c:v>100.287474635517</c:v>
                </c:pt>
                <c:pt idx="5">
                  <c:v>105.62595717370699</c:v>
                </c:pt>
                <c:pt idx="6">
                  <c:v>111.20087390322701</c:v>
                </c:pt>
                <c:pt idx="7">
                  <c:v>111.47582235863899</c:v>
                </c:pt>
                <c:pt idx="8">
                  <c:v>110.522473965302</c:v>
                </c:pt>
                <c:pt idx="9">
                  <c:v>109.59327094551099</c:v>
                </c:pt>
                <c:pt idx="10">
                  <c:v>113.185545048707</c:v>
                </c:pt>
                <c:pt idx="11">
                  <c:v>119.582496354905</c:v>
                </c:pt>
                <c:pt idx="12">
                  <c:v>115.951991102893</c:v>
                </c:pt>
                <c:pt idx="13">
                  <c:v>109.93743510577799</c:v>
                </c:pt>
                <c:pt idx="14">
                  <c:v>115.44634695206901</c:v>
                </c:pt>
                <c:pt idx="15">
                  <c:v>126.103860072804</c:v>
                </c:pt>
                <c:pt idx="16">
                  <c:v>119.85732674402</c:v>
                </c:pt>
                <c:pt idx="17">
                  <c:v>112.458515450796</c:v>
                </c:pt>
                <c:pt idx="18">
                  <c:v>120.752248350717</c:v>
                </c:pt>
                <c:pt idx="19">
                  <c:v>128.69798736907799</c:v>
                </c:pt>
                <c:pt idx="20">
                  <c:v>131.32266754004101</c:v>
                </c:pt>
                <c:pt idx="21">
                  <c:v>132.237200774776</c:v>
                </c:pt>
                <c:pt idx="22">
                  <c:v>131.17938554984201</c:v>
                </c:pt>
                <c:pt idx="23">
                  <c:v>130.06220611036599</c:v>
                </c:pt>
                <c:pt idx="24">
                  <c:v>132.436924307857</c:v>
                </c:pt>
                <c:pt idx="25">
                  <c:v>136.37747969461901</c:v>
                </c:pt>
                <c:pt idx="26">
                  <c:v>137.29078829797001</c:v>
                </c:pt>
                <c:pt idx="27">
                  <c:v>139.96784336712</c:v>
                </c:pt>
                <c:pt idx="28">
                  <c:v>144.24810892295801</c:v>
                </c:pt>
                <c:pt idx="29">
                  <c:v>143.958647452582</c:v>
                </c:pt>
                <c:pt idx="30">
                  <c:v>144.465609078537</c:v>
                </c:pt>
                <c:pt idx="31">
                  <c:v>147.024013958278</c:v>
                </c:pt>
                <c:pt idx="32">
                  <c:v>144.73463874076501</c:v>
                </c:pt>
                <c:pt idx="33">
                  <c:v>140.497564590373</c:v>
                </c:pt>
                <c:pt idx="34">
                  <c:v>138.50366963092301</c:v>
                </c:pt>
                <c:pt idx="35">
                  <c:v>134.00669878440499</c:v>
                </c:pt>
                <c:pt idx="36">
                  <c:v>121.17207917818</c:v>
                </c:pt>
                <c:pt idx="37">
                  <c:v>110.834591251639</c:v>
                </c:pt>
                <c:pt idx="38">
                  <c:v>104.528083350819</c:v>
                </c:pt>
                <c:pt idx="39">
                  <c:v>102.462051491149</c:v>
                </c:pt>
                <c:pt idx="40">
                  <c:v>104.608215099487</c:v>
                </c:pt>
                <c:pt idx="41">
                  <c:v>103.11647666579501</c:v>
                </c:pt>
                <c:pt idx="42">
                  <c:v>102.715675189924</c:v>
                </c:pt>
                <c:pt idx="43">
                  <c:v>102.969895327195</c:v>
                </c:pt>
                <c:pt idx="44">
                  <c:v>102.1766054925</c:v>
                </c:pt>
                <c:pt idx="45">
                  <c:v>105.129981841549</c:v>
                </c:pt>
                <c:pt idx="46">
                  <c:v>113.446401643276</c:v>
                </c:pt>
                <c:pt idx="47">
                  <c:v>118.712612502054</c:v>
                </c:pt>
                <c:pt idx="48">
                  <c:v>115.04422070277499</c:v>
                </c:pt>
                <c:pt idx="49">
                  <c:v>110.65140172712501</c:v>
                </c:pt>
                <c:pt idx="50">
                  <c:v>110.23095209051201</c:v>
                </c:pt>
                <c:pt idx="51">
                  <c:v>111.418080002332</c:v>
                </c:pt>
                <c:pt idx="52">
                  <c:v>114.156690024852</c:v>
                </c:pt>
                <c:pt idx="53">
                  <c:v>118.233418527834</c:v>
                </c:pt>
                <c:pt idx="54">
                  <c:v>123.024192340556</c:v>
                </c:pt>
                <c:pt idx="55">
                  <c:v>127.262958398089</c:v>
                </c:pt>
                <c:pt idx="56">
                  <c:v>125.323021598804</c:v>
                </c:pt>
                <c:pt idx="57">
                  <c:v>126.15278314384599</c:v>
                </c:pt>
                <c:pt idx="58">
                  <c:v>137.352674644004</c:v>
                </c:pt>
                <c:pt idx="59">
                  <c:v>144.098487026246</c:v>
                </c:pt>
                <c:pt idx="60">
                  <c:v>145.46312771042699</c:v>
                </c:pt>
                <c:pt idx="61">
                  <c:v>148.643413455764</c:v>
                </c:pt>
                <c:pt idx="62">
                  <c:v>145.86887718475501</c:v>
                </c:pt>
                <c:pt idx="63">
                  <c:v>144.84454218834401</c:v>
                </c:pt>
                <c:pt idx="64">
                  <c:v>148.01272560265301</c:v>
                </c:pt>
                <c:pt idx="65">
                  <c:v>149.21156851601799</c:v>
                </c:pt>
                <c:pt idx="66">
                  <c:v>150.13916480521399</c:v>
                </c:pt>
                <c:pt idx="67">
                  <c:v>148.29426411406101</c:v>
                </c:pt>
                <c:pt idx="68">
                  <c:v>145.82653784912199</c:v>
                </c:pt>
                <c:pt idx="69">
                  <c:v>149.825487064497</c:v>
                </c:pt>
                <c:pt idx="70">
                  <c:v>154.86492271037</c:v>
                </c:pt>
                <c:pt idx="71">
                  <c:v>153.634731865639</c:v>
                </c:pt>
                <c:pt idx="72">
                  <c:v>154.925987999933</c:v>
                </c:pt>
                <c:pt idx="73">
                  <c:v>158.487956997585</c:v>
                </c:pt>
                <c:pt idx="74">
                  <c:v>158.83027713319299</c:v>
                </c:pt>
                <c:pt idx="75">
                  <c:v>158.18646840693401</c:v>
                </c:pt>
                <c:pt idx="76">
                  <c:v>159.88778287002501</c:v>
                </c:pt>
                <c:pt idx="77">
                  <c:v>163.134693187685</c:v>
                </c:pt>
                <c:pt idx="78">
                  <c:v>165.44633134702701</c:v>
                </c:pt>
                <c:pt idx="79">
                  <c:v>167.32317343492801</c:v>
                </c:pt>
                <c:pt idx="80">
                  <c:v>163.35420849811501</c:v>
                </c:pt>
                <c:pt idx="81">
                  <c:v>157.51693423722301</c:v>
                </c:pt>
                <c:pt idx="82">
                  <c:v>160.197440831058</c:v>
                </c:pt>
                <c:pt idx="83">
                  <c:v>164.38356906444</c:v>
                </c:pt>
                <c:pt idx="84">
                  <c:v>167.82023756003201</c:v>
                </c:pt>
                <c:pt idx="85">
                  <c:v>179.08897582654299</c:v>
                </c:pt>
                <c:pt idx="86">
                  <c:v>189.83734885469701</c:v>
                </c:pt>
                <c:pt idx="87">
                  <c:v>193.75866301805101</c:v>
                </c:pt>
                <c:pt idx="88">
                  <c:v>195.850686399241</c:v>
                </c:pt>
                <c:pt idx="89">
                  <c:v>198.62669958850901</c:v>
                </c:pt>
                <c:pt idx="90">
                  <c:v>201.500558003165</c:v>
                </c:pt>
                <c:pt idx="91">
                  <c:v>197.45568117300601</c:v>
                </c:pt>
                <c:pt idx="92">
                  <c:v>188.937298329665</c:v>
                </c:pt>
                <c:pt idx="93">
                  <c:v>185.07294071483301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36-4B35-9C92-62A9C8FFA6B6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Regional!$N$23:$N$116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Regional!$T$23:$T$116</c:f>
              <c:numCache>
                <c:formatCode>0</c:formatCode>
                <c:ptCount val="94"/>
                <c:pt idx="0">
                  <c:v>75.639957885417303</c:v>
                </c:pt>
                <c:pt idx="1">
                  <c:v>84.325664346035893</c:v>
                </c:pt>
                <c:pt idx="2">
                  <c:v>96.905173204570403</c:v>
                </c:pt>
                <c:pt idx="3">
                  <c:v>100</c:v>
                </c:pt>
                <c:pt idx="4">
                  <c:v>103.614049021949</c:v>
                </c:pt>
                <c:pt idx="5">
                  <c:v>109.22131829990199</c:v>
                </c:pt>
                <c:pt idx="6">
                  <c:v>107.230106924206</c:v>
                </c:pt>
                <c:pt idx="7">
                  <c:v>102.606936163808</c:v>
                </c:pt>
                <c:pt idx="8">
                  <c:v>102.890827736267</c:v>
                </c:pt>
                <c:pt idx="9">
                  <c:v>106.769647663627</c:v>
                </c:pt>
                <c:pt idx="10">
                  <c:v>106.719675645213</c:v>
                </c:pt>
                <c:pt idx="11">
                  <c:v>103.962173266828</c:v>
                </c:pt>
                <c:pt idx="12">
                  <c:v>106.61300837295801</c:v>
                </c:pt>
                <c:pt idx="13">
                  <c:v>106.584067675226</c:v>
                </c:pt>
                <c:pt idx="14">
                  <c:v>102.658423209623</c:v>
                </c:pt>
                <c:pt idx="15">
                  <c:v>108.26796237662199</c:v>
                </c:pt>
                <c:pt idx="16">
                  <c:v>122.83196703204899</c:v>
                </c:pt>
                <c:pt idx="17">
                  <c:v>128.48820172410601</c:v>
                </c:pt>
                <c:pt idx="18">
                  <c:v>125.489394926917</c:v>
                </c:pt>
                <c:pt idx="19">
                  <c:v>129.959236302443</c:v>
                </c:pt>
                <c:pt idx="20">
                  <c:v>138.12601654608901</c:v>
                </c:pt>
                <c:pt idx="21">
                  <c:v>138.114861926191</c:v>
                </c:pt>
                <c:pt idx="22">
                  <c:v>142.423612230516</c:v>
                </c:pt>
                <c:pt idx="23">
                  <c:v>155.092816144023</c:v>
                </c:pt>
                <c:pt idx="24">
                  <c:v>161.363009785494</c:v>
                </c:pt>
                <c:pt idx="25">
                  <c:v>167.782411538427</c:v>
                </c:pt>
                <c:pt idx="26">
                  <c:v>179.63781243091699</c:v>
                </c:pt>
                <c:pt idx="27">
                  <c:v>189.96678370101199</c:v>
                </c:pt>
                <c:pt idx="28">
                  <c:v>193.71336001027601</c:v>
                </c:pt>
                <c:pt idx="29">
                  <c:v>192.03443939803199</c:v>
                </c:pt>
                <c:pt idx="30">
                  <c:v>195.678173617167</c:v>
                </c:pt>
                <c:pt idx="31">
                  <c:v>198.60790985307099</c:v>
                </c:pt>
                <c:pt idx="32">
                  <c:v>182.92979689209099</c:v>
                </c:pt>
                <c:pt idx="33">
                  <c:v>173.94124108110699</c:v>
                </c:pt>
                <c:pt idx="34">
                  <c:v>178.04516425196701</c:v>
                </c:pt>
                <c:pt idx="35">
                  <c:v>175.238406855758</c:v>
                </c:pt>
                <c:pt idx="36">
                  <c:v>158.34095806551599</c:v>
                </c:pt>
                <c:pt idx="37">
                  <c:v>131.57644521892101</c:v>
                </c:pt>
                <c:pt idx="38">
                  <c:v>119.388907066532</c:v>
                </c:pt>
                <c:pt idx="39">
                  <c:v>124.475509622768</c:v>
                </c:pt>
                <c:pt idx="40">
                  <c:v>135.904541414357</c:v>
                </c:pt>
                <c:pt idx="41">
                  <c:v>142.042415625768</c:v>
                </c:pt>
                <c:pt idx="42">
                  <c:v>140.52020220214101</c:v>
                </c:pt>
                <c:pt idx="43">
                  <c:v>143.90349062179601</c:v>
                </c:pt>
                <c:pt idx="44">
                  <c:v>151.90137076611401</c:v>
                </c:pt>
                <c:pt idx="45">
                  <c:v>152.952338614128</c:v>
                </c:pt>
                <c:pt idx="46">
                  <c:v>150.16363881011799</c:v>
                </c:pt>
                <c:pt idx="47">
                  <c:v>154.66989865573299</c:v>
                </c:pt>
                <c:pt idx="48">
                  <c:v>158.99707368502999</c:v>
                </c:pt>
                <c:pt idx="49">
                  <c:v>159.030452134195</c:v>
                </c:pt>
                <c:pt idx="50">
                  <c:v>163.18705664968999</c:v>
                </c:pt>
                <c:pt idx="51">
                  <c:v>169.98504387210301</c:v>
                </c:pt>
                <c:pt idx="52">
                  <c:v>176.32855608219899</c:v>
                </c:pt>
                <c:pt idx="53">
                  <c:v>186.13328653303799</c:v>
                </c:pt>
                <c:pt idx="54">
                  <c:v>193.05774532623201</c:v>
                </c:pt>
                <c:pt idx="55">
                  <c:v>190.25393653688599</c:v>
                </c:pt>
                <c:pt idx="56">
                  <c:v>183.041951649933</c:v>
                </c:pt>
                <c:pt idx="57">
                  <c:v>181.337265532179</c:v>
                </c:pt>
                <c:pt idx="58">
                  <c:v>190.20293122222</c:v>
                </c:pt>
                <c:pt idx="59">
                  <c:v>203.21785783620501</c:v>
                </c:pt>
                <c:pt idx="60">
                  <c:v>214.90148776779299</c:v>
                </c:pt>
                <c:pt idx="61">
                  <c:v>226.03635256938199</c:v>
                </c:pt>
                <c:pt idx="62">
                  <c:v>226.89421001219401</c:v>
                </c:pt>
                <c:pt idx="63">
                  <c:v>220.077743946721</c:v>
                </c:pt>
                <c:pt idx="64">
                  <c:v>218.09542277920099</c:v>
                </c:pt>
                <c:pt idx="65">
                  <c:v>214.968828955839</c:v>
                </c:pt>
                <c:pt idx="66">
                  <c:v>212.562559122793</c:v>
                </c:pt>
                <c:pt idx="67">
                  <c:v>211.17411525414499</c:v>
                </c:pt>
                <c:pt idx="68">
                  <c:v>216.66331624946901</c:v>
                </c:pt>
                <c:pt idx="69">
                  <c:v>233.217373888102</c:v>
                </c:pt>
                <c:pt idx="70">
                  <c:v>237.754231416111</c:v>
                </c:pt>
                <c:pt idx="71">
                  <c:v>243.31302423738001</c:v>
                </c:pt>
                <c:pt idx="72">
                  <c:v>254.34474267767899</c:v>
                </c:pt>
                <c:pt idx="73">
                  <c:v>238.622798863442</c:v>
                </c:pt>
                <c:pt idx="74">
                  <c:v>219.47168110215799</c:v>
                </c:pt>
                <c:pt idx="75">
                  <c:v>217.36402853346601</c:v>
                </c:pt>
                <c:pt idx="76">
                  <c:v>230.46844411488601</c:v>
                </c:pt>
                <c:pt idx="77">
                  <c:v>244.050475594126</c:v>
                </c:pt>
                <c:pt idx="78">
                  <c:v>240.06909709736701</c:v>
                </c:pt>
                <c:pt idx="79">
                  <c:v>237.136795911196</c:v>
                </c:pt>
                <c:pt idx="80">
                  <c:v>240.721990711883</c:v>
                </c:pt>
                <c:pt idx="81">
                  <c:v>249.302763844509</c:v>
                </c:pt>
                <c:pt idx="82">
                  <c:v>258.26466199908901</c:v>
                </c:pt>
                <c:pt idx="83">
                  <c:v>255.864913544177</c:v>
                </c:pt>
                <c:pt idx="84">
                  <c:v>247.94309935540599</c:v>
                </c:pt>
                <c:pt idx="85">
                  <c:v>258.814347204184</c:v>
                </c:pt>
                <c:pt idx="86">
                  <c:v>290.28046433235602</c:v>
                </c:pt>
                <c:pt idx="87">
                  <c:v>297.85609276375197</c:v>
                </c:pt>
                <c:pt idx="88">
                  <c:v>274.28668200638202</c:v>
                </c:pt>
                <c:pt idx="89">
                  <c:v>258.11714584389898</c:v>
                </c:pt>
                <c:pt idx="90">
                  <c:v>249.506020452851</c:v>
                </c:pt>
                <c:pt idx="91">
                  <c:v>255.45819124972999</c:v>
                </c:pt>
                <c:pt idx="92">
                  <c:v>262.09498776875898</c:v>
                </c:pt>
                <c:pt idx="93">
                  <c:v>257.115573041294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36-4B35-9C92-62A9C8FFA6B6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Regional!$N$23:$N$116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Regional!$U$23:$U$116</c:f>
              <c:numCache>
                <c:formatCode>0</c:formatCode>
                <c:ptCount val="94"/>
                <c:pt idx="0">
                  <c:v>98.236917721562705</c:v>
                </c:pt>
                <c:pt idx="1">
                  <c:v>97.998520509981802</c:v>
                </c:pt>
                <c:pt idx="2">
                  <c:v>98.8552496732881</c:v>
                </c:pt>
                <c:pt idx="3">
                  <c:v>100</c:v>
                </c:pt>
                <c:pt idx="4">
                  <c:v>100.648553686475</c:v>
                </c:pt>
                <c:pt idx="5">
                  <c:v>99.947756315419795</c:v>
                </c:pt>
                <c:pt idx="6">
                  <c:v>98.307977179651402</c:v>
                </c:pt>
                <c:pt idx="7">
                  <c:v>99.168745258911699</c:v>
                </c:pt>
                <c:pt idx="8">
                  <c:v>102.545344745953</c:v>
                </c:pt>
                <c:pt idx="9">
                  <c:v>104.076403557484</c:v>
                </c:pt>
                <c:pt idx="10">
                  <c:v>104.77057248056801</c:v>
                </c:pt>
                <c:pt idx="11">
                  <c:v>107.881978779037</c:v>
                </c:pt>
                <c:pt idx="12">
                  <c:v>111.789769014922</c:v>
                </c:pt>
                <c:pt idx="13">
                  <c:v>113.216670925465</c:v>
                </c:pt>
                <c:pt idx="14">
                  <c:v>111.908632973137</c:v>
                </c:pt>
                <c:pt idx="15">
                  <c:v>112.39299842865699</c:v>
                </c:pt>
                <c:pt idx="16">
                  <c:v>116.672537660206</c:v>
                </c:pt>
                <c:pt idx="17">
                  <c:v>123.11104582085299</c:v>
                </c:pt>
                <c:pt idx="18">
                  <c:v>129.14990684595099</c:v>
                </c:pt>
                <c:pt idx="19">
                  <c:v>133.43289771227001</c:v>
                </c:pt>
                <c:pt idx="20">
                  <c:v>137.68804720017201</c:v>
                </c:pt>
                <c:pt idx="21">
                  <c:v>144.90641644396999</c:v>
                </c:pt>
                <c:pt idx="22">
                  <c:v>154.01282010638701</c:v>
                </c:pt>
                <c:pt idx="23">
                  <c:v>157.85374497004</c:v>
                </c:pt>
                <c:pt idx="24">
                  <c:v>157.949245854917</c:v>
                </c:pt>
                <c:pt idx="25">
                  <c:v>159.612206721136</c:v>
                </c:pt>
                <c:pt idx="26">
                  <c:v>159.18696461739</c:v>
                </c:pt>
                <c:pt idx="27">
                  <c:v>158.74767503870399</c:v>
                </c:pt>
                <c:pt idx="28">
                  <c:v>161.94263356168099</c:v>
                </c:pt>
                <c:pt idx="29">
                  <c:v>164.88921957530999</c:v>
                </c:pt>
                <c:pt idx="30">
                  <c:v>164.64679452567901</c:v>
                </c:pt>
                <c:pt idx="31">
                  <c:v>162.18832051494201</c:v>
                </c:pt>
                <c:pt idx="32">
                  <c:v>157.98771407603701</c:v>
                </c:pt>
                <c:pt idx="33">
                  <c:v>153.574823993904</c:v>
                </c:pt>
                <c:pt idx="34">
                  <c:v>148.16874788113901</c:v>
                </c:pt>
                <c:pt idx="35">
                  <c:v>141.753279007327</c:v>
                </c:pt>
                <c:pt idx="36">
                  <c:v>132.46153130283901</c:v>
                </c:pt>
                <c:pt idx="37">
                  <c:v>120.6709836757</c:v>
                </c:pt>
                <c:pt idx="38">
                  <c:v>113.404481613805</c:v>
                </c:pt>
                <c:pt idx="39">
                  <c:v>111.07472302878701</c:v>
                </c:pt>
                <c:pt idx="40">
                  <c:v>111.65612653689401</c:v>
                </c:pt>
                <c:pt idx="41">
                  <c:v>117.11589649459199</c:v>
                </c:pt>
                <c:pt idx="42">
                  <c:v>125.231537932385</c:v>
                </c:pt>
                <c:pt idx="43">
                  <c:v>129.458725520467</c:v>
                </c:pt>
                <c:pt idx="44">
                  <c:v>129.143567898291</c:v>
                </c:pt>
                <c:pt idx="45">
                  <c:v>127.392229184589</c:v>
                </c:pt>
                <c:pt idx="46">
                  <c:v>128.53190828946401</c:v>
                </c:pt>
                <c:pt idx="47">
                  <c:v>131.04751933070199</c:v>
                </c:pt>
                <c:pt idx="48">
                  <c:v>131.183455700933</c:v>
                </c:pt>
                <c:pt idx="49">
                  <c:v>132.435104058961</c:v>
                </c:pt>
                <c:pt idx="50">
                  <c:v>135.589609044322</c:v>
                </c:pt>
                <c:pt idx="51">
                  <c:v>138.10183388972101</c:v>
                </c:pt>
                <c:pt idx="52">
                  <c:v>140.88213005596401</c:v>
                </c:pt>
                <c:pt idx="53">
                  <c:v>143.823353750264</c:v>
                </c:pt>
                <c:pt idx="54">
                  <c:v>146.533659949575</c:v>
                </c:pt>
                <c:pt idx="55">
                  <c:v>149.39754631893399</c:v>
                </c:pt>
                <c:pt idx="56">
                  <c:v>152.05117251260401</c:v>
                </c:pt>
                <c:pt idx="57">
                  <c:v>154.81982122895599</c:v>
                </c:pt>
                <c:pt idx="58">
                  <c:v>157.611040874731</c:v>
                </c:pt>
                <c:pt idx="59">
                  <c:v>161.79212213039801</c:v>
                </c:pt>
                <c:pt idx="60">
                  <c:v>167.51734760672801</c:v>
                </c:pt>
                <c:pt idx="61">
                  <c:v>171.27434752248101</c:v>
                </c:pt>
                <c:pt idx="62">
                  <c:v>173.966778843095</c:v>
                </c:pt>
                <c:pt idx="63">
                  <c:v>175.33683353674201</c:v>
                </c:pt>
                <c:pt idx="64">
                  <c:v>175.82603156653201</c:v>
                </c:pt>
                <c:pt idx="65">
                  <c:v>180.29978106951401</c:v>
                </c:pt>
                <c:pt idx="66">
                  <c:v>183.528617076393</c:v>
                </c:pt>
                <c:pt idx="67">
                  <c:v>182.16471586519</c:v>
                </c:pt>
                <c:pt idx="68">
                  <c:v>183.02375077730599</c:v>
                </c:pt>
                <c:pt idx="69">
                  <c:v>187.764541743818</c:v>
                </c:pt>
                <c:pt idx="70">
                  <c:v>191.94526193802801</c:v>
                </c:pt>
                <c:pt idx="71">
                  <c:v>193.69871320969401</c:v>
                </c:pt>
                <c:pt idx="72">
                  <c:v>196.09367380145801</c:v>
                </c:pt>
                <c:pt idx="73">
                  <c:v>201.55352751200701</c:v>
                </c:pt>
                <c:pt idx="74">
                  <c:v>205.85576826531499</c:v>
                </c:pt>
                <c:pt idx="75">
                  <c:v>206.384099316662</c:v>
                </c:pt>
                <c:pt idx="76">
                  <c:v>209.32608405946399</c:v>
                </c:pt>
                <c:pt idx="77">
                  <c:v>213.270684374083</c:v>
                </c:pt>
                <c:pt idx="78">
                  <c:v>213.82176018620601</c:v>
                </c:pt>
                <c:pt idx="79">
                  <c:v>216.341266447528</c:v>
                </c:pt>
                <c:pt idx="80">
                  <c:v>221.4466406114</c:v>
                </c:pt>
                <c:pt idx="81">
                  <c:v>225.271167884048</c:v>
                </c:pt>
                <c:pt idx="82">
                  <c:v>229.59743262735299</c:v>
                </c:pt>
                <c:pt idx="83">
                  <c:v>234.77015160904</c:v>
                </c:pt>
                <c:pt idx="84">
                  <c:v>240.28673419643101</c:v>
                </c:pt>
                <c:pt idx="85">
                  <c:v>251.914354049743</c:v>
                </c:pt>
                <c:pt idx="86">
                  <c:v>272.07519715572403</c:v>
                </c:pt>
                <c:pt idx="87">
                  <c:v>288.34912457389601</c:v>
                </c:pt>
                <c:pt idx="88">
                  <c:v>300.14485698523401</c:v>
                </c:pt>
                <c:pt idx="89">
                  <c:v>311.27395502411099</c:v>
                </c:pt>
                <c:pt idx="90">
                  <c:v>307.72164233692502</c:v>
                </c:pt>
                <c:pt idx="91">
                  <c:v>293.81142662754502</c:v>
                </c:pt>
                <c:pt idx="92">
                  <c:v>283.05641857046902</c:v>
                </c:pt>
                <c:pt idx="93">
                  <c:v>277.107573881875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36-4B35-9C92-62A9C8FFA6B6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Regional!$N$23:$N$116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Regional!$V$23:$V$116</c:f>
              <c:numCache>
                <c:formatCode>0</c:formatCode>
                <c:ptCount val="94"/>
                <c:pt idx="0">
                  <c:v>90.959942241775806</c:v>
                </c:pt>
                <c:pt idx="1">
                  <c:v>94.743267683526199</c:v>
                </c:pt>
                <c:pt idx="2">
                  <c:v>97.707419398565804</c:v>
                </c:pt>
                <c:pt idx="3">
                  <c:v>100</c:v>
                </c:pt>
                <c:pt idx="4">
                  <c:v>100.123649757271</c:v>
                </c:pt>
                <c:pt idx="5">
                  <c:v>98.876153017519201</c:v>
                </c:pt>
                <c:pt idx="6">
                  <c:v>98.380844416454593</c:v>
                </c:pt>
                <c:pt idx="7">
                  <c:v>98.620003210490196</c:v>
                </c:pt>
                <c:pt idx="8">
                  <c:v>99.520589349697502</c:v>
                </c:pt>
                <c:pt idx="9">
                  <c:v>99.991031233531999</c:v>
                </c:pt>
                <c:pt idx="10">
                  <c:v>101.01605844411</c:v>
                </c:pt>
                <c:pt idx="11">
                  <c:v>103.725645695645</c:v>
                </c:pt>
                <c:pt idx="12">
                  <c:v>106.74495182777299</c:v>
                </c:pt>
                <c:pt idx="13">
                  <c:v>109.749786330896</c:v>
                </c:pt>
                <c:pt idx="14">
                  <c:v>110.725354264556</c:v>
                </c:pt>
                <c:pt idx="15">
                  <c:v>111.002337866319</c:v>
                </c:pt>
                <c:pt idx="16">
                  <c:v>115.110773819421</c:v>
                </c:pt>
                <c:pt idx="17">
                  <c:v>121.756606932938</c:v>
                </c:pt>
                <c:pt idx="18">
                  <c:v>126.358898942455</c:v>
                </c:pt>
                <c:pt idx="19">
                  <c:v>128.162923752236</c:v>
                </c:pt>
                <c:pt idx="20">
                  <c:v>131.09547542944</c:v>
                </c:pt>
                <c:pt idx="21">
                  <c:v>136.280739693344</c:v>
                </c:pt>
                <c:pt idx="22">
                  <c:v>141.818842251506</c:v>
                </c:pt>
                <c:pt idx="23">
                  <c:v>147.31958916327599</c:v>
                </c:pt>
                <c:pt idx="24">
                  <c:v>152.14943318475599</c:v>
                </c:pt>
                <c:pt idx="25">
                  <c:v>155.04162866982099</c:v>
                </c:pt>
                <c:pt idx="26">
                  <c:v>157.59626262242799</c:v>
                </c:pt>
                <c:pt idx="27">
                  <c:v>161.754290446103</c:v>
                </c:pt>
                <c:pt idx="28">
                  <c:v>167.70091219029601</c:v>
                </c:pt>
                <c:pt idx="29">
                  <c:v>174.72133167875799</c:v>
                </c:pt>
                <c:pt idx="30">
                  <c:v>177.15454675544899</c:v>
                </c:pt>
                <c:pt idx="31">
                  <c:v>172.02590270281701</c:v>
                </c:pt>
                <c:pt idx="32">
                  <c:v>166.906590628847</c:v>
                </c:pt>
                <c:pt idx="33">
                  <c:v>165.06116425666801</c:v>
                </c:pt>
                <c:pt idx="34">
                  <c:v>160.56820914705699</c:v>
                </c:pt>
                <c:pt idx="35">
                  <c:v>152.645501961528</c:v>
                </c:pt>
                <c:pt idx="36">
                  <c:v>139.126525214645</c:v>
                </c:pt>
                <c:pt idx="37">
                  <c:v>126.557459463743</c:v>
                </c:pt>
                <c:pt idx="38">
                  <c:v>118.250637536738</c:v>
                </c:pt>
                <c:pt idx="39">
                  <c:v>110.03387431962101</c:v>
                </c:pt>
                <c:pt idx="40">
                  <c:v>110.58262649891201</c:v>
                </c:pt>
                <c:pt idx="41">
                  <c:v>118.47556542488699</c:v>
                </c:pt>
                <c:pt idx="42">
                  <c:v>120.78430149920899</c:v>
                </c:pt>
                <c:pt idx="43">
                  <c:v>120.530738643886</c:v>
                </c:pt>
                <c:pt idx="44">
                  <c:v>123.706923632366</c:v>
                </c:pt>
                <c:pt idx="45">
                  <c:v>126.505326993403</c:v>
                </c:pt>
                <c:pt idx="46">
                  <c:v>128.314311944612</c:v>
                </c:pt>
                <c:pt idx="47">
                  <c:v>130.33244323619499</c:v>
                </c:pt>
                <c:pt idx="48">
                  <c:v>131.316264379313</c:v>
                </c:pt>
                <c:pt idx="49">
                  <c:v>133.84354095883299</c:v>
                </c:pt>
                <c:pt idx="50">
                  <c:v>137.839218408683</c:v>
                </c:pt>
                <c:pt idx="51">
                  <c:v>139.34496056620799</c:v>
                </c:pt>
                <c:pt idx="52">
                  <c:v>142.62652556250899</c:v>
                </c:pt>
                <c:pt idx="53">
                  <c:v>147.98634876384</c:v>
                </c:pt>
                <c:pt idx="54">
                  <c:v>151.410825675474</c:v>
                </c:pt>
                <c:pt idx="55">
                  <c:v>154.70329053164801</c:v>
                </c:pt>
                <c:pt idx="56">
                  <c:v>159.50330199455999</c:v>
                </c:pt>
                <c:pt idx="57">
                  <c:v>166.175331692432</c:v>
                </c:pt>
                <c:pt idx="58">
                  <c:v>171.33534681224199</c:v>
                </c:pt>
                <c:pt idx="59">
                  <c:v>174.57029489789801</c:v>
                </c:pt>
                <c:pt idx="60">
                  <c:v>179.243860990451</c:v>
                </c:pt>
                <c:pt idx="61">
                  <c:v>182.75641669303999</c:v>
                </c:pt>
                <c:pt idx="62">
                  <c:v>184.525952671954</c:v>
                </c:pt>
                <c:pt idx="63">
                  <c:v>186.82080847408</c:v>
                </c:pt>
                <c:pt idx="64">
                  <c:v>190.16285593431999</c:v>
                </c:pt>
                <c:pt idx="65">
                  <c:v>196.695538923865</c:v>
                </c:pt>
                <c:pt idx="66">
                  <c:v>203.76956565647299</c:v>
                </c:pt>
                <c:pt idx="67">
                  <c:v>205.85569300430399</c:v>
                </c:pt>
                <c:pt idx="68">
                  <c:v>206.67670081571899</c:v>
                </c:pt>
                <c:pt idx="69">
                  <c:v>211.152010585347</c:v>
                </c:pt>
                <c:pt idx="70">
                  <c:v>217.26571303042201</c:v>
                </c:pt>
                <c:pt idx="71">
                  <c:v>222.50133301110901</c:v>
                </c:pt>
                <c:pt idx="72">
                  <c:v>223.75720212224601</c:v>
                </c:pt>
                <c:pt idx="73">
                  <c:v>225.48947515241301</c:v>
                </c:pt>
                <c:pt idx="74">
                  <c:v>231.40476888511199</c:v>
                </c:pt>
                <c:pt idx="75">
                  <c:v>237.68703587826499</c:v>
                </c:pt>
                <c:pt idx="76">
                  <c:v>243.787543300604</c:v>
                </c:pt>
                <c:pt idx="77">
                  <c:v>249.14408820077699</c:v>
                </c:pt>
                <c:pt idx="78">
                  <c:v>251.99943012694001</c:v>
                </c:pt>
                <c:pt idx="79">
                  <c:v>252.23499369864101</c:v>
                </c:pt>
                <c:pt idx="80">
                  <c:v>253.01038239191999</c:v>
                </c:pt>
                <c:pt idx="81">
                  <c:v>254.27102862291201</c:v>
                </c:pt>
                <c:pt idx="82">
                  <c:v>263.248282133038</c:v>
                </c:pt>
                <c:pt idx="83">
                  <c:v>275.89397790219903</c:v>
                </c:pt>
                <c:pt idx="84">
                  <c:v>283.45639315702499</c:v>
                </c:pt>
                <c:pt idx="85">
                  <c:v>293.166995185117</c:v>
                </c:pt>
                <c:pt idx="86">
                  <c:v>308.68957092106098</c:v>
                </c:pt>
                <c:pt idx="87">
                  <c:v>325.87250635043802</c:v>
                </c:pt>
                <c:pt idx="88">
                  <c:v>337.49600971309098</c:v>
                </c:pt>
                <c:pt idx="89">
                  <c:v>348.89445353808702</c:v>
                </c:pt>
                <c:pt idx="90">
                  <c:v>347.86009620599498</c:v>
                </c:pt>
                <c:pt idx="91">
                  <c:v>324.03437050371298</c:v>
                </c:pt>
                <c:pt idx="92">
                  <c:v>307.35555795152402</c:v>
                </c:pt>
                <c:pt idx="93">
                  <c:v>309.89964519425899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36-4B35-9C92-62A9C8FFA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516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RegionalPropertyType!$O$6:$O$99</c:f>
              <c:numCache>
                <c:formatCode>0</c:formatCode>
                <c:ptCount val="94"/>
                <c:pt idx="0">
                  <c:v>89.557864255283306</c:v>
                </c:pt>
                <c:pt idx="1">
                  <c:v>93.642039117594393</c:v>
                </c:pt>
                <c:pt idx="2">
                  <c:v>98.015564480065194</c:v>
                </c:pt>
                <c:pt idx="3">
                  <c:v>100</c:v>
                </c:pt>
                <c:pt idx="4">
                  <c:v>100.282277305089</c:v>
                </c:pt>
                <c:pt idx="5">
                  <c:v>100.636843146103</c:v>
                </c:pt>
                <c:pt idx="6">
                  <c:v>102.03586277624601</c:v>
                </c:pt>
                <c:pt idx="7">
                  <c:v>103.846117746988</c:v>
                </c:pt>
                <c:pt idx="8">
                  <c:v>104.27822927148</c:v>
                </c:pt>
                <c:pt idx="9">
                  <c:v>103.827099755747</c:v>
                </c:pt>
                <c:pt idx="10">
                  <c:v>103.424107625882</c:v>
                </c:pt>
                <c:pt idx="11">
                  <c:v>105.10254955749799</c:v>
                </c:pt>
                <c:pt idx="12">
                  <c:v>109.831873922032</c:v>
                </c:pt>
                <c:pt idx="13">
                  <c:v>113.180634539734</c:v>
                </c:pt>
                <c:pt idx="14">
                  <c:v>112.299919961711</c:v>
                </c:pt>
                <c:pt idx="15">
                  <c:v>112.31848459930001</c:v>
                </c:pt>
                <c:pt idx="16">
                  <c:v>116.240715727997</c:v>
                </c:pt>
                <c:pt idx="17">
                  <c:v>120.287283752249</c:v>
                </c:pt>
                <c:pt idx="18">
                  <c:v>120.70991395310701</c:v>
                </c:pt>
                <c:pt idx="19">
                  <c:v>120.187841465712</c:v>
                </c:pt>
                <c:pt idx="20">
                  <c:v>121.885416683163</c:v>
                </c:pt>
                <c:pt idx="21">
                  <c:v>125.30056406654199</c:v>
                </c:pt>
                <c:pt idx="22">
                  <c:v>129.094977652718</c:v>
                </c:pt>
                <c:pt idx="23">
                  <c:v>130.149619531524</c:v>
                </c:pt>
                <c:pt idx="24">
                  <c:v>126.85885429527499</c:v>
                </c:pt>
                <c:pt idx="25">
                  <c:v>122.936628338977</c:v>
                </c:pt>
                <c:pt idx="26">
                  <c:v>124.364784140724</c:v>
                </c:pt>
                <c:pt idx="27">
                  <c:v>127.744478433422</c:v>
                </c:pt>
                <c:pt idx="28">
                  <c:v>128.589337389142</c:v>
                </c:pt>
                <c:pt idx="29">
                  <c:v>129.66061762601299</c:v>
                </c:pt>
                <c:pt idx="30">
                  <c:v>129.55964068311201</c:v>
                </c:pt>
                <c:pt idx="31">
                  <c:v>128.17342795753899</c:v>
                </c:pt>
                <c:pt idx="32">
                  <c:v>125.710108024447</c:v>
                </c:pt>
                <c:pt idx="33">
                  <c:v>120.20498232928701</c:v>
                </c:pt>
                <c:pt idx="34">
                  <c:v>112.74840990481</c:v>
                </c:pt>
                <c:pt idx="35">
                  <c:v>106.006340293156</c:v>
                </c:pt>
                <c:pt idx="36">
                  <c:v>98.256539119038194</c:v>
                </c:pt>
                <c:pt idx="37">
                  <c:v>92.526676856230793</c:v>
                </c:pt>
                <c:pt idx="38">
                  <c:v>92.865674397064197</c:v>
                </c:pt>
                <c:pt idx="39">
                  <c:v>92.659575591201403</c:v>
                </c:pt>
                <c:pt idx="40">
                  <c:v>88.032673223245098</c:v>
                </c:pt>
                <c:pt idx="41">
                  <c:v>83.904964514118703</c:v>
                </c:pt>
                <c:pt idx="42">
                  <c:v>80.972535429770602</c:v>
                </c:pt>
                <c:pt idx="43">
                  <c:v>78.005839817771701</c:v>
                </c:pt>
                <c:pt idx="44">
                  <c:v>76.981846003508707</c:v>
                </c:pt>
                <c:pt idx="45">
                  <c:v>78.519641700803007</c:v>
                </c:pt>
                <c:pt idx="46">
                  <c:v>80.037184320568997</c:v>
                </c:pt>
                <c:pt idx="47">
                  <c:v>79.806354750298198</c:v>
                </c:pt>
                <c:pt idx="48">
                  <c:v>77.971167039896798</c:v>
                </c:pt>
                <c:pt idx="49">
                  <c:v>75.257419258812106</c:v>
                </c:pt>
                <c:pt idx="50">
                  <c:v>74.414418280271306</c:v>
                </c:pt>
                <c:pt idx="51">
                  <c:v>75.564020023762694</c:v>
                </c:pt>
                <c:pt idx="52">
                  <c:v>77.612289350051697</c:v>
                </c:pt>
                <c:pt idx="53">
                  <c:v>80.068699395579401</c:v>
                </c:pt>
                <c:pt idx="54">
                  <c:v>81.801191461212497</c:v>
                </c:pt>
                <c:pt idx="55">
                  <c:v>82.580300391350605</c:v>
                </c:pt>
                <c:pt idx="56">
                  <c:v>83.146850089461395</c:v>
                </c:pt>
                <c:pt idx="57">
                  <c:v>84.424706675859895</c:v>
                </c:pt>
                <c:pt idx="58">
                  <c:v>86.988206192068105</c:v>
                </c:pt>
                <c:pt idx="59">
                  <c:v>89.242438357390796</c:v>
                </c:pt>
                <c:pt idx="60">
                  <c:v>89.822248494180897</c:v>
                </c:pt>
                <c:pt idx="61">
                  <c:v>90.581757458521395</c:v>
                </c:pt>
                <c:pt idx="62">
                  <c:v>91.770759669553001</c:v>
                </c:pt>
                <c:pt idx="63">
                  <c:v>91.824479526707904</c:v>
                </c:pt>
                <c:pt idx="64">
                  <c:v>91.861125585032298</c:v>
                </c:pt>
                <c:pt idx="65">
                  <c:v>93.362827945483701</c:v>
                </c:pt>
                <c:pt idx="66">
                  <c:v>95.671207021698294</c:v>
                </c:pt>
                <c:pt idx="67">
                  <c:v>98.667068269836705</c:v>
                </c:pt>
                <c:pt idx="68">
                  <c:v>105.111929714731</c:v>
                </c:pt>
                <c:pt idx="69">
                  <c:v>114.001091054673</c:v>
                </c:pt>
                <c:pt idx="70">
                  <c:v>113.58054480001699</c:v>
                </c:pt>
                <c:pt idx="71">
                  <c:v>107.966632227356</c:v>
                </c:pt>
                <c:pt idx="72">
                  <c:v>107.653491307059</c:v>
                </c:pt>
                <c:pt idx="73">
                  <c:v>111.020669167788</c:v>
                </c:pt>
                <c:pt idx="74">
                  <c:v>113.447814150681</c:v>
                </c:pt>
                <c:pt idx="75">
                  <c:v>113.018602751714</c:v>
                </c:pt>
                <c:pt idx="76">
                  <c:v>113.659134593399</c:v>
                </c:pt>
                <c:pt idx="77">
                  <c:v>115.311893081302</c:v>
                </c:pt>
                <c:pt idx="78">
                  <c:v>116.81821001119</c:v>
                </c:pt>
                <c:pt idx="79">
                  <c:v>117.576989872262</c:v>
                </c:pt>
                <c:pt idx="80">
                  <c:v>116.604950562266</c:v>
                </c:pt>
                <c:pt idx="81">
                  <c:v>113.12926144706501</c:v>
                </c:pt>
                <c:pt idx="82">
                  <c:v>115.076848188133</c:v>
                </c:pt>
                <c:pt idx="83">
                  <c:v>121.77908589491101</c:v>
                </c:pt>
                <c:pt idx="84">
                  <c:v>125.481333819886</c:v>
                </c:pt>
                <c:pt idx="85">
                  <c:v>128.32845549615899</c:v>
                </c:pt>
                <c:pt idx="86">
                  <c:v>131.744619694915</c:v>
                </c:pt>
                <c:pt idx="87">
                  <c:v>135.011245720956</c:v>
                </c:pt>
                <c:pt idx="88">
                  <c:v>138.26516811724201</c:v>
                </c:pt>
                <c:pt idx="89">
                  <c:v>142.18776833073099</c:v>
                </c:pt>
                <c:pt idx="90">
                  <c:v>137.07716402157399</c:v>
                </c:pt>
                <c:pt idx="91">
                  <c:v>130.30481536504601</c:v>
                </c:pt>
                <c:pt idx="92">
                  <c:v>130.50428934535901</c:v>
                </c:pt>
                <c:pt idx="93">
                  <c:v>128.478018125933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00-4ACC-9C68-5911C6FDC5DD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RegionalPropertyType!$P$6:$P$99</c:f>
              <c:numCache>
                <c:formatCode>0</c:formatCode>
                <c:ptCount val="94"/>
                <c:pt idx="0">
                  <c:v>95.555602206119403</c:v>
                </c:pt>
                <c:pt idx="1">
                  <c:v>98.4809591869858</c:v>
                </c:pt>
                <c:pt idx="2">
                  <c:v>99.6440352950288</c:v>
                </c:pt>
                <c:pt idx="3">
                  <c:v>100</c:v>
                </c:pt>
                <c:pt idx="4">
                  <c:v>102.18900895876</c:v>
                </c:pt>
                <c:pt idx="5">
                  <c:v>104.470483357592</c:v>
                </c:pt>
                <c:pt idx="6">
                  <c:v>104.69469800931699</c:v>
                </c:pt>
                <c:pt idx="7">
                  <c:v>103.961717615702</c:v>
                </c:pt>
                <c:pt idx="8">
                  <c:v>103.377220726549</c:v>
                </c:pt>
                <c:pt idx="9">
                  <c:v>104.64659547185499</c:v>
                </c:pt>
                <c:pt idx="10">
                  <c:v>108.32960838062</c:v>
                </c:pt>
                <c:pt idx="11">
                  <c:v>110.063040734396</c:v>
                </c:pt>
                <c:pt idx="12">
                  <c:v>109.24673873908</c:v>
                </c:pt>
                <c:pt idx="13">
                  <c:v>109.629454255767</c:v>
                </c:pt>
                <c:pt idx="14">
                  <c:v>111.606198893628</c:v>
                </c:pt>
                <c:pt idx="15">
                  <c:v>113.80596850192801</c:v>
                </c:pt>
                <c:pt idx="16">
                  <c:v>115.186989043899</c:v>
                </c:pt>
                <c:pt idx="17">
                  <c:v>113.754434172535</c:v>
                </c:pt>
                <c:pt idx="18">
                  <c:v>110.83318619591201</c:v>
                </c:pt>
                <c:pt idx="19">
                  <c:v>112.005633711453</c:v>
                </c:pt>
                <c:pt idx="20">
                  <c:v>119.29964665784399</c:v>
                </c:pt>
                <c:pt idx="21">
                  <c:v>126.88076286482899</c:v>
                </c:pt>
                <c:pt idx="22">
                  <c:v>127.480720518285</c:v>
                </c:pt>
                <c:pt idx="23">
                  <c:v>126.478812737726</c:v>
                </c:pt>
                <c:pt idx="24">
                  <c:v>127.56384317429701</c:v>
                </c:pt>
                <c:pt idx="25">
                  <c:v>128.99925550168999</c:v>
                </c:pt>
                <c:pt idx="26">
                  <c:v>131.13160759469099</c:v>
                </c:pt>
                <c:pt idx="27">
                  <c:v>131.380266287458</c:v>
                </c:pt>
                <c:pt idx="28">
                  <c:v>129.04147476331599</c:v>
                </c:pt>
                <c:pt idx="29">
                  <c:v>126.170174141373</c:v>
                </c:pt>
                <c:pt idx="30">
                  <c:v>124.80155308957499</c:v>
                </c:pt>
                <c:pt idx="31">
                  <c:v>124.89959233829001</c:v>
                </c:pt>
                <c:pt idx="32">
                  <c:v>125.074061301085</c:v>
                </c:pt>
                <c:pt idx="33">
                  <c:v>125.295325188848</c:v>
                </c:pt>
                <c:pt idx="34">
                  <c:v>119.14349741640601</c:v>
                </c:pt>
                <c:pt idx="35">
                  <c:v>110.22430027988899</c:v>
                </c:pt>
                <c:pt idx="36">
                  <c:v>105.27041370292299</c:v>
                </c:pt>
                <c:pt idx="37">
                  <c:v>103.937856855579</c:v>
                </c:pt>
                <c:pt idx="38">
                  <c:v>101.37733065353299</c:v>
                </c:pt>
                <c:pt idx="39">
                  <c:v>95.902239976399699</c:v>
                </c:pt>
                <c:pt idx="40">
                  <c:v>92.910390760183802</c:v>
                </c:pt>
                <c:pt idx="41">
                  <c:v>92.308768311852504</c:v>
                </c:pt>
                <c:pt idx="42">
                  <c:v>89.883802351184599</c:v>
                </c:pt>
                <c:pt idx="43">
                  <c:v>86.245266347523199</c:v>
                </c:pt>
                <c:pt idx="44">
                  <c:v>86.926686382405606</c:v>
                </c:pt>
                <c:pt idx="45">
                  <c:v>91.1068512506058</c:v>
                </c:pt>
                <c:pt idx="46">
                  <c:v>90.168945275960795</c:v>
                </c:pt>
                <c:pt idx="47">
                  <c:v>86.463175831019797</c:v>
                </c:pt>
                <c:pt idx="48">
                  <c:v>86.020749507828199</c:v>
                </c:pt>
                <c:pt idx="49">
                  <c:v>86.157163624098402</c:v>
                </c:pt>
                <c:pt idx="50">
                  <c:v>87.333208836137601</c:v>
                </c:pt>
                <c:pt idx="51">
                  <c:v>88.103804659434701</c:v>
                </c:pt>
                <c:pt idx="52">
                  <c:v>88.142353864028394</c:v>
                </c:pt>
                <c:pt idx="53">
                  <c:v>90.028220196730103</c:v>
                </c:pt>
                <c:pt idx="54">
                  <c:v>92.064710347449605</c:v>
                </c:pt>
                <c:pt idx="55">
                  <c:v>93.394724229739694</c:v>
                </c:pt>
                <c:pt idx="56">
                  <c:v>97.475204490565005</c:v>
                </c:pt>
                <c:pt idx="57">
                  <c:v>102.70746904287699</c:v>
                </c:pt>
                <c:pt idx="58">
                  <c:v>104.083872104062</c:v>
                </c:pt>
                <c:pt idx="59">
                  <c:v>104.294326519847</c:v>
                </c:pt>
                <c:pt idx="60">
                  <c:v>106.831430920811</c:v>
                </c:pt>
                <c:pt idx="61">
                  <c:v>110.86652601440299</c:v>
                </c:pt>
                <c:pt idx="62">
                  <c:v>111.865184041497</c:v>
                </c:pt>
                <c:pt idx="63">
                  <c:v>111.148510893642</c:v>
                </c:pt>
                <c:pt idx="64">
                  <c:v>115.307745058812</c:v>
                </c:pt>
                <c:pt idx="65">
                  <c:v>121.136515058743</c:v>
                </c:pt>
                <c:pt idx="66">
                  <c:v>121.21424909443</c:v>
                </c:pt>
                <c:pt idx="67">
                  <c:v>119.985399815636</c:v>
                </c:pt>
                <c:pt idx="68">
                  <c:v>125.976566330891</c:v>
                </c:pt>
                <c:pt idx="69">
                  <c:v>135.534600341464</c:v>
                </c:pt>
                <c:pt idx="70">
                  <c:v>139.27246606705799</c:v>
                </c:pt>
                <c:pt idx="71">
                  <c:v>138.766062183473</c:v>
                </c:pt>
                <c:pt idx="72">
                  <c:v>139.94037126721301</c:v>
                </c:pt>
                <c:pt idx="73">
                  <c:v>142.09207513104599</c:v>
                </c:pt>
                <c:pt idx="74">
                  <c:v>145.03342683237599</c:v>
                </c:pt>
                <c:pt idx="75">
                  <c:v>147.75122608069299</c:v>
                </c:pt>
                <c:pt idx="76">
                  <c:v>149.94663068494199</c:v>
                </c:pt>
                <c:pt idx="77">
                  <c:v>152.619645499087</c:v>
                </c:pt>
                <c:pt idx="78">
                  <c:v>155.69069593191699</c:v>
                </c:pt>
                <c:pt idx="79">
                  <c:v>158.28225582127399</c:v>
                </c:pt>
                <c:pt idx="80">
                  <c:v>160.49075600102299</c:v>
                </c:pt>
                <c:pt idx="81">
                  <c:v>163.502711830744</c:v>
                </c:pt>
                <c:pt idx="82">
                  <c:v>166.10554649174199</c:v>
                </c:pt>
                <c:pt idx="83">
                  <c:v>169.60473309372199</c:v>
                </c:pt>
                <c:pt idx="84">
                  <c:v>179.17071120178201</c:v>
                </c:pt>
                <c:pt idx="85">
                  <c:v>191.89209266467699</c:v>
                </c:pt>
                <c:pt idx="86">
                  <c:v>197.50651506659301</c:v>
                </c:pt>
                <c:pt idx="87">
                  <c:v>199.617503295837</c:v>
                </c:pt>
                <c:pt idx="88">
                  <c:v>211.52081343232999</c:v>
                </c:pt>
                <c:pt idx="89">
                  <c:v>231.87556194087799</c:v>
                </c:pt>
                <c:pt idx="90">
                  <c:v>237.016067670582</c:v>
                </c:pt>
                <c:pt idx="91">
                  <c:v>227.88080071866</c:v>
                </c:pt>
                <c:pt idx="92">
                  <c:v>225.41879313694599</c:v>
                </c:pt>
                <c:pt idx="93">
                  <c:v>230.35457964680401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00-4ACC-9C68-5911C6FDC5DD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RegionalPropertyType!$Q$6:$Q$99</c:f>
              <c:numCache>
                <c:formatCode>0</c:formatCode>
                <c:ptCount val="94"/>
                <c:pt idx="0">
                  <c:v>94.142260904962498</c:v>
                </c:pt>
                <c:pt idx="1">
                  <c:v>95.739987114263798</c:v>
                </c:pt>
                <c:pt idx="2">
                  <c:v>99.340500343843502</c:v>
                </c:pt>
                <c:pt idx="3">
                  <c:v>100</c:v>
                </c:pt>
                <c:pt idx="4">
                  <c:v>99.824481216705493</c:v>
                </c:pt>
                <c:pt idx="5">
                  <c:v>104.67124371307899</c:v>
                </c:pt>
                <c:pt idx="6">
                  <c:v>111.65419075830999</c:v>
                </c:pt>
                <c:pt idx="7">
                  <c:v>114.40373266913799</c:v>
                </c:pt>
                <c:pt idx="8">
                  <c:v>114.722243261149</c:v>
                </c:pt>
                <c:pt idx="9">
                  <c:v>115.61424563839</c:v>
                </c:pt>
                <c:pt idx="10">
                  <c:v>117.786014266305</c:v>
                </c:pt>
                <c:pt idx="11">
                  <c:v>120.75981708632099</c:v>
                </c:pt>
                <c:pt idx="12">
                  <c:v>125.055185103676</c:v>
                </c:pt>
                <c:pt idx="13">
                  <c:v>130.53462407486799</c:v>
                </c:pt>
                <c:pt idx="14">
                  <c:v>133.67118087375499</c:v>
                </c:pt>
                <c:pt idx="15">
                  <c:v>136.85492879002501</c:v>
                </c:pt>
                <c:pt idx="16">
                  <c:v>141.59540299525099</c:v>
                </c:pt>
                <c:pt idx="17">
                  <c:v>143.13294502984701</c:v>
                </c:pt>
                <c:pt idx="18">
                  <c:v>143.81591954921899</c:v>
                </c:pt>
                <c:pt idx="19">
                  <c:v>147.981332288419</c:v>
                </c:pt>
                <c:pt idx="20">
                  <c:v>155.36017234442201</c:v>
                </c:pt>
                <c:pt idx="21">
                  <c:v>162.605417537817</c:v>
                </c:pt>
                <c:pt idx="22">
                  <c:v>162.17380794571201</c:v>
                </c:pt>
                <c:pt idx="23">
                  <c:v>159.49674189529401</c:v>
                </c:pt>
                <c:pt idx="24">
                  <c:v>158.55280418268799</c:v>
                </c:pt>
                <c:pt idx="25">
                  <c:v>155.004881471988</c:v>
                </c:pt>
                <c:pt idx="26">
                  <c:v>154.463655986888</c:v>
                </c:pt>
                <c:pt idx="27">
                  <c:v>158.17043588887699</c:v>
                </c:pt>
                <c:pt idx="28">
                  <c:v>159.839441248691</c:v>
                </c:pt>
                <c:pt idx="29">
                  <c:v>156.14423842184601</c:v>
                </c:pt>
                <c:pt idx="30">
                  <c:v>151.30759725974499</c:v>
                </c:pt>
                <c:pt idx="31">
                  <c:v>147.92359086761701</c:v>
                </c:pt>
                <c:pt idx="32">
                  <c:v>142.63132877925699</c:v>
                </c:pt>
                <c:pt idx="33">
                  <c:v>139.19319300434699</c:v>
                </c:pt>
                <c:pt idx="34">
                  <c:v>133.378615004728</c:v>
                </c:pt>
                <c:pt idx="35">
                  <c:v>123.956065580912</c:v>
                </c:pt>
                <c:pt idx="36">
                  <c:v>118.614939540598</c:v>
                </c:pt>
                <c:pt idx="37">
                  <c:v>118.434928240936</c:v>
                </c:pt>
                <c:pt idx="38">
                  <c:v>117.68594268258801</c:v>
                </c:pt>
                <c:pt idx="39">
                  <c:v>113.998803194205</c:v>
                </c:pt>
                <c:pt idx="40">
                  <c:v>110.5339559447</c:v>
                </c:pt>
                <c:pt idx="41">
                  <c:v>106.736292088516</c:v>
                </c:pt>
                <c:pt idx="42">
                  <c:v>103.958489803238</c:v>
                </c:pt>
                <c:pt idx="43">
                  <c:v>102.80792194728301</c:v>
                </c:pt>
                <c:pt idx="44">
                  <c:v>102.309217460586</c:v>
                </c:pt>
                <c:pt idx="45">
                  <c:v>101.439392195709</c:v>
                </c:pt>
                <c:pt idx="46">
                  <c:v>100.325673784119</c:v>
                </c:pt>
                <c:pt idx="47">
                  <c:v>99.548728220629599</c:v>
                </c:pt>
                <c:pt idx="48">
                  <c:v>97.348726045476198</c:v>
                </c:pt>
                <c:pt idx="49">
                  <c:v>96.203940771806501</c:v>
                </c:pt>
                <c:pt idx="50">
                  <c:v>100.109351907007</c:v>
                </c:pt>
                <c:pt idx="51">
                  <c:v>103.11758810387001</c:v>
                </c:pt>
                <c:pt idx="52">
                  <c:v>102.361705985353</c:v>
                </c:pt>
                <c:pt idx="53">
                  <c:v>103.51146951348299</c:v>
                </c:pt>
                <c:pt idx="54">
                  <c:v>107.040493294916</c:v>
                </c:pt>
                <c:pt idx="55">
                  <c:v>109.16725265724899</c:v>
                </c:pt>
                <c:pt idx="56">
                  <c:v>110.04881876311499</c:v>
                </c:pt>
                <c:pt idx="57">
                  <c:v>112.967362852571</c:v>
                </c:pt>
                <c:pt idx="58">
                  <c:v>115.984430809169</c:v>
                </c:pt>
                <c:pt idx="59">
                  <c:v>116.96904329739699</c:v>
                </c:pt>
                <c:pt idx="60">
                  <c:v>119.16290302337499</c:v>
                </c:pt>
                <c:pt idx="61">
                  <c:v>121.492302463491</c:v>
                </c:pt>
                <c:pt idx="62">
                  <c:v>120.76843958222599</c:v>
                </c:pt>
                <c:pt idx="63">
                  <c:v>120.937771560445</c:v>
                </c:pt>
                <c:pt idx="64">
                  <c:v>124.077488683765</c:v>
                </c:pt>
                <c:pt idx="65">
                  <c:v>128.42979338980899</c:v>
                </c:pt>
                <c:pt idx="66">
                  <c:v>132.27298883920699</c:v>
                </c:pt>
                <c:pt idx="67">
                  <c:v>134.873687328675</c:v>
                </c:pt>
                <c:pt idx="68">
                  <c:v>137.06402829098499</c:v>
                </c:pt>
                <c:pt idx="69">
                  <c:v>138.63947436394599</c:v>
                </c:pt>
                <c:pt idx="70">
                  <c:v>141.42647719670401</c:v>
                </c:pt>
                <c:pt idx="71">
                  <c:v>144.13259661142001</c:v>
                </c:pt>
                <c:pt idx="72">
                  <c:v>143.817529827268</c:v>
                </c:pt>
                <c:pt idx="73">
                  <c:v>142.00015024567</c:v>
                </c:pt>
                <c:pt idx="74">
                  <c:v>144.94404975216699</c:v>
                </c:pt>
                <c:pt idx="75">
                  <c:v>149.26931451358499</c:v>
                </c:pt>
                <c:pt idx="76">
                  <c:v>148.70053560656001</c:v>
                </c:pt>
                <c:pt idx="77">
                  <c:v>148.241986466969</c:v>
                </c:pt>
                <c:pt idx="78">
                  <c:v>147.69550224240299</c:v>
                </c:pt>
                <c:pt idx="79">
                  <c:v>146.97026434657201</c:v>
                </c:pt>
                <c:pt idx="80">
                  <c:v>146.77325142297499</c:v>
                </c:pt>
                <c:pt idx="81">
                  <c:v>145.31409124776499</c:v>
                </c:pt>
                <c:pt idx="82">
                  <c:v>147.71652429223801</c:v>
                </c:pt>
                <c:pt idx="83">
                  <c:v>152.802899419234</c:v>
                </c:pt>
                <c:pt idx="84">
                  <c:v>157.921285903144</c:v>
                </c:pt>
                <c:pt idx="85">
                  <c:v>167.82139494195201</c:v>
                </c:pt>
                <c:pt idx="86">
                  <c:v>174.88515203864301</c:v>
                </c:pt>
                <c:pt idx="87">
                  <c:v>176.41841535022201</c:v>
                </c:pt>
                <c:pt idx="88">
                  <c:v>180.39959418545999</c:v>
                </c:pt>
                <c:pt idx="89">
                  <c:v>182.59431541447501</c:v>
                </c:pt>
                <c:pt idx="90">
                  <c:v>178.90968892330901</c:v>
                </c:pt>
                <c:pt idx="91">
                  <c:v>177.29070714272399</c:v>
                </c:pt>
                <c:pt idx="92">
                  <c:v>178.500367030615</c:v>
                </c:pt>
                <c:pt idx="93">
                  <c:v>175.74543144061499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00-4ACC-9C68-5911C6FDC5DD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RegionalPropertyType!$R$6:$R$99</c:f>
              <c:numCache>
                <c:formatCode>0</c:formatCode>
                <c:ptCount val="94"/>
                <c:pt idx="0">
                  <c:v>97.084766238737899</c:v>
                </c:pt>
                <c:pt idx="1">
                  <c:v>103.618083837404</c:v>
                </c:pt>
                <c:pt idx="2">
                  <c:v>102.11841765729901</c:v>
                </c:pt>
                <c:pt idx="3">
                  <c:v>100</c:v>
                </c:pt>
                <c:pt idx="4">
                  <c:v>105.611784328586</c:v>
                </c:pt>
                <c:pt idx="5">
                  <c:v>113.066355868733</c:v>
                </c:pt>
                <c:pt idx="6">
                  <c:v>115.361826297338</c:v>
                </c:pt>
                <c:pt idx="7">
                  <c:v>115.92217891492599</c:v>
                </c:pt>
                <c:pt idx="8">
                  <c:v>119.243171481939</c:v>
                </c:pt>
                <c:pt idx="9">
                  <c:v>126.42823373864501</c:v>
                </c:pt>
                <c:pt idx="10">
                  <c:v>135.05368831457099</c:v>
                </c:pt>
                <c:pt idx="11">
                  <c:v>137.90973753775501</c:v>
                </c:pt>
                <c:pt idx="12">
                  <c:v>137.78082718267501</c:v>
                </c:pt>
                <c:pt idx="13">
                  <c:v>139.78350993823699</c:v>
                </c:pt>
                <c:pt idx="14">
                  <c:v>143.60904432117599</c:v>
                </c:pt>
                <c:pt idx="15">
                  <c:v>148.52017021612301</c:v>
                </c:pt>
                <c:pt idx="16">
                  <c:v>153.92772270592801</c:v>
                </c:pt>
                <c:pt idx="17">
                  <c:v>160.03760168901201</c:v>
                </c:pt>
                <c:pt idx="18">
                  <c:v>168.14408630666301</c:v>
                </c:pt>
                <c:pt idx="19">
                  <c:v>172.663686840568</c:v>
                </c:pt>
                <c:pt idx="20">
                  <c:v>170.790247845512</c:v>
                </c:pt>
                <c:pt idx="21">
                  <c:v>169.52528302720799</c:v>
                </c:pt>
                <c:pt idx="22">
                  <c:v>173.154206975634</c:v>
                </c:pt>
                <c:pt idx="23">
                  <c:v>176.977773898469</c:v>
                </c:pt>
                <c:pt idx="24">
                  <c:v>175.283178953483</c:v>
                </c:pt>
                <c:pt idx="25">
                  <c:v>171.79719575940899</c:v>
                </c:pt>
                <c:pt idx="26">
                  <c:v>169.39101969107</c:v>
                </c:pt>
                <c:pt idx="27">
                  <c:v>167.09022125434299</c:v>
                </c:pt>
                <c:pt idx="28">
                  <c:v>163.05464858023299</c:v>
                </c:pt>
                <c:pt idx="29">
                  <c:v>158.58486910509399</c:v>
                </c:pt>
                <c:pt idx="30">
                  <c:v>155.54880753544299</c:v>
                </c:pt>
                <c:pt idx="31">
                  <c:v>152.03560340512999</c:v>
                </c:pt>
                <c:pt idx="32">
                  <c:v>144.53210534802901</c:v>
                </c:pt>
                <c:pt idx="33">
                  <c:v>137.140338400698</c:v>
                </c:pt>
                <c:pt idx="34">
                  <c:v>129.269517870805</c:v>
                </c:pt>
                <c:pt idx="35">
                  <c:v>121.827674886681</c:v>
                </c:pt>
                <c:pt idx="36">
                  <c:v>117.73850859444001</c:v>
                </c:pt>
                <c:pt idx="37">
                  <c:v>112.59940426521899</c:v>
                </c:pt>
                <c:pt idx="38">
                  <c:v>102.93782220205</c:v>
                </c:pt>
                <c:pt idx="39">
                  <c:v>95.989601629819703</c:v>
                </c:pt>
                <c:pt idx="40">
                  <c:v>94.838705705716393</c:v>
                </c:pt>
                <c:pt idx="41">
                  <c:v>95.528527929921594</c:v>
                </c:pt>
                <c:pt idx="42">
                  <c:v>94.628988197289203</c:v>
                </c:pt>
                <c:pt idx="43">
                  <c:v>92.416292083060796</c:v>
                </c:pt>
                <c:pt idx="44">
                  <c:v>94.466745243643302</c:v>
                </c:pt>
                <c:pt idx="45">
                  <c:v>99.000100926640499</c:v>
                </c:pt>
                <c:pt idx="46">
                  <c:v>104.592098251696</c:v>
                </c:pt>
                <c:pt idx="47">
                  <c:v>107.319311593498</c:v>
                </c:pt>
                <c:pt idx="48">
                  <c:v>102.69948923170899</c:v>
                </c:pt>
                <c:pt idx="49">
                  <c:v>98.849038204070396</c:v>
                </c:pt>
                <c:pt idx="50">
                  <c:v>105.023293742623</c:v>
                </c:pt>
                <c:pt idx="51">
                  <c:v>113.469664366564</c:v>
                </c:pt>
                <c:pt idx="52">
                  <c:v>118.39737308029299</c:v>
                </c:pt>
                <c:pt idx="53">
                  <c:v>125.848796497629</c:v>
                </c:pt>
                <c:pt idx="54">
                  <c:v>129.86415883913301</c:v>
                </c:pt>
                <c:pt idx="55">
                  <c:v>129.894999139579</c:v>
                </c:pt>
                <c:pt idx="56">
                  <c:v>133.88800561767999</c:v>
                </c:pt>
                <c:pt idx="57">
                  <c:v>140.00263051921499</c:v>
                </c:pt>
                <c:pt idx="58">
                  <c:v>142.27537399153999</c:v>
                </c:pt>
                <c:pt idx="59">
                  <c:v>143.19450290792599</c:v>
                </c:pt>
                <c:pt idx="60">
                  <c:v>146.89768127030101</c:v>
                </c:pt>
                <c:pt idx="61">
                  <c:v>155.30710538152599</c:v>
                </c:pt>
                <c:pt idx="62">
                  <c:v>161.90904641807299</c:v>
                </c:pt>
                <c:pt idx="63">
                  <c:v>162.03122389819001</c:v>
                </c:pt>
                <c:pt idx="64">
                  <c:v>162.72821999089601</c:v>
                </c:pt>
                <c:pt idx="65">
                  <c:v>165.92735039717701</c:v>
                </c:pt>
                <c:pt idx="66">
                  <c:v>172.39998912886401</c:v>
                </c:pt>
                <c:pt idx="67">
                  <c:v>180.345121393759</c:v>
                </c:pt>
                <c:pt idx="68">
                  <c:v>190.43726798668601</c:v>
                </c:pt>
                <c:pt idx="69">
                  <c:v>201.056445208713</c:v>
                </c:pt>
                <c:pt idx="70">
                  <c:v>199.33609219015901</c:v>
                </c:pt>
                <c:pt idx="71">
                  <c:v>194.99368937778701</c:v>
                </c:pt>
                <c:pt idx="72">
                  <c:v>199.702973740278</c:v>
                </c:pt>
                <c:pt idx="73">
                  <c:v>206.71338747571701</c:v>
                </c:pt>
                <c:pt idx="74">
                  <c:v>211.068921203478</c:v>
                </c:pt>
                <c:pt idx="75">
                  <c:v>212.034846847236</c:v>
                </c:pt>
                <c:pt idx="76">
                  <c:v>211.96229689696401</c:v>
                </c:pt>
                <c:pt idx="77">
                  <c:v>214.47749224837301</c:v>
                </c:pt>
                <c:pt idx="78">
                  <c:v>219.221085746749</c:v>
                </c:pt>
                <c:pt idx="79">
                  <c:v>223.216484997404</c:v>
                </c:pt>
                <c:pt idx="80">
                  <c:v>225.828625622706</c:v>
                </c:pt>
                <c:pt idx="81">
                  <c:v>226.40755069865</c:v>
                </c:pt>
                <c:pt idx="82">
                  <c:v>233.47840070211899</c:v>
                </c:pt>
                <c:pt idx="83">
                  <c:v>246.74081102696101</c:v>
                </c:pt>
                <c:pt idx="84">
                  <c:v>259.80316528735898</c:v>
                </c:pt>
                <c:pt idx="85">
                  <c:v>273.44956231006</c:v>
                </c:pt>
                <c:pt idx="86">
                  <c:v>283.039781895342</c:v>
                </c:pt>
                <c:pt idx="87">
                  <c:v>288.31058482097501</c:v>
                </c:pt>
                <c:pt idx="88">
                  <c:v>302.31979707332403</c:v>
                </c:pt>
                <c:pt idx="89">
                  <c:v>326.26063907723898</c:v>
                </c:pt>
                <c:pt idx="90">
                  <c:v>317.68506781676598</c:v>
                </c:pt>
                <c:pt idx="91">
                  <c:v>293.22784754359901</c:v>
                </c:pt>
                <c:pt idx="92">
                  <c:v>290.37406682825599</c:v>
                </c:pt>
                <c:pt idx="93">
                  <c:v>296.98674404438901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00-4ACC-9C68-5911C6FDC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516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RegionalPropertyType!$S$6:$S$99</c:f>
              <c:numCache>
                <c:formatCode>0</c:formatCode>
                <c:ptCount val="94"/>
                <c:pt idx="0">
                  <c:v>91.751177647391799</c:v>
                </c:pt>
                <c:pt idx="1">
                  <c:v>98.999858044397598</c:v>
                </c:pt>
                <c:pt idx="2">
                  <c:v>101.536762663628</c:v>
                </c:pt>
                <c:pt idx="3">
                  <c:v>100</c:v>
                </c:pt>
                <c:pt idx="4">
                  <c:v>102.08945528264501</c:v>
                </c:pt>
                <c:pt idx="5">
                  <c:v>102.661175837184</c:v>
                </c:pt>
                <c:pt idx="6">
                  <c:v>100.71103640496599</c:v>
                </c:pt>
                <c:pt idx="7">
                  <c:v>102.67259760914401</c:v>
                </c:pt>
                <c:pt idx="8">
                  <c:v>107.55319184186401</c:v>
                </c:pt>
                <c:pt idx="9">
                  <c:v>111.189055394471</c:v>
                </c:pt>
                <c:pt idx="10">
                  <c:v>112.829718430754</c:v>
                </c:pt>
                <c:pt idx="11">
                  <c:v>113.78541045025899</c:v>
                </c:pt>
                <c:pt idx="12">
                  <c:v>115.80619947903</c:v>
                </c:pt>
                <c:pt idx="13">
                  <c:v>118.556564558849</c:v>
                </c:pt>
                <c:pt idx="14">
                  <c:v>122.38843963812501</c:v>
                </c:pt>
                <c:pt idx="15">
                  <c:v>125.643406485802</c:v>
                </c:pt>
                <c:pt idx="16">
                  <c:v>125.979852239357</c:v>
                </c:pt>
                <c:pt idx="17">
                  <c:v>125.913585014578</c:v>
                </c:pt>
                <c:pt idx="18">
                  <c:v>132.69495529642799</c:v>
                </c:pt>
                <c:pt idx="19">
                  <c:v>142.95768264678901</c:v>
                </c:pt>
                <c:pt idx="20">
                  <c:v>150.53855331007301</c:v>
                </c:pt>
                <c:pt idx="21">
                  <c:v>157.78860332747101</c:v>
                </c:pt>
                <c:pt idx="22">
                  <c:v>159.32820750873</c:v>
                </c:pt>
                <c:pt idx="23">
                  <c:v>159.08747714871001</c:v>
                </c:pt>
                <c:pt idx="24">
                  <c:v>163.41634610257901</c:v>
                </c:pt>
                <c:pt idx="25">
                  <c:v>168.26092968524901</c:v>
                </c:pt>
                <c:pt idx="26">
                  <c:v>170.22957738523601</c:v>
                </c:pt>
                <c:pt idx="27">
                  <c:v>172.176528363356</c:v>
                </c:pt>
                <c:pt idx="28">
                  <c:v>176.59121503109901</c:v>
                </c:pt>
                <c:pt idx="29">
                  <c:v>178.39147925586099</c:v>
                </c:pt>
                <c:pt idx="30">
                  <c:v>172.12862185676201</c:v>
                </c:pt>
                <c:pt idx="31">
                  <c:v>167.024141536863</c:v>
                </c:pt>
                <c:pt idx="32">
                  <c:v>169.38948459539</c:v>
                </c:pt>
                <c:pt idx="33">
                  <c:v>172.733363619019</c:v>
                </c:pt>
                <c:pt idx="34">
                  <c:v>165.37895397563699</c:v>
                </c:pt>
                <c:pt idx="35">
                  <c:v>152.38675013843499</c:v>
                </c:pt>
                <c:pt idx="36">
                  <c:v>141.971860170426</c:v>
                </c:pt>
                <c:pt idx="37">
                  <c:v>134.27211331052899</c:v>
                </c:pt>
                <c:pt idx="38">
                  <c:v>133.474026429275</c:v>
                </c:pt>
                <c:pt idx="39">
                  <c:v>135.639018686182</c:v>
                </c:pt>
                <c:pt idx="40">
                  <c:v>132.812333360938</c:v>
                </c:pt>
                <c:pt idx="41">
                  <c:v>126.397962354653</c:v>
                </c:pt>
                <c:pt idx="42">
                  <c:v>125.89982870540901</c:v>
                </c:pt>
                <c:pt idx="43">
                  <c:v>127.69910592311901</c:v>
                </c:pt>
                <c:pt idx="44">
                  <c:v>127.772268309813</c:v>
                </c:pt>
                <c:pt idx="45">
                  <c:v>130.96059089888601</c:v>
                </c:pt>
                <c:pt idx="46">
                  <c:v>134.33377280395601</c:v>
                </c:pt>
                <c:pt idx="47">
                  <c:v>134.852910380699</c:v>
                </c:pt>
                <c:pt idx="48">
                  <c:v>133.94056489128801</c:v>
                </c:pt>
                <c:pt idx="49">
                  <c:v>134.41764314016999</c:v>
                </c:pt>
                <c:pt idx="50">
                  <c:v>135.83981415877599</c:v>
                </c:pt>
                <c:pt idx="51">
                  <c:v>136.61479579599401</c:v>
                </c:pt>
                <c:pt idx="52">
                  <c:v>137.17072003481701</c:v>
                </c:pt>
                <c:pt idx="53">
                  <c:v>135.227575859019</c:v>
                </c:pt>
                <c:pt idx="54">
                  <c:v>137.20509458722699</c:v>
                </c:pt>
                <c:pt idx="55">
                  <c:v>144.01592334056201</c:v>
                </c:pt>
                <c:pt idx="56">
                  <c:v>148.39730745663201</c:v>
                </c:pt>
                <c:pt idx="57">
                  <c:v>151.965476532786</c:v>
                </c:pt>
                <c:pt idx="58">
                  <c:v>154.04958453988601</c:v>
                </c:pt>
                <c:pt idx="59">
                  <c:v>155.365237254031</c:v>
                </c:pt>
                <c:pt idx="60">
                  <c:v>158.71139446718701</c:v>
                </c:pt>
                <c:pt idx="61">
                  <c:v>160.26598028789601</c:v>
                </c:pt>
                <c:pt idx="62">
                  <c:v>156.16693537536099</c:v>
                </c:pt>
                <c:pt idx="63">
                  <c:v>154.90215447052299</c:v>
                </c:pt>
                <c:pt idx="64">
                  <c:v>161.628964673838</c:v>
                </c:pt>
                <c:pt idx="65">
                  <c:v>169.351161790682</c:v>
                </c:pt>
                <c:pt idx="66">
                  <c:v>174.22388160289799</c:v>
                </c:pt>
                <c:pt idx="67">
                  <c:v>177.18710505251701</c:v>
                </c:pt>
                <c:pt idx="68">
                  <c:v>180.02130588133201</c:v>
                </c:pt>
                <c:pt idx="69">
                  <c:v>183.69995116836901</c:v>
                </c:pt>
                <c:pt idx="70">
                  <c:v>186.016757747951</c:v>
                </c:pt>
                <c:pt idx="71">
                  <c:v>187.41240042946799</c:v>
                </c:pt>
                <c:pt idx="72">
                  <c:v>188.89350526656901</c:v>
                </c:pt>
                <c:pt idx="73">
                  <c:v>190.118856042</c:v>
                </c:pt>
                <c:pt idx="74">
                  <c:v>195.33725116057499</c:v>
                </c:pt>
                <c:pt idx="75">
                  <c:v>198.94122827217001</c:v>
                </c:pt>
                <c:pt idx="76">
                  <c:v>196.131481318152</c:v>
                </c:pt>
                <c:pt idx="77">
                  <c:v>194.41731570156099</c:v>
                </c:pt>
                <c:pt idx="78">
                  <c:v>198.20188639110799</c:v>
                </c:pt>
                <c:pt idx="79">
                  <c:v>204.20995473650501</c:v>
                </c:pt>
                <c:pt idx="80">
                  <c:v>210.24112840758301</c:v>
                </c:pt>
                <c:pt idx="81">
                  <c:v>215.06101146390699</c:v>
                </c:pt>
                <c:pt idx="82">
                  <c:v>215.46452069879399</c:v>
                </c:pt>
                <c:pt idx="83">
                  <c:v>211.80361525874099</c:v>
                </c:pt>
                <c:pt idx="84">
                  <c:v>208.347673058243</c:v>
                </c:pt>
                <c:pt idx="85">
                  <c:v>215.03993597184501</c:v>
                </c:pt>
                <c:pt idx="86">
                  <c:v>227.58056150331601</c:v>
                </c:pt>
                <c:pt idx="87">
                  <c:v>230.077933053941</c:v>
                </c:pt>
                <c:pt idx="88">
                  <c:v>229.189732218892</c:v>
                </c:pt>
                <c:pt idx="89">
                  <c:v>240.72126667371199</c:v>
                </c:pt>
                <c:pt idx="90">
                  <c:v>256.89281693044802</c:v>
                </c:pt>
                <c:pt idx="91">
                  <c:v>257.13106465789599</c:v>
                </c:pt>
                <c:pt idx="92">
                  <c:v>233.12928487663299</c:v>
                </c:pt>
                <c:pt idx="93">
                  <c:v>228.606534389926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C5-4856-9561-F562E3C641B7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RegionalPropertyType!$T$6:$T$99</c:f>
              <c:numCache>
                <c:formatCode>0</c:formatCode>
                <c:ptCount val="94"/>
                <c:pt idx="0">
                  <c:v>98.547318072969006</c:v>
                </c:pt>
                <c:pt idx="1">
                  <c:v>102.083773516023</c:v>
                </c:pt>
                <c:pt idx="2">
                  <c:v>100.32605210733701</c:v>
                </c:pt>
                <c:pt idx="3">
                  <c:v>100</c:v>
                </c:pt>
                <c:pt idx="4">
                  <c:v>106.43488731657401</c:v>
                </c:pt>
                <c:pt idx="5">
                  <c:v>108.493099481369</c:v>
                </c:pt>
                <c:pt idx="6">
                  <c:v>101.831816208313</c:v>
                </c:pt>
                <c:pt idx="7">
                  <c:v>99.023185582866105</c:v>
                </c:pt>
                <c:pt idx="8">
                  <c:v>103.694216239708</c:v>
                </c:pt>
                <c:pt idx="9">
                  <c:v>111.552029157619</c:v>
                </c:pt>
                <c:pt idx="10">
                  <c:v>114.60691478807701</c:v>
                </c:pt>
                <c:pt idx="11">
                  <c:v>112.946421521115</c:v>
                </c:pt>
                <c:pt idx="12">
                  <c:v>115.867201941204</c:v>
                </c:pt>
                <c:pt idx="13">
                  <c:v>119.86766577159599</c:v>
                </c:pt>
                <c:pt idx="14">
                  <c:v>122.22824979468901</c:v>
                </c:pt>
                <c:pt idx="15">
                  <c:v>127.290803989034</c:v>
                </c:pt>
                <c:pt idx="16">
                  <c:v>137.46419928859501</c:v>
                </c:pt>
                <c:pt idx="17">
                  <c:v>145.53244479712799</c:v>
                </c:pt>
                <c:pt idx="18">
                  <c:v>145.46710646372301</c:v>
                </c:pt>
                <c:pt idx="19">
                  <c:v>147.22646263629099</c:v>
                </c:pt>
                <c:pt idx="20">
                  <c:v>154.622326098195</c:v>
                </c:pt>
                <c:pt idx="21">
                  <c:v>161.32689678647799</c:v>
                </c:pt>
                <c:pt idx="22">
                  <c:v>163.99918954268401</c:v>
                </c:pt>
                <c:pt idx="23">
                  <c:v>165.39146038065601</c:v>
                </c:pt>
                <c:pt idx="24">
                  <c:v>167.00814143858301</c:v>
                </c:pt>
                <c:pt idx="25">
                  <c:v>166.96028273255101</c:v>
                </c:pt>
                <c:pt idx="26">
                  <c:v>171.009412446977</c:v>
                </c:pt>
                <c:pt idx="27">
                  <c:v>179.31026076205001</c:v>
                </c:pt>
                <c:pt idx="28">
                  <c:v>184.477157920926</c:v>
                </c:pt>
                <c:pt idx="29">
                  <c:v>186.78578321793501</c:v>
                </c:pt>
                <c:pt idx="30">
                  <c:v>188.704878440568</c:v>
                </c:pt>
                <c:pt idx="31">
                  <c:v>188.08326440256801</c:v>
                </c:pt>
                <c:pt idx="32">
                  <c:v>183.50487666507101</c:v>
                </c:pt>
                <c:pt idx="33">
                  <c:v>181.34947545339699</c:v>
                </c:pt>
                <c:pt idx="34">
                  <c:v>184.48612685527499</c:v>
                </c:pt>
                <c:pt idx="35">
                  <c:v>181.337538785248</c:v>
                </c:pt>
                <c:pt idx="36">
                  <c:v>166.786227357597</c:v>
                </c:pt>
                <c:pt idx="37">
                  <c:v>156.84163288097099</c:v>
                </c:pt>
                <c:pt idx="38">
                  <c:v>155.034501983224</c:v>
                </c:pt>
                <c:pt idx="39">
                  <c:v>152.669975589355</c:v>
                </c:pt>
                <c:pt idx="40">
                  <c:v>150.26875160726399</c:v>
                </c:pt>
                <c:pt idx="41">
                  <c:v>151.17074223711501</c:v>
                </c:pt>
                <c:pt idx="42">
                  <c:v>151.19301110306401</c:v>
                </c:pt>
                <c:pt idx="43">
                  <c:v>149.17094166503799</c:v>
                </c:pt>
                <c:pt idx="44">
                  <c:v>150.114394629511</c:v>
                </c:pt>
                <c:pt idx="45">
                  <c:v>151.48392285111001</c:v>
                </c:pt>
                <c:pt idx="46">
                  <c:v>149.21986748561201</c:v>
                </c:pt>
                <c:pt idx="47">
                  <c:v>146.99762051430099</c:v>
                </c:pt>
                <c:pt idx="48">
                  <c:v>146.063780203768</c:v>
                </c:pt>
                <c:pt idx="49">
                  <c:v>147.55919934404099</c:v>
                </c:pt>
                <c:pt idx="50">
                  <c:v>150.03194039277801</c:v>
                </c:pt>
                <c:pt idx="51">
                  <c:v>150.76615925857701</c:v>
                </c:pt>
                <c:pt idx="52">
                  <c:v>152.328063952409</c:v>
                </c:pt>
                <c:pt idx="53">
                  <c:v>152.80223386162001</c:v>
                </c:pt>
                <c:pt idx="54">
                  <c:v>153.98922384601599</c:v>
                </c:pt>
                <c:pt idx="55">
                  <c:v>156.89764791545201</c:v>
                </c:pt>
                <c:pt idx="56">
                  <c:v>158.562623239495</c:v>
                </c:pt>
                <c:pt idx="57">
                  <c:v>159.655066972257</c:v>
                </c:pt>
                <c:pt idx="58">
                  <c:v>166.853450813611</c:v>
                </c:pt>
                <c:pt idx="59">
                  <c:v>176.64233172384101</c:v>
                </c:pt>
                <c:pt idx="60">
                  <c:v>182.483275519296</c:v>
                </c:pt>
                <c:pt idx="61">
                  <c:v>185.902091881812</c:v>
                </c:pt>
                <c:pt idx="62">
                  <c:v>183.21565005508501</c:v>
                </c:pt>
                <c:pt idx="63">
                  <c:v>180.66335207143999</c:v>
                </c:pt>
                <c:pt idx="64">
                  <c:v>185.267041574356</c:v>
                </c:pt>
                <c:pt idx="65">
                  <c:v>193.32130636361799</c:v>
                </c:pt>
                <c:pt idx="66">
                  <c:v>199.784767286571</c:v>
                </c:pt>
                <c:pt idx="67">
                  <c:v>205.65306399480701</c:v>
                </c:pt>
                <c:pt idx="68">
                  <c:v>214.322879659953</c:v>
                </c:pt>
                <c:pt idx="69">
                  <c:v>222.92733272614899</c:v>
                </c:pt>
                <c:pt idx="70">
                  <c:v>225.49741019558701</c:v>
                </c:pt>
                <c:pt idx="71">
                  <c:v>228.47023473710999</c:v>
                </c:pt>
                <c:pt idx="72">
                  <c:v>237.253309801732</c:v>
                </c:pt>
                <c:pt idx="73">
                  <c:v>245.316328099423</c:v>
                </c:pt>
                <c:pt idx="74">
                  <c:v>255.58955574884601</c:v>
                </c:pt>
                <c:pt idx="75">
                  <c:v>265.47885723736698</c:v>
                </c:pt>
                <c:pt idx="76">
                  <c:v>269.26263865689498</c:v>
                </c:pt>
                <c:pt idx="77">
                  <c:v>271.42325843723398</c:v>
                </c:pt>
                <c:pt idx="78">
                  <c:v>272.32424142263102</c:v>
                </c:pt>
                <c:pt idx="79">
                  <c:v>277.31465465861203</c:v>
                </c:pt>
                <c:pt idx="80">
                  <c:v>294.16773939875702</c:v>
                </c:pt>
                <c:pt idx="81">
                  <c:v>310.54724219910901</c:v>
                </c:pt>
                <c:pt idx="82">
                  <c:v>316.96709175385502</c:v>
                </c:pt>
                <c:pt idx="83">
                  <c:v>322.07308340138098</c:v>
                </c:pt>
                <c:pt idx="84">
                  <c:v>327.00310063012103</c:v>
                </c:pt>
                <c:pt idx="85">
                  <c:v>333.09304725948101</c:v>
                </c:pt>
                <c:pt idx="86">
                  <c:v>351.55809571582699</c:v>
                </c:pt>
                <c:pt idx="87">
                  <c:v>373.61988815649198</c:v>
                </c:pt>
                <c:pt idx="88">
                  <c:v>396.77534516273897</c:v>
                </c:pt>
                <c:pt idx="89">
                  <c:v>425.98275000175101</c:v>
                </c:pt>
                <c:pt idx="90">
                  <c:v>437.72638272116001</c:v>
                </c:pt>
                <c:pt idx="91">
                  <c:v>436.24596799425302</c:v>
                </c:pt>
                <c:pt idx="92">
                  <c:v>432.71874471763101</c:v>
                </c:pt>
                <c:pt idx="93">
                  <c:v>430.84920602594201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C5-4856-9561-F562E3C641B7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RegionalPropertyType!$U$6:$U$99</c:f>
              <c:numCache>
                <c:formatCode>0</c:formatCode>
                <c:ptCount val="94"/>
                <c:pt idx="0">
                  <c:v>93.479508774749902</c:v>
                </c:pt>
                <c:pt idx="1">
                  <c:v>98.7681938212924</c:v>
                </c:pt>
                <c:pt idx="2">
                  <c:v>100.079869198458</c:v>
                </c:pt>
                <c:pt idx="3">
                  <c:v>100</c:v>
                </c:pt>
                <c:pt idx="4">
                  <c:v>104.007455308948</c:v>
                </c:pt>
                <c:pt idx="5">
                  <c:v>106.533702670697</c:v>
                </c:pt>
                <c:pt idx="6">
                  <c:v>105.143535467692</c:v>
                </c:pt>
                <c:pt idx="7">
                  <c:v>105.443916346786</c:v>
                </c:pt>
                <c:pt idx="8">
                  <c:v>108.661158543949</c:v>
                </c:pt>
                <c:pt idx="9">
                  <c:v>112.39210158778999</c:v>
                </c:pt>
                <c:pt idx="10">
                  <c:v>117.12970298587599</c:v>
                </c:pt>
                <c:pt idx="11">
                  <c:v>121.169514866499</c:v>
                </c:pt>
                <c:pt idx="12">
                  <c:v>124.08086949565801</c:v>
                </c:pt>
                <c:pt idx="13">
                  <c:v>129.09443333756801</c:v>
                </c:pt>
                <c:pt idx="14">
                  <c:v>135.99180167779301</c:v>
                </c:pt>
                <c:pt idx="15">
                  <c:v>141.85770804978901</c:v>
                </c:pt>
                <c:pt idx="16">
                  <c:v>147.051230271012</c:v>
                </c:pt>
                <c:pt idx="17">
                  <c:v>151.17610545218699</c:v>
                </c:pt>
                <c:pt idx="18">
                  <c:v>155.818242921712</c:v>
                </c:pt>
                <c:pt idx="19">
                  <c:v>162.78958509206799</c:v>
                </c:pt>
                <c:pt idx="20">
                  <c:v>172.55915944229201</c:v>
                </c:pt>
                <c:pt idx="21">
                  <c:v>183.73631370476099</c:v>
                </c:pt>
                <c:pt idx="22">
                  <c:v>188.18179298066701</c:v>
                </c:pt>
                <c:pt idx="23">
                  <c:v>190.08766080031899</c:v>
                </c:pt>
                <c:pt idx="24">
                  <c:v>195.810195069792</c:v>
                </c:pt>
                <c:pt idx="25">
                  <c:v>202.522402019358</c:v>
                </c:pt>
                <c:pt idx="26">
                  <c:v>202.68543359373999</c:v>
                </c:pt>
                <c:pt idx="27">
                  <c:v>201.33902727133</c:v>
                </c:pt>
                <c:pt idx="28">
                  <c:v>207.97463058261101</c:v>
                </c:pt>
                <c:pt idx="29">
                  <c:v>212.83231545719701</c:v>
                </c:pt>
                <c:pt idx="30">
                  <c:v>208.230958972162</c:v>
                </c:pt>
                <c:pt idx="31">
                  <c:v>204.38680242104999</c:v>
                </c:pt>
                <c:pt idx="32">
                  <c:v>204.70206861164101</c:v>
                </c:pt>
                <c:pt idx="33">
                  <c:v>203.28471517611399</c:v>
                </c:pt>
                <c:pt idx="34">
                  <c:v>196.453504120498</c:v>
                </c:pt>
                <c:pt idx="35">
                  <c:v>189.58460391062999</c:v>
                </c:pt>
                <c:pt idx="36">
                  <c:v>186.027596763285</c:v>
                </c:pt>
                <c:pt idx="37">
                  <c:v>183.66030134949401</c:v>
                </c:pt>
                <c:pt idx="38">
                  <c:v>183.01375367485599</c:v>
                </c:pt>
                <c:pt idx="39">
                  <c:v>180.52827271177301</c:v>
                </c:pt>
                <c:pt idx="40">
                  <c:v>173.56527700501701</c:v>
                </c:pt>
                <c:pt idx="41">
                  <c:v>165.35567092519699</c:v>
                </c:pt>
                <c:pt idx="42">
                  <c:v>167.43904201417701</c:v>
                </c:pt>
                <c:pt idx="43">
                  <c:v>173.82131620668599</c:v>
                </c:pt>
                <c:pt idx="44">
                  <c:v>171.12222405039299</c:v>
                </c:pt>
                <c:pt idx="45">
                  <c:v>166.17952500860699</c:v>
                </c:pt>
                <c:pt idx="46">
                  <c:v>168.48363782791401</c:v>
                </c:pt>
                <c:pt idx="47">
                  <c:v>173.07638966722101</c:v>
                </c:pt>
                <c:pt idx="48">
                  <c:v>173.61220862453601</c:v>
                </c:pt>
                <c:pt idx="49">
                  <c:v>172.64626269554401</c:v>
                </c:pt>
                <c:pt idx="50">
                  <c:v>173.83394132026001</c:v>
                </c:pt>
                <c:pt idx="51">
                  <c:v>177.47308483088801</c:v>
                </c:pt>
                <c:pt idx="52">
                  <c:v>181.55656383300999</c:v>
                </c:pt>
                <c:pt idx="53">
                  <c:v>188.21031334898899</c:v>
                </c:pt>
                <c:pt idx="54">
                  <c:v>192.47738051368299</c:v>
                </c:pt>
                <c:pt idx="55">
                  <c:v>192.85661156253801</c:v>
                </c:pt>
                <c:pt idx="56">
                  <c:v>197.296466510671</c:v>
                </c:pt>
                <c:pt idx="57">
                  <c:v>205.54209623590501</c:v>
                </c:pt>
                <c:pt idx="58">
                  <c:v>212.41588179764099</c:v>
                </c:pt>
                <c:pt idx="59">
                  <c:v>216.738108021578</c:v>
                </c:pt>
                <c:pt idx="60">
                  <c:v>218.400368186565</c:v>
                </c:pt>
                <c:pt idx="61">
                  <c:v>219.64046950329501</c:v>
                </c:pt>
                <c:pt idx="62">
                  <c:v>224.194209134636</c:v>
                </c:pt>
                <c:pt idx="63">
                  <c:v>227.89348479574201</c:v>
                </c:pt>
                <c:pt idx="64">
                  <c:v>228.912874937927</c:v>
                </c:pt>
                <c:pt idx="65">
                  <c:v>232.77535451978099</c:v>
                </c:pt>
                <c:pt idx="66">
                  <c:v>240.16072886205899</c:v>
                </c:pt>
                <c:pt idx="67">
                  <c:v>248.88881010895301</c:v>
                </c:pt>
                <c:pt idx="68">
                  <c:v>262.88287804743101</c:v>
                </c:pt>
                <c:pt idx="69">
                  <c:v>278.52784362689198</c:v>
                </c:pt>
                <c:pt idx="70">
                  <c:v>283.10263255885297</c:v>
                </c:pt>
                <c:pt idx="71">
                  <c:v>280.76215558869501</c:v>
                </c:pt>
                <c:pt idx="72">
                  <c:v>274.69493627844003</c:v>
                </c:pt>
                <c:pt idx="73">
                  <c:v>264.06302537223797</c:v>
                </c:pt>
                <c:pt idx="74">
                  <c:v>267.09390689492</c:v>
                </c:pt>
                <c:pt idx="75">
                  <c:v>279.64523170541003</c:v>
                </c:pt>
                <c:pt idx="76">
                  <c:v>282.34850156201202</c:v>
                </c:pt>
                <c:pt idx="77">
                  <c:v>280.76959190913999</c:v>
                </c:pt>
                <c:pt idx="78">
                  <c:v>278.81938793401201</c:v>
                </c:pt>
                <c:pt idx="79">
                  <c:v>275.94558762058398</c:v>
                </c:pt>
                <c:pt idx="80">
                  <c:v>274.05501315400397</c:v>
                </c:pt>
                <c:pt idx="81">
                  <c:v>275.72691036751502</c:v>
                </c:pt>
                <c:pt idx="82">
                  <c:v>279.88147803402097</c:v>
                </c:pt>
                <c:pt idx="83">
                  <c:v>286.17010680711098</c:v>
                </c:pt>
                <c:pt idx="84">
                  <c:v>298.53246767774903</c:v>
                </c:pt>
                <c:pt idx="85">
                  <c:v>315.03213464708398</c:v>
                </c:pt>
                <c:pt idx="86">
                  <c:v>325.15254293633899</c:v>
                </c:pt>
                <c:pt idx="87">
                  <c:v>324.39396492554198</c:v>
                </c:pt>
                <c:pt idx="88">
                  <c:v>327.16920648929499</c:v>
                </c:pt>
                <c:pt idx="89">
                  <c:v>345.71740161135199</c:v>
                </c:pt>
                <c:pt idx="90">
                  <c:v>353.03166928439401</c:v>
                </c:pt>
                <c:pt idx="91">
                  <c:v>344.57871413685598</c:v>
                </c:pt>
                <c:pt idx="92">
                  <c:v>341.981879354287</c:v>
                </c:pt>
                <c:pt idx="93">
                  <c:v>337.51479415296097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C5-4856-9561-F562E3C641B7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RegionalPropertyType!$V$6:$V$99</c:f>
              <c:numCache>
                <c:formatCode>0</c:formatCode>
                <c:ptCount val="94"/>
                <c:pt idx="0">
                  <c:v>98.351665402238694</c:v>
                </c:pt>
                <c:pt idx="1">
                  <c:v>98.607940030604894</c:v>
                </c:pt>
                <c:pt idx="2">
                  <c:v>98.184670753230094</c:v>
                </c:pt>
                <c:pt idx="3">
                  <c:v>100</c:v>
                </c:pt>
                <c:pt idx="4">
                  <c:v>103.511163446577</c:v>
                </c:pt>
                <c:pt idx="5">
                  <c:v>106.873693493324</c:v>
                </c:pt>
                <c:pt idx="6">
                  <c:v>112.408579581111</c:v>
                </c:pt>
                <c:pt idx="7">
                  <c:v>119.16739028142401</c:v>
                </c:pt>
                <c:pt idx="8">
                  <c:v>123.99835118638801</c:v>
                </c:pt>
                <c:pt idx="9">
                  <c:v>126.46459600020199</c:v>
                </c:pt>
                <c:pt idx="10">
                  <c:v>132.37657159772399</c:v>
                </c:pt>
                <c:pt idx="11">
                  <c:v>143.628376963959</c:v>
                </c:pt>
                <c:pt idx="12">
                  <c:v>151.86973650076001</c:v>
                </c:pt>
                <c:pt idx="13">
                  <c:v>157.302107077225</c:v>
                </c:pt>
                <c:pt idx="14">
                  <c:v>163.27771368455299</c:v>
                </c:pt>
                <c:pt idx="15">
                  <c:v>169.06839510728</c:v>
                </c:pt>
                <c:pt idx="16">
                  <c:v>175.46577853052901</c:v>
                </c:pt>
                <c:pt idx="17">
                  <c:v>184.24815729510601</c:v>
                </c:pt>
                <c:pt idx="18">
                  <c:v>189.679622626759</c:v>
                </c:pt>
                <c:pt idx="19">
                  <c:v>194.37271606857399</c:v>
                </c:pt>
                <c:pt idx="20">
                  <c:v>206.59012092760199</c:v>
                </c:pt>
                <c:pt idx="21">
                  <c:v>218.42733448297199</c:v>
                </c:pt>
                <c:pt idx="22">
                  <c:v>221.63923405330701</c:v>
                </c:pt>
                <c:pt idx="23">
                  <c:v>224.225447938445</c:v>
                </c:pt>
                <c:pt idx="24">
                  <c:v>227.589810197486</c:v>
                </c:pt>
                <c:pt idx="25">
                  <c:v>226.06164237634101</c:v>
                </c:pt>
                <c:pt idx="26">
                  <c:v>221.62593299865199</c:v>
                </c:pt>
                <c:pt idx="27">
                  <c:v>223.268658693361</c:v>
                </c:pt>
                <c:pt idx="28">
                  <c:v>236.08315987452599</c:v>
                </c:pt>
                <c:pt idx="29">
                  <c:v>249.3129352764</c:v>
                </c:pt>
                <c:pt idx="30">
                  <c:v>245.99690881995599</c:v>
                </c:pt>
                <c:pt idx="31">
                  <c:v>238.47393158563199</c:v>
                </c:pt>
                <c:pt idx="32">
                  <c:v>240.373174806463</c:v>
                </c:pt>
                <c:pt idx="33">
                  <c:v>239.86470962106699</c:v>
                </c:pt>
                <c:pt idx="34">
                  <c:v>229.56590712098699</c:v>
                </c:pt>
                <c:pt idx="35">
                  <c:v>220.63229701783499</c:v>
                </c:pt>
                <c:pt idx="36">
                  <c:v>213.34320540479601</c:v>
                </c:pt>
                <c:pt idx="37">
                  <c:v>205.96888996532999</c:v>
                </c:pt>
                <c:pt idx="38">
                  <c:v>202.68751237705101</c:v>
                </c:pt>
                <c:pt idx="39">
                  <c:v>200.876078468629</c:v>
                </c:pt>
                <c:pt idx="40">
                  <c:v>201.48635806182099</c:v>
                </c:pt>
                <c:pt idx="41">
                  <c:v>200.563255794268</c:v>
                </c:pt>
                <c:pt idx="42">
                  <c:v>201.11472346798101</c:v>
                </c:pt>
                <c:pt idx="43">
                  <c:v>206.674402152726</c:v>
                </c:pt>
                <c:pt idx="44">
                  <c:v>211.292413272837</c:v>
                </c:pt>
                <c:pt idx="45">
                  <c:v>215.342314744768</c:v>
                </c:pt>
                <c:pt idx="46">
                  <c:v>222.07575214372301</c:v>
                </c:pt>
                <c:pt idx="47">
                  <c:v>225.957218754237</c:v>
                </c:pt>
                <c:pt idx="48">
                  <c:v>224.75509625136701</c:v>
                </c:pt>
                <c:pt idx="49">
                  <c:v>224.25950892580099</c:v>
                </c:pt>
                <c:pt idx="50">
                  <c:v>232.70959708613299</c:v>
                </c:pt>
                <c:pt idx="51">
                  <c:v>243.356009256345</c:v>
                </c:pt>
                <c:pt idx="52">
                  <c:v>247.245794264804</c:v>
                </c:pt>
                <c:pt idx="53">
                  <c:v>252.29717119482399</c:v>
                </c:pt>
                <c:pt idx="54">
                  <c:v>262.20838766612502</c:v>
                </c:pt>
                <c:pt idx="55">
                  <c:v>272.35212857677499</c:v>
                </c:pt>
                <c:pt idx="56">
                  <c:v>283.13664141786199</c:v>
                </c:pt>
                <c:pt idx="57">
                  <c:v>299.09390704633199</c:v>
                </c:pt>
                <c:pt idx="58">
                  <c:v>314.69178642836999</c:v>
                </c:pt>
                <c:pt idx="59">
                  <c:v>323.42171919685399</c:v>
                </c:pt>
                <c:pt idx="60">
                  <c:v>331.86705106753601</c:v>
                </c:pt>
                <c:pt idx="61">
                  <c:v>344.81075664465999</c:v>
                </c:pt>
                <c:pt idx="62">
                  <c:v>350.57858481344601</c:v>
                </c:pt>
                <c:pt idx="63">
                  <c:v>352.13607014472399</c:v>
                </c:pt>
                <c:pt idx="64">
                  <c:v>360.59240617238402</c:v>
                </c:pt>
                <c:pt idx="65">
                  <c:v>369.560811295002</c:v>
                </c:pt>
                <c:pt idx="66">
                  <c:v>371.11099551360502</c:v>
                </c:pt>
                <c:pt idx="67">
                  <c:v>375.15093501818001</c:v>
                </c:pt>
                <c:pt idx="68">
                  <c:v>390.704315535597</c:v>
                </c:pt>
                <c:pt idx="69">
                  <c:v>404.45593731397003</c:v>
                </c:pt>
                <c:pt idx="70">
                  <c:v>405.368856784554</c:v>
                </c:pt>
                <c:pt idx="71">
                  <c:v>402.71900368957103</c:v>
                </c:pt>
                <c:pt idx="72">
                  <c:v>404.16388786134502</c:v>
                </c:pt>
                <c:pt idx="73">
                  <c:v>411.007128867196</c:v>
                </c:pt>
                <c:pt idx="74">
                  <c:v>412.14198636294401</c:v>
                </c:pt>
                <c:pt idx="75">
                  <c:v>411.010894846425</c:v>
                </c:pt>
                <c:pt idx="76">
                  <c:v>418.59731142265503</c:v>
                </c:pt>
                <c:pt idx="77">
                  <c:v>427.65793921934699</c:v>
                </c:pt>
                <c:pt idx="78">
                  <c:v>425.75420686293</c:v>
                </c:pt>
                <c:pt idx="79">
                  <c:v>424.35917220584099</c:v>
                </c:pt>
                <c:pt idx="80">
                  <c:v>442.13270634724699</c:v>
                </c:pt>
                <c:pt idx="81">
                  <c:v>452.55553700898702</c:v>
                </c:pt>
                <c:pt idx="82">
                  <c:v>449.75584196807603</c:v>
                </c:pt>
                <c:pt idx="83">
                  <c:v>453.52224306221302</c:v>
                </c:pt>
                <c:pt idx="84">
                  <c:v>468.35127617064802</c:v>
                </c:pt>
                <c:pt idx="85">
                  <c:v>501.26943282384502</c:v>
                </c:pt>
                <c:pt idx="86">
                  <c:v>521.04455717008295</c:v>
                </c:pt>
                <c:pt idx="87">
                  <c:v>511.111615850161</c:v>
                </c:pt>
                <c:pt idx="88">
                  <c:v>510.33176565343001</c:v>
                </c:pt>
                <c:pt idx="89">
                  <c:v>533.29938355115701</c:v>
                </c:pt>
                <c:pt idx="90">
                  <c:v>538.203629614752</c:v>
                </c:pt>
                <c:pt idx="91">
                  <c:v>514.67117554292099</c:v>
                </c:pt>
                <c:pt idx="92">
                  <c:v>495.02911512813301</c:v>
                </c:pt>
                <c:pt idx="93">
                  <c:v>492.81502878781498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C5-4856-9561-F562E3C64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516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RegionalPropertyType!$W$6:$W$99</c:f>
              <c:numCache>
                <c:formatCode>0</c:formatCode>
                <c:ptCount val="94"/>
                <c:pt idx="0">
                  <c:v>94.307540983229401</c:v>
                </c:pt>
                <c:pt idx="1">
                  <c:v>96.371115835544401</c:v>
                </c:pt>
                <c:pt idx="2">
                  <c:v>99.553012266048</c:v>
                </c:pt>
                <c:pt idx="3">
                  <c:v>100</c:v>
                </c:pt>
                <c:pt idx="4">
                  <c:v>97.872962700377698</c:v>
                </c:pt>
                <c:pt idx="5">
                  <c:v>98.579168901107906</c:v>
                </c:pt>
                <c:pt idx="6">
                  <c:v>103.882147265764</c:v>
                </c:pt>
                <c:pt idx="7">
                  <c:v>106.931773022261</c:v>
                </c:pt>
                <c:pt idx="8">
                  <c:v>105.208392738345</c:v>
                </c:pt>
                <c:pt idx="9">
                  <c:v>105.584167264257</c:v>
                </c:pt>
                <c:pt idx="10">
                  <c:v>109.627586501034</c:v>
                </c:pt>
                <c:pt idx="11">
                  <c:v>112.928323475732</c:v>
                </c:pt>
                <c:pt idx="12">
                  <c:v>114.055505247979</c:v>
                </c:pt>
                <c:pt idx="13">
                  <c:v>114.80597248380801</c:v>
                </c:pt>
                <c:pt idx="14">
                  <c:v>117.849289390351</c:v>
                </c:pt>
                <c:pt idx="15">
                  <c:v>122.396861745845</c:v>
                </c:pt>
                <c:pt idx="16">
                  <c:v>127.022536961238</c:v>
                </c:pt>
                <c:pt idx="17">
                  <c:v>132.881998478366</c:v>
                </c:pt>
                <c:pt idx="18">
                  <c:v>139.33854637508401</c:v>
                </c:pt>
                <c:pt idx="19">
                  <c:v>145.28256249390699</c:v>
                </c:pt>
                <c:pt idx="20">
                  <c:v>150.19787173748799</c:v>
                </c:pt>
                <c:pt idx="21">
                  <c:v>155.752343709998</c:v>
                </c:pt>
                <c:pt idx="22">
                  <c:v>161.49806881376699</c:v>
                </c:pt>
                <c:pt idx="23">
                  <c:v>164.99068262058501</c:v>
                </c:pt>
                <c:pt idx="24">
                  <c:v>166.68357803108199</c:v>
                </c:pt>
                <c:pt idx="25">
                  <c:v>167.81396057017801</c:v>
                </c:pt>
                <c:pt idx="26">
                  <c:v>168.76874713006799</c:v>
                </c:pt>
                <c:pt idx="27">
                  <c:v>170.51346661457299</c:v>
                </c:pt>
                <c:pt idx="28">
                  <c:v>173.25053463781899</c:v>
                </c:pt>
                <c:pt idx="29">
                  <c:v>174.211411218319</c:v>
                </c:pt>
                <c:pt idx="30">
                  <c:v>171.594873196485</c:v>
                </c:pt>
                <c:pt idx="31">
                  <c:v>169.245138872041</c:v>
                </c:pt>
                <c:pt idx="32">
                  <c:v>165.44789709360799</c:v>
                </c:pt>
                <c:pt idx="33">
                  <c:v>158.227291608435</c:v>
                </c:pt>
                <c:pt idx="34">
                  <c:v>149.70428499262499</c:v>
                </c:pt>
                <c:pt idx="35">
                  <c:v>142.21875631163201</c:v>
                </c:pt>
                <c:pt idx="36">
                  <c:v>135.00301312060401</c:v>
                </c:pt>
                <c:pt idx="37">
                  <c:v>130.385710301183</c:v>
                </c:pt>
                <c:pt idx="38">
                  <c:v>130.175026633909</c:v>
                </c:pt>
                <c:pt idx="39">
                  <c:v>129.22689496090399</c:v>
                </c:pt>
                <c:pt idx="40">
                  <c:v>125.86274292724799</c:v>
                </c:pt>
                <c:pt idx="41">
                  <c:v>122.650243172</c:v>
                </c:pt>
                <c:pt idx="42">
                  <c:v>120.870887319856</c:v>
                </c:pt>
                <c:pt idx="43">
                  <c:v>118.601626157204</c:v>
                </c:pt>
                <c:pt idx="44">
                  <c:v>115.177342587444</c:v>
                </c:pt>
                <c:pt idx="45">
                  <c:v>113.516893123815</c:v>
                </c:pt>
                <c:pt idx="46">
                  <c:v>112.89535545449699</c:v>
                </c:pt>
                <c:pt idx="47">
                  <c:v>111.32529155155</c:v>
                </c:pt>
                <c:pt idx="48">
                  <c:v>110.942002309185</c:v>
                </c:pt>
                <c:pt idx="49">
                  <c:v>113.042937143329</c:v>
                </c:pt>
                <c:pt idx="50">
                  <c:v>116.044384375199</c:v>
                </c:pt>
                <c:pt idx="51">
                  <c:v>117.746807994181</c:v>
                </c:pt>
                <c:pt idx="52">
                  <c:v>119.406268774494</c:v>
                </c:pt>
                <c:pt idx="53">
                  <c:v>121.38806988728</c:v>
                </c:pt>
                <c:pt idx="54">
                  <c:v>121.4970326525</c:v>
                </c:pt>
                <c:pt idx="55">
                  <c:v>121.93009028527599</c:v>
                </c:pt>
                <c:pt idx="56">
                  <c:v>125.8068375463</c:v>
                </c:pt>
                <c:pt idx="57">
                  <c:v>130.345102614908</c:v>
                </c:pt>
                <c:pt idx="58">
                  <c:v>130.25922692396099</c:v>
                </c:pt>
                <c:pt idx="59">
                  <c:v>130.08243091985199</c:v>
                </c:pt>
                <c:pt idx="60">
                  <c:v>136.98936044250499</c:v>
                </c:pt>
                <c:pt idx="61">
                  <c:v>145.914445052286</c:v>
                </c:pt>
                <c:pt idx="62">
                  <c:v>147.13098934464</c:v>
                </c:pt>
                <c:pt idx="63">
                  <c:v>144.78197700499101</c:v>
                </c:pt>
                <c:pt idx="64">
                  <c:v>145.37908317576</c:v>
                </c:pt>
                <c:pt idx="65">
                  <c:v>147.529521105789</c:v>
                </c:pt>
                <c:pt idx="66">
                  <c:v>152.034786167692</c:v>
                </c:pt>
                <c:pt idx="67">
                  <c:v>156.32902913532001</c:v>
                </c:pt>
                <c:pt idx="68">
                  <c:v>160.33836942664999</c:v>
                </c:pt>
                <c:pt idx="69">
                  <c:v>162.65309742124501</c:v>
                </c:pt>
                <c:pt idx="70">
                  <c:v>162.36618010682</c:v>
                </c:pt>
                <c:pt idx="71">
                  <c:v>165.450746771665</c:v>
                </c:pt>
                <c:pt idx="72">
                  <c:v>171.413073679772</c:v>
                </c:pt>
                <c:pt idx="73">
                  <c:v>176.49942935635701</c:v>
                </c:pt>
                <c:pt idx="74">
                  <c:v>180.09549401157699</c:v>
                </c:pt>
                <c:pt idx="75">
                  <c:v>182.769221432828</c:v>
                </c:pt>
                <c:pt idx="76">
                  <c:v>184.237438734839</c:v>
                </c:pt>
                <c:pt idx="77">
                  <c:v>184.121652501081</c:v>
                </c:pt>
                <c:pt idx="78">
                  <c:v>185.51399841672199</c:v>
                </c:pt>
                <c:pt idx="79">
                  <c:v>189.281468701623</c:v>
                </c:pt>
                <c:pt idx="80">
                  <c:v>193.119179625154</c:v>
                </c:pt>
                <c:pt idx="81">
                  <c:v>195.76711508070599</c:v>
                </c:pt>
                <c:pt idx="82">
                  <c:v>200.93445476768599</c:v>
                </c:pt>
                <c:pt idx="83">
                  <c:v>207.281543902858</c:v>
                </c:pt>
                <c:pt idx="84">
                  <c:v>212.05471797895899</c:v>
                </c:pt>
                <c:pt idx="85">
                  <c:v>220.048784856368</c:v>
                </c:pt>
                <c:pt idx="86">
                  <c:v>229.68000572778999</c:v>
                </c:pt>
                <c:pt idx="87">
                  <c:v>235.817873687749</c:v>
                </c:pt>
                <c:pt idx="88">
                  <c:v>242.73068078637201</c:v>
                </c:pt>
                <c:pt idx="89">
                  <c:v>251.978417704387</c:v>
                </c:pt>
                <c:pt idx="90">
                  <c:v>251.93939883261899</c:v>
                </c:pt>
                <c:pt idx="91">
                  <c:v>247.69159298095201</c:v>
                </c:pt>
                <c:pt idx="92">
                  <c:v>249.830049149757</c:v>
                </c:pt>
                <c:pt idx="93">
                  <c:v>255.34389487948201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E4-4DC6-8B83-3D3837366A4C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RegionalPropertyType!$X$6:$X$99</c:f>
              <c:numCache>
                <c:formatCode>0</c:formatCode>
                <c:ptCount val="94"/>
                <c:pt idx="0">
                  <c:v>97.322497521211204</c:v>
                </c:pt>
                <c:pt idx="1">
                  <c:v>103.50947801045901</c:v>
                </c:pt>
                <c:pt idx="2">
                  <c:v>103.800304539837</c:v>
                </c:pt>
                <c:pt idx="3">
                  <c:v>100</c:v>
                </c:pt>
                <c:pt idx="4">
                  <c:v>99.489738881267698</c:v>
                </c:pt>
                <c:pt idx="5">
                  <c:v>102.09550360900499</c:v>
                </c:pt>
                <c:pt idx="6">
                  <c:v>106.072565007485</c:v>
                </c:pt>
                <c:pt idx="7">
                  <c:v>108.31327035481399</c:v>
                </c:pt>
                <c:pt idx="8">
                  <c:v>108.203458747033</c:v>
                </c:pt>
                <c:pt idx="9">
                  <c:v>108.478523073118</c:v>
                </c:pt>
                <c:pt idx="10">
                  <c:v>111.594190500523</c:v>
                </c:pt>
                <c:pt idx="11">
                  <c:v>115.314090546695</c:v>
                </c:pt>
                <c:pt idx="12">
                  <c:v>116.683885616447</c:v>
                </c:pt>
                <c:pt idx="13">
                  <c:v>117.695618563774</c:v>
                </c:pt>
                <c:pt idx="14">
                  <c:v>121.4360452622</c:v>
                </c:pt>
                <c:pt idx="15">
                  <c:v>126.02039411899899</c:v>
                </c:pt>
                <c:pt idx="16">
                  <c:v>131.29583159017301</c:v>
                </c:pt>
                <c:pt idx="17">
                  <c:v>138.18278079199999</c:v>
                </c:pt>
                <c:pt idx="18">
                  <c:v>142.720218728671</c:v>
                </c:pt>
                <c:pt idx="19">
                  <c:v>147.21786674904399</c:v>
                </c:pt>
                <c:pt idx="20">
                  <c:v>155.787775799976</c:v>
                </c:pt>
                <c:pt idx="21">
                  <c:v>161.95308922766799</c:v>
                </c:pt>
                <c:pt idx="22">
                  <c:v>163.863279021583</c:v>
                </c:pt>
                <c:pt idx="23">
                  <c:v>170.391638769167</c:v>
                </c:pt>
                <c:pt idx="24">
                  <c:v>180.084264300895</c:v>
                </c:pt>
                <c:pt idx="25">
                  <c:v>184.92569878521999</c:v>
                </c:pt>
                <c:pt idx="26">
                  <c:v>183.169271707181</c:v>
                </c:pt>
                <c:pt idx="27">
                  <c:v>181.49716235617601</c:v>
                </c:pt>
                <c:pt idx="28">
                  <c:v>182.70054243069399</c:v>
                </c:pt>
                <c:pt idx="29">
                  <c:v>183.90373400523401</c:v>
                </c:pt>
                <c:pt idx="30">
                  <c:v>185.450465833377</c:v>
                </c:pt>
                <c:pt idx="31">
                  <c:v>185.390107252257</c:v>
                </c:pt>
                <c:pt idx="32">
                  <c:v>181.80232789092801</c:v>
                </c:pt>
                <c:pt idx="33">
                  <c:v>178.015937403647</c:v>
                </c:pt>
                <c:pt idx="34">
                  <c:v>172.16738944972099</c:v>
                </c:pt>
                <c:pt idx="35">
                  <c:v>163.45807102773799</c:v>
                </c:pt>
                <c:pt idx="36">
                  <c:v>153.36079131293999</c:v>
                </c:pt>
                <c:pt idx="37">
                  <c:v>146.657616353854</c:v>
                </c:pt>
                <c:pt idx="38">
                  <c:v>145.88602481861901</c:v>
                </c:pt>
                <c:pt idx="39">
                  <c:v>144.34209483777499</c:v>
                </c:pt>
                <c:pt idx="40">
                  <c:v>138.95355404500901</c:v>
                </c:pt>
                <c:pt idx="41">
                  <c:v>134.167153224316</c:v>
                </c:pt>
                <c:pt idx="42">
                  <c:v>132.54672949308301</c:v>
                </c:pt>
                <c:pt idx="43">
                  <c:v>131.03268157062601</c:v>
                </c:pt>
                <c:pt idx="44">
                  <c:v>129.57309221737299</c:v>
                </c:pt>
                <c:pt idx="45">
                  <c:v>131.53792338557199</c:v>
                </c:pt>
                <c:pt idx="46">
                  <c:v>132.39612353452699</c:v>
                </c:pt>
                <c:pt idx="47">
                  <c:v>129.47551599999699</c:v>
                </c:pt>
                <c:pt idx="48">
                  <c:v>126.24439989786499</c:v>
                </c:pt>
                <c:pt idx="49">
                  <c:v>125.86103054481499</c:v>
                </c:pt>
                <c:pt idx="50">
                  <c:v>131.29873691856301</c:v>
                </c:pt>
                <c:pt idx="51">
                  <c:v>134.95678622559299</c:v>
                </c:pt>
                <c:pt idx="52">
                  <c:v>133.77398208798499</c:v>
                </c:pt>
                <c:pt idx="53">
                  <c:v>135.70785338380901</c:v>
                </c:pt>
                <c:pt idx="54">
                  <c:v>140.991730619111</c:v>
                </c:pt>
                <c:pt idx="55">
                  <c:v>144.373432658692</c:v>
                </c:pt>
                <c:pt idx="56">
                  <c:v>146.49626118389801</c:v>
                </c:pt>
                <c:pt idx="57">
                  <c:v>149.85812151393401</c:v>
                </c:pt>
                <c:pt idx="58">
                  <c:v>154.94907581040101</c:v>
                </c:pt>
                <c:pt idx="59">
                  <c:v>159.91413574109899</c:v>
                </c:pt>
                <c:pt idx="60">
                  <c:v>162.99699197278699</c:v>
                </c:pt>
                <c:pt idx="61">
                  <c:v>165.57820444909601</c:v>
                </c:pt>
                <c:pt idx="62">
                  <c:v>167.01567908078499</c:v>
                </c:pt>
                <c:pt idx="63">
                  <c:v>169.748560489423</c:v>
                </c:pt>
                <c:pt idx="64">
                  <c:v>177.58576414962701</c:v>
                </c:pt>
                <c:pt idx="65">
                  <c:v>185.885304352763</c:v>
                </c:pt>
                <c:pt idx="66">
                  <c:v>186.33072543992901</c:v>
                </c:pt>
                <c:pt idx="67">
                  <c:v>186.25659916452901</c:v>
                </c:pt>
                <c:pt idx="68">
                  <c:v>196.874024216153</c:v>
                </c:pt>
                <c:pt idx="69">
                  <c:v>212.86635162624799</c:v>
                </c:pt>
                <c:pt idx="70">
                  <c:v>219.30625059333201</c:v>
                </c:pt>
                <c:pt idx="71">
                  <c:v>218.12291652646499</c:v>
                </c:pt>
                <c:pt idx="72">
                  <c:v>220.835573921047</c:v>
                </c:pt>
                <c:pt idx="73">
                  <c:v>226.26789291895199</c:v>
                </c:pt>
                <c:pt idx="74">
                  <c:v>232.042602690921</c:v>
                </c:pt>
                <c:pt idx="75">
                  <c:v>237.05331726724</c:v>
                </c:pt>
                <c:pt idx="76">
                  <c:v>241.08446363363399</c:v>
                </c:pt>
                <c:pt idx="77">
                  <c:v>243.65813357178499</c:v>
                </c:pt>
                <c:pt idx="78">
                  <c:v>249.73655387787699</c:v>
                </c:pt>
                <c:pt idx="79">
                  <c:v>260.90236778302602</c:v>
                </c:pt>
                <c:pt idx="80">
                  <c:v>269.50901568182798</c:v>
                </c:pt>
                <c:pt idx="81">
                  <c:v>269.46737831276698</c:v>
                </c:pt>
                <c:pt idx="82">
                  <c:v>276.10285798484801</c:v>
                </c:pt>
                <c:pt idx="83">
                  <c:v>292.515396100369</c:v>
                </c:pt>
                <c:pt idx="84">
                  <c:v>306.78196828002399</c:v>
                </c:pt>
                <c:pt idx="85">
                  <c:v>325.04906679090601</c:v>
                </c:pt>
                <c:pt idx="86">
                  <c:v>341.10345214111499</c:v>
                </c:pt>
                <c:pt idx="87">
                  <c:v>351.554053778737</c:v>
                </c:pt>
                <c:pt idx="88">
                  <c:v>383.01778429978998</c:v>
                </c:pt>
                <c:pt idx="89">
                  <c:v>431.39253660290598</c:v>
                </c:pt>
                <c:pt idx="90">
                  <c:v>426.57357096309499</c:v>
                </c:pt>
                <c:pt idx="91">
                  <c:v>405.28543066342797</c:v>
                </c:pt>
                <c:pt idx="92">
                  <c:v>425.83502754392401</c:v>
                </c:pt>
                <c:pt idx="93">
                  <c:v>433.967093251954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E4-4DC6-8B83-3D3837366A4C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RegionalPropertyType!$Y$6:$Y$99</c:f>
              <c:numCache>
                <c:formatCode>0</c:formatCode>
                <c:ptCount val="94"/>
                <c:pt idx="0">
                  <c:v>98.014815389683207</c:v>
                </c:pt>
                <c:pt idx="1">
                  <c:v>96.768241645821604</c:v>
                </c:pt>
                <c:pt idx="2">
                  <c:v>97.247338738166206</c:v>
                </c:pt>
                <c:pt idx="3">
                  <c:v>100</c:v>
                </c:pt>
                <c:pt idx="4">
                  <c:v>101.976096909067</c:v>
                </c:pt>
                <c:pt idx="5">
                  <c:v>103.012167560107</c:v>
                </c:pt>
                <c:pt idx="6">
                  <c:v>105.9488010259</c:v>
                </c:pt>
                <c:pt idx="7">
                  <c:v>108.875358151852</c:v>
                </c:pt>
                <c:pt idx="8">
                  <c:v>109.612732787971</c:v>
                </c:pt>
                <c:pt idx="9">
                  <c:v>111.022711147895</c:v>
                </c:pt>
                <c:pt idx="10">
                  <c:v>114.467417035534</c:v>
                </c:pt>
                <c:pt idx="11">
                  <c:v>119.432161381941</c:v>
                </c:pt>
                <c:pt idx="12">
                  <c:v>124.818076236059</c:v>
                </c:pt>
                <c:pt idx="13">
                  <c:v>127.093246665687</c:v>
                </c:pt>
                <c:pt idx="14">
                  <c:v>128.79581608148101</c:v>
                </c:pt>
                <c:pt idx="15">
                  <c:v>135.02104916524701</c:v>
                </c:pt>
                <c:pt idx="16">
                  <c:v>143.134416121344</c:v>
                </c:pt>
                <c:pt idx="17">
                  <c:v>149.846806808363</c:v>
                </c:pt>
                <c:pt idx="18">
                  <c:v>154.96537630870699</c:v>
                </c:pt>
                <c:pt idx="19">
                  <c:v>160.158834412723</c:v>
                </c:pt>
                <c:pt idx="20">
                  <c:v>169.07884620315701</c:v>
                </c:pt>
                <c:pt idx="21">
                  <c:v>180.25067440693999</c:v>
                </c:pt>
                <c:pt idx="22">
                  <c:v>181.52956438465699</c:v>
                </c:pt>
                <c:pt idx="23">
                  <c:v>180.076369313041</c:v>
                </c:pt>
                <c:pt idx="24">
                  <c:v>188.19624192242401</c:v>
                </c:pt>
                <c:pt idx="25">
                  <c:v>195.23460447283401</c:v>
                </c:pt>
                <c:pt idx="26">
                  <c:v>188.77583555105201</c:v>
                </c:pt>
                <c:pt idx="27">
                  <c:v>183.601135822093</c:v>
                </c:pt>
                <c:pt idx="28">
                  <c:v>189.76562901573101</c:v>
                </c:pt>
                <c:pt idx="29">
                  <c:v>194.73514208359899</c:v>
                </c:pt>
                <c:pt idx="30">
                  <c:v>188.95381237660101</c:v>
                </c:pt>
                <c:pt idx="31">
                  <c:v>181.47103288588599</c:v>
                </c:pt>
                <c:pt idx="32">
                  <c:v>178.26228443325999</c:v>
                </c:pt>
                <c:pt idx="33">
                  <c:v>171.60846943752099</c:v>
                </c:pt>
                <c:pt idx="34">
                  <c:v>158.89466444335599</c:v>
                </c:pt>
                <c:pt idx="35">
                  <c:v>149.15525032111199</c:v>
                </c:pt>
                <c:pt idx="36">
                  <c:v>145.33963163842699</c:v>
                </c:pt>
                <c:pt idx="37">
                  <c:v>142.50437263606699</c:v>
                </c:pt>
                <c:pt idx="38">
                  <c:v>137.796584834296</c:v>
                </c:pt>
                <c:pt idx="39">
                  <c:v>133.69350332911199</c:v>
                </c:pt>
                <c:pt idx="40">
                  <c:v>131.939573985978</c:v>
                </c:pt>
                <c:pt idx="41">
                  <c:v>130.76818705195001</c:v>
                </c:pt>
                <c:pt idx="42">
                  <c:v>131.49160784350801</c:v>
                </c:pt>
                <c:pt idx="43">
                  <c:v>131.13580587791901</c:v>
                </c:pt>
                <c:pt idx="44">
                  <c:v>128.69299545284201</c:v>
                </c:pt>
                <c:pt idx="45">
                  <c:v>128.558307803232</c:v>
                </c:pt>
                <c:pt idx="46">
                  <c:v>129.67711526193199</c:v>
                </c:pt>
                <c:pt idx="47">
                  <c:v>128.57392322929701</c:v>
                </c:pt>
                <c:pt idx="48">
                  <c:v>127.962068433954</c:v>
                </c:pt>
                <c:pt idx="49">
                  <c:v>130.65307210328399</c:v>
                </c:pt>
                <c:pt idx="50">
                  <c:v>134.09240658714501</c:v>
                </c:pt>
                <c:pt idx="51">
                  <c:v>135.486661437425</c:v>
                </c:pt>
                <c:pt idx="52">
                  <c:v>139.11180915602401</c:v>
                </c:pt>
                <c:pt idx="53">
                  <c:v>146.092981643179</c:v>
                </c:pt>
                <c:pt idx="54">
                  <c:v>146.31760812950199</c:v>
                </c:pt>
                <c:pt idx="55">
                  <c:v>143.009723224407</c:v>
                </c:pt>
                <c:pt idx="56">
                  <c:v>146.535734357774</c:v>
                </c:pt>
                <c:pt idx="57">
                  <c:v>155.055058944021</c:v>
                </c:pt>
                <c:pt idx="58">
                  <c:v>160.68925445637399</c:v>
                </c:pt>
                <c:pt idx="59">
                  <c:v>161.59840175836499</c:v>
                </c:pt>
                <c:pt idx="60">
                  <c:v>163.61173599735</c:v>
                </c:pt>
                <c:pt idx="61">
                  <c:v>166.108801233853</c:v>
                </c:pt>
                <c:pt idx="62">
                  <c:v>166.67066064909901</c:v>
                </c:pt>
                <c:pt idx="63">
                  <c:v>167.64574571242099</c:v>
                </c:pt>
                <c:pt idx="64">
                  <c:v>170.86671093193999</c:v>
                </c:pt>
                <c:pt idx="65">
                  <c:v>174.158559643963</c:v>
                </c:pt>
                <c:pt idx="66">
                  <c:v>179.07147735078999</c:v>
                </c:pt>
                <c:pt idx="67">
                  <c:v>185.711001720312</c:v>
                </c:pt>
                <c:pt idx="68">
                  <c:v>192.78083837261701</c:v>
                </c:pt>
                <c:pt idx="69">
                  <c:v>198.412425172578</c:v>
                </c:pt>
                <c:pt idx="70">
                  <c:v>196.480655689212</c:v>
                </c:pt>
                <c:pt idx="71">
                  <c:v>193.32240759863501</c:v>
                </c:pt>
                <c:pt idx="72">
                  <c:v>196.80005992524099</c:v>
                </c:pt>
                <c:pt idx="73">
                  <c:v>202.705443295609</c:v>
                </c:pt>
                <c:pt idx="74">
                  <c:v>203.65099895175601</c:v>
                </c:pt>
                <c:pt idx="75">
                  <c:v>200.64031743951</c:v>
                </c:pt>
                <c:pt idx="76">
                  <c:v>198.290089495345</c:v>
                </c:pt>
                <c:pt idx="77">
                  <c:v>198.13229320163501</c:v>
                </c:pt>
                <c:pt idx="78">
                  <c:v>201.59041836999501</c:v>
                </c:pt>
                <c:pt idx="79">
                  <c:v>205.30962497207901</c:v>
                </c:pt>
                <c:pt idx="80">
                  <c:v>206.98097791823901</c:v>
                </c:pt>
                <c:pt idx="81">
                  <c:v>205.76520682701599</c:v>
                </c:pt>
                <c:pt idx="82">
                  <c:v>206.42600926784999</c:v>
                </c:pt>
                <c:pt idx="83">
                  <c:v>213.407931092442</c:v>
                </c:pt>
                <c:pt idx="84">
                  <c:v>225.637542248534</c:v>
                </c:pt>
                <c:pt idx="85">
                  <c:v>238.14691951315601</c:v>
                </c:pt>
                <c:pt idx="86">
                  <c:v>244.25963573695199</c:v>
                </c:pt>
                <c:pt idx="87">
                  <c:v>249.142270385167</c:v>
                </c:pt>
                <c:pt idx="88">
                  <c:v>260.33646479976801</c:v>
                </c:pt>
                <c:pt idx="89">
                  <c:v>270.43245186552002</c:v>
                </c:pt>
                <c:pt idx="90">
                  <c:v>270.12031767604901</c:v>
                </c:pt>
                <c:pt idx="91">
                  <c:v>269.73630940813399</c:v>
                </c:pt>
                <c:pt idx="92">
                  <c:v>274.38394891945001</c:v>
                </c:pt>
                <c:pt idx="93">
                  <c:v>279.96040307176003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E4-4DC6-8B83-3D3837366A4C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RegionalPropertyType!$Z$6:$Z$99</c:f>
              <c:numCache>
                <c:formatCode>0</c:formatCode>
                <c:ptCount val="94"/>
                <c:pt idx="0">
                  <c:v>95.153190232382698</c:v>
                </c:pt>
                <c:pt idx="1">
                  <c:v>98.778383513496493</c:v>
                </c:pt>
                <c:pt idx="2">
                  <c:v>100.248639060133</c:v>
                </c:pt>
                <c:pt idx="3">
                  <c:v>100</c:v>
                </c:pt>
                <c:pt idx="4">
                  <c:v>102.570788932857</c:v>
                </c:pt>
                <c:pt idx="5">
                  <c:v>109.395117701026</c:v>
                </c:pt>
                <c:pt idx="6">
                  <c:v>113.181886846098</c:v>
                </c:pt>
                <c:pt idx="7">
                  <c:v>111.259948393526</c:v>
                </c:pt>
                <c:pt idx="8">
                  <c:v>111.145524336341</c:v>
                </c:pt>
                <c:pt idx="9">
                  <c:v>114.94645527786</c:v>
                </c:pt>
                <c:pt idx="10">
                  <c:v>119.61092872206</c:v>
                </c:pt>
                <c:pt idx="11">
                  <c:v>123.60008350843501</c:v>
                </c:pt>
                <c:pt idx="12">
                  <c:v>127.743718356428</c:v>
                </c:pt>
                <c:pt idx="13">
                  <c:v>129.207890247634</c:v>
                </c:pt>
                <c:pt idx="14">
                  <c:v>128.44563705481801</c:v>
                </c:pt>
                <c:pt idx="15">
                  <c:v>131.82915044181601</c:v>
                </c:pt>
                <c:pt idx="16">
                  <c:v>141.18854877296201</c:v>
                </c:pt>
                <c:pt idx="17">
                  <c:v>150.49996793776401</c:v>
                </c:pt>
                <c:pt idx="18">
                  <c:v>154.33230111868801</c:v>
                </c:pt>
                <c:pt idx="19">
                  <c:v>157.15201090816899</c:v>
                </c:pt>
                <c:pt idx="20">
                  <c:v>165.555861297809</c:v>
                </c:pt>
                <c:pt idx="21">
                  <c:v>180.437916698332</c:v>
                </c:pt>
                <c:pt idx="22">
                  <c:v>189.35328954418301</c:v>
                </c:pt>
                <c:pt idx="23">
                  <c:v>186.3620280813</c:v>
                </c:pt>
                <c:pt idx="24">
                  <c:v>180.41251163627001</c:v>
                </c:pt>
                <c:pt idx="25">
                  <c:v>174.343900813153</c:v>
                </c:pt>
                <c:pt idx="26">
                  <c:v>170.63850015790001</c:v>
                </c:pt>
                <c:pt idx="27">
                  <c:v>172.02163019297399</c:v>
                </c:pt>
                <c:pt idx="28">
                  <c:v>176.59329228202699</c:v>
                </c:pt>
                <c:pt idx="29">
                  <c:v>177.056058102137</c:v>
                </c:pt>
                <c:pt idx="30">
                  <c:v>169.26759188510101</c:v>
                </c:pt>
                <c:pt idx="31">
                  <c:v>160.905233551815</c:v>
                </c:pt>
                <c:pt idx="32">
                  <c:v>153.57545629893801</c:v>
                </c:pt>
                <c:pt idx="33">
                  <c:v>146.64347905152999</c:v>
                </c:pt>
                <c:pt idx="34">
                  <c:v>137.336756605022</c:v>
                </c:pt>
                <c:pt idx="35">
                  <c:v>128.64151545473101</c:v>
                </c:pt>
                <c:pt idx="36">
                  <c:v>123.731427500961</c:v>
                </c:pt>
                <c:pt idx="37">
                  <c:v>116.816412841569</c:v>
                </c:pt>
                <c:pt idx="38">
                  <c:v>107.699379237095</c:v>
                </c:pt>
                <c:pt idx="39">
                  <c:v>103.61378056315201</c:v>
                </c:pt>
                <c:pt idx="40">
                  <c:v>106.29174942195399</c:v>
                </c:pt>
                <c:pt idx="41">
                  <c:v>108.831323611847</c:v>
                </c:pt>
                <c:pt idx="42">
                  <c:v>110.01287309214599</c:v>
                </c:pt>
                <c:pt idx="43">
                  <c:v>111.078259473269</c:v>
                </c:pt>
                <c:pt idx="44">
                  <c:v>113.178481289182</c:v>
                </c:pt>
                <c:pt idx="45">
                  <c:v>116.769648099438</c:v>
                </c:pt>
                <c:pt idx="46">
                  <c:v>119.62980172358</c:v>
                </c:pt>
                <c:pt idx="47">
                  <c:v>120.776513797436</c:v>
                </c:pt>
                <c:pt idx="48">
                  <c:v>123.532261012093</c:v>
                </c:pt>
                <c:pt idx="49">
                  <c:v>127.935837347876</c:v>
                </c:pt>
                <c:pt idx="50">
                  <c:v>131.40278900645799</c:v>
                </c:pt>
                <c:pt idx="51">
                  <c:v>134.89537488780499</c:v>
                </c:pt>
                <c:pt idx="52">
                  <c:v>139.16708758279401</c:v>
                </c:pt>
                <c:pt idx="53">
                  <c:v>143.450313202578</c:v>
                </c:pt>
                <c:pt idx="54">
                  <c:v>149.37199663067901</c:v>
                </c:pt>
                <c:pt idx="55">
                  <c:v>154.91887885341501</c:v>
                </c:pt>
                <c:pt idx="56">
                  <c:v>160.02880570439501</c:v>
                </c:pt>
                <c:pt idx="57">
                  <c:v>168.00999685919001</c:v>
                </c:pt>
                <c:pt idx="58">
                  <c:v>173.14634358705399</c:v>
                </c:pt>
                <c:pt idx="59">
                  <c:v>174.425585652889</c:v>
                </c:pt>
                <c:pt idx="60">
                  <c:v>178.832598004711</c:v>
                </c:pt>
                <c:pt idx="61">
                  <c:v>186.47707423303399</c:v>
                </c:pt>
                <c:pt idx="62">
                  <c:v>191.78598909712699</c:v>
                </c:pt>
                <c:pt idx="63">
                  <c:v>195.39677189173401</c:v>
                </c:pt>
                <c:pt idx="64">
                  <c:v>202.090685464823</c:v>
                </c:pt>
                <c:pt idx="65">
                  <c:v>210.99559225421001</c:v>
                </c:pt>
                <c:pt idx="66">
                  <c:v>216.27345614548699</c:v>
                </c:pt>
                <c:pt idx="67">
                  <c:v>218.46935189731801</c:v>
                </c:pt>
                <c:pt idx="68">
                  <c:v>224.93005198604999</c:v>
                </c:pt>
                <c:pt idx="69">
                  <c:v>234.05367749690299</c:v>
                </c:pt>
                <c:pt idx="70">
                  <c:v>236.87931929624099</c:v>
                </c:pt>
                <c:pt idx="71">
                  <c:v>238.91538851203899</c:v>
                </c:pt>
                <c:pt idx="72">
                  <c:v>249.498410218239</c:v>
                </c:pt>
                <c:pt idx="73">
                  <c:v>260.884981577475</c:v>
                </c:pt>
                <c:pt idx="74">
                  <c:v>265.678144602077</c:v>
                </c:pt>
                <c:pt idx="75">
                  <c:v>269.47156911783799</c:v>
                </c:pt>
                <c:pt idx="76">
                  <c:v>276.24439526659</c:v>
                </c:pt>
                <c:pt idx="77">
                  <c:v>285.278707926837</c:v>
                </c:pt>
                <c:pt idx="78">
                  <c:v>295.89389551194898</c:v>
                </c:pt>
                <c:pt idx="79">
                  <c:v>301.814501421545</c:v>
                </c:pt>
                <c:pt idx="80">
                  <c:v>300.81668063680098</c:v>
                </c:pt>
                <c:pt idx="81">
                  <c:v>302.11099841515897</c:v>
                </c:pt>
                <c:pt idx="82">
                  <c:v>317.48725122682498</c:v>
                </c:pt>
                <c:pt idx="83">
                  <c:v>335.00968034124702</c:v>
                </c:pt>
                <c:pt idx="84">
                  <c:v>348.775249793108</c:v>
                </c:pt>
                <c:pt idx="85">
                  <c:v>371.24975196501799</c:v>
                </c:pt>
                <c:pt idx="86">
                  <c:v>396.08957770326703</c:v>
                </c:pt>
                <c:pt idx="87">
                  <c:v>412.98104670777701</c:v>
                </c:pt>
                <c:pt idx="88">
                  <c:v>438.13675340113201</c:v>
                </c:pt>
                <c:pt idx="89">
                  <c:v>473.74870328326102</c:v>
                </c:pt>
                <c:pt idx="90">
                  <c:v>465.45710486047602</c:v>
                </c:pt>
                <c:pt idx="91">
                  <c:v>442.35485635696801</c:v>
                </c:pt>
                <c:pt idx="92">
                  <c:v>444.71990519075803</c:v>
                </c:pt>
                <c:pt idx="93">
                  <c:v>447.24270752485501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E4-4DC6-8B83-3D3837366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516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RegionalPropertyType!$AA$6:$AA$99</c:f>
              <c:numCache>
                <c:formatCode>0</c:formatCode>
                <c:ptCount val="94"/>
                <c:pt idx="0">
                  <c:v>93.906635559131502</c:v>
                </c:pt>
                <c:pt idx="1">
                  <c:v>98.9387510018515</c:v>
                </c:pt>
                <c:pt idx="2">
                  <c:v>100.680469082716</c:v>
                </c:pt>
                <c:pt idx="3">
                  <c:v>100</c:v>
                </c:pt>
                <c:pt idx="4">
                  <c:v>100.751898075856</c:v>
                </c:pt>
                <c:pt idx="5">
                  <c:v>102.441916818805</c:v>
                </c:pt>
                <c:pt idx="6">
                  <c:v>101.38849532778799</c:v>
                </c:pt>
                <c:pt idx="7">
                  <c:v>99.734393429867097</c:v>
                </c:pt>
                <c:pt idx="8">
                  <c:v>101.786389179439</c:v>
                </c:pt>
                <c:pt idx="9">
                  <c:v>105.522296919865</c:v>
                </c:pt>
                <c:pt idx="10">
                  <c:v>107.665648156494</c:v>
                </c:pt>
                <c:pt idx="11">
                  <c:v>108.68361572229</c:v>
                </c:pt>
                <c:pt idx="12">
                  <c:v>111.921942167908</c:v>
                </c:pt>
                <c:pt idx="13">
                  <c:v>116.46165248691899</c:v>
                </c:pt>
                <c:pt idx="14">
                  <c:v>118.50220674208001</c:v>
                </c:pt>
                <c:pt idx="15">
                  <c:v>120.363032189053</c:v>
                </c:pt>
                <c:pt idx="16">
                  <c:v>125.77736464282</c:v>
                </c:pt>
                <c:pt idx="17">
                  <c:v>131.50947906552</c:v>
                </c:pt>
                <c:pt idx="18">
                  <c:v>134.96007888225799</c:v>
                </c:pt>
                <c:pt idx="19">
                  <c:v>138.324207780542</c:v>
                </c:pt>
                <c:pt idx="20">
                  <c:v>144.45002094218199</c:v>
                </c:pt>
                <c:pt idx="21">
                  <c:v>151.36147973585801</c:v>
                </c:pt>
                <c:pt idx="22">
                  <c:v>156.92191650869799</c:v>
                </c:pt>
                <c:pt idx="23">
                  <c:v>161.80559893032199</c:v>
                </c:pt>
                <c:pt idx="24">
                  <c:v>166.87604726449501</c:v>
                </c:pt>
                <c:pt idx="25">
                  <c:v>172.17619159881801</c:v>
                </c:pt>
                <c:pt idx="26">
                  <c:v>172.51578662275199</c:v>
                </c:pt>
                <c:pt idx="27">
                  <c:v>170.31695283747001</c:v>
                </c:pt>
                <c:pt idx="28">
                  <c:v>173.89443536500499</c:v>
                </c:pt>
                <c:pt idx="29">
                  <c:v>181.854387533422</c:v>
                </c:pt>
                <c:pt idx="30">
                  <c:v>181.79994497739801</c:v>
                </c:pt>
                <c:pt idx="31">
                  <c:v>175.42060854382399</c:v>
                </c:pt>
                <c:pt idx="32">
                  <c:v>172.96493173278401</c:v>
                </c:pt>
                <c:pt idx="33">
                  <c:v>172.15117323754799</c:v>
                </c:pt>
                <c:pt idx="34">
                  <c:v>163.61802751248601</c:v>
                </c:pt>
                <c:pt idx="35">
                  <c:v>150.95807257752199</c:v>
                </c:pt>
                <c:pt idx="36">
                  <c:v>139.30077286214001</c:v>
                </c:pt>
                <c:pt idx="37">
                  <c:v>127.34473125318399</c:v>
                </c:pt>
                <c:pt idx="38">
                  <c:v>118.558877096668</c:v>
                </c:pt>
                <c:pt idx="39">
                  <c:v>114.90979983645499</c:v>
                </c:pt>
                <c:pt idx="40">
                  <c:v>113.051553559966</c:v>
                </c:pt>
                <c:pt idx="41">
                  <c:v>109.74752416180399</c:v>
                </c:pt>
                <c:pt idx="42">
                  <c:v>106.063457786623</c:v>
                </c:pt>
                <c:pt idx="43">
                  <c:v>103.610818023657</c:v>
                </c:pt>
                <c:pt idx="44">
                  <c:v>103.685862997284</c:v>
                </c:pt>
                <c:pt idx="45">
                  <c:v>105.270760814849</c:v>
                </c:pt>
                <c:pt idx="46">
                  <c:v>105.251645018075</c:v>
                </c:pt>
                <c:pt idx="47">
                  <c:v>103.899427771324</c:v>
                </c:pt>
                <c:pt idx="48">
                  <c:v>104.658035117018</c:v>
                </c:pt>
                <c:pt idx="49">
                  <c:v>107.26395106021199</c:v>
                </c:pt>
                <c:pt idx="50">
                  <c:v>109.82479440560201</c:v>
                </c:pt>
                <c:pt idx="51">
                  <c:v>111.764074705315</c:v>
                </c:pt>
                <c:pt idx="52">
                  <c:v>114.919114394931</c:v>
                </c:pt>
                <c:pt idx="53">
                  <c:v>120.33074846700799</c:v>
                </c:pt>
                <c:pt idx="54">
                  <c:v>125.13451113969801</c:v>
                </c:pt>
                <c:pt idx="55">
                  <c:v>127.50402683098601</c:v>
                </c:pt>
                <c:pt idx="56">
                  <c:v>132.12753374220901</c:v>
                </c:pt>
                <c:pt idx="57">
                  <c:v>139.800519736209</c:v>
                </c:pt>
                <c:pt idx="58">
                  <c:v>144.178104934582</c:v>
                </c:pt>
                <c:pt idx="59">
                  <c:v>145.79485660488899</c:v>
                </c:pt>
                <c:pt idx="60">
                  <c:v>148.94063191049</c:v>
                </c:pt>
                <c:pt idx="61">
                  <c:v>152.50424802458599</c:v>
                </c:pt>
                <c:pt idx="62">
                  <c:v>154.40675503211699</c:v>
                </c:pt>
                <c:pt idx="63">
                  <c:v>156.240180662038</c:v>
                </c:pt>
                <c:pt idx="64">
                  <c:v>160.421914382121</c:v>
                </c:pt>
                <c:pt idx="65">
                  <c:v>165.22615908913201</c:v>
                </c:pt>
                <c:pt idx="66">
                  <c:v>169.34153732857499</c:v>
                </c:pt>
                <c:pt idx="67">
                  <c:v>173.39385814749301</c:v>
                </c:pt>
                <c:pt idx="68">
                  <c:v>178.52275631632699</c:v>
                </c:pt>
                <c:pt idx="69">
                  <c:v>183.43227931131301</c:v>
                </c:pt>
                <c:pt idx="70">
                  <c:v>185.413825645412</c:v>
                </c:pt>
                <c:pt idx="71">
                  <c:v>187.441589019595</c:v>
                </c:pt>
                <c:pt idx="72">
                  <c:v>193.66092805262599</c:v>
                </c:pt>
                <c:pt idx="73">
                  <c:v>199.564532695743</c:v>
                </c:pt>
                <c:pt idx="74">
                  <c:v>198.14979890819299</c:v>
                </c:pt>
                <c:pt idx="75">
                  <c:v>196.378927139273</c:v>
                </c:pt>
                <c:pt idx="76">
                  <c:v>200.204727932254</c:v>
                </c:pt>
                <c:pt idx="77">
                  <c:v>207.92713570204199</c:v>
                </c:pt>
                <c:pt idx="78">
                  <c:v>211.51847805358801</c:v>
                </c:pt>
                <c:pt idx="79">
                  <c:v>208.631195909848</c:v>
                </c:pt>
                <c:pt idx="80">
                  <c:v>206.79385110298</c:v>
                </c:pt>
                <c:pt idx="81">
                  <c:v>210.060883110438</c:v>
                </c:pt>
                <c:pt idx="82">
                  <c:v>217.836141101782</c:v>
                </c:pt>
                <c:pt idx="83">
                  <c:v>220.95214328860101</c:v>
                </c:pt>
                <c:pt idx="84">
                  <c:v>218.78588696831201</c:v>
                </c:pt>
                <c:pt idx="85">
                  <c:v>221.95390569817101</c:v>
                </c:pt>
                <c:pt idx="86">
                  <c:v>237.12311829714801</c:v>
                </c:pt>
                <c:pt idx="87">
                  <c:v>250.182995467708</c:v>
                </c:pt>
                <c:pt idx="88">
                  <c:v>257.76922984945497</c:v>
                </c:pt>
                <c:pt idx="89">
                  <c:v>268.052255269483</c:v>
                </c:pt>
                <c:pt idx="90">
                  <c:v>262.055734999143</c:v>
                </c:pt>
                <c:pt idx="91">
                  <c:v>248.19971500649001</c:v>
                </c:pt>
                <c:pt idx="92">
                  <c:v>243.78907650730699</c:v>
                </c:pt>
                <c:pt idx="93">
                  <c:v>247.70093616494401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84-4A89-89A8-29329551F61A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RegionalPropertyType!$AB$6:$AB$99</c:f>
              <c:numCache>
                <c:formatCode>0</c:formatCode>
                <c:ptCount val="94"/>
                <c:pt idx="0">
                  <c:v>92.525403813209095</c:v>
                </c:pt>
                <c:pt idx="1">
                  <c:v>94.214591257513803</c:v>
                </c:pt>
                <c:pt idx="2">
                  <c:v>96.773370461358098</c:v>
                </c:pt>
                <c:pt idx="3">
                  <c:v>100</c:v>
                </c:pt>
                <c:pt idx="4">
                  <c:v>101.63144292242301</c:v>
                </c:pt>
                <c:pt idx="5">
                  <c:v>101.823424075849</c:v>
                </c:pt>
                <c:pt idx="6">
                  <c:v>101.63519733267201</c:v>
                </c:pt>
                <c:pt idx="7">
                  <c:v>102.40039206191599</c:v>
                </c:pt>
                <c:pt idx="8">
                  <c:v>103.790720507323</c:v>
                </c:pt>
                <c:pt idx="9">
                  <c:v>106.529236018719</c:v>
                </c:pt>
                <c:pt idx="10">
                  <c:v>110.211331521765</c:v>
                </c:pt>
                <c:pt idx="11">
                  <c:v>111.947573695175</c:v>
                </c:pt>
                <c:pt idx="12">
                  <c:v>112.103460075285</c:v>
                </c:pt>
                <c:pt idx="13">
                  <c:v>113.160740867586</c:v>
                </c:pt>
                <c:pt idx="14">
                  <c:v>116.40481287047599</c:v>
                </c:pt>
                <c:pt idx="15">
                  <c:v>121.035210979591</c:v>
                </c:pt>
                <c:pt idx="16">
                  <c:v>127.541622171078</c:v>
                </c:pt>
                <c:pt idx="17">
                  <c:v>135.17455664033599</c:v>
                </c:pt>
                <c:pt idx="18">
                  <c:v>138.45435095818399</c:v>
                </c:pt>
                <c:pt idx="19">
                  <c:v>140.569808711891</c:v>
                </c:pt>
                <c:pt idx="20">
                  <c:v>147.162775611531</c:v>
                </c:pt>
                <c:pt idx="21">
                  <c:v>155.17148279600701</c:v>
                </c:pt>
                <c:pt idx="22">
                  <c:v>161.04336962715101</c:v>
                </c:pt>
                <c:pt idx="23">
                  <c:v>165.66871144618099</c:v>
                </c:pt>
                <c:pt idx="24">
                  <c:v>171.88425909533501</c:v>
                </c:pt>
                <c:pt idx="25">
                  <c:v>179.15745055657399</c:v>
                </c:pt>
                <c:pt idx="26">
                  <c:v>184.57199716960599</c:v>
                </c:pt>
                <c:pt idx="27">
                  <c:v>188.09866332765699</c:v>
                </c:pt>
                <c:pt idx="28">
                  <c:v>191.92092641373699</c:v>
                </c:pt>
                <c:pt idx="29">
                  <c:v>196.65364150126999</c:v>
                </c:pt>
                <c:pt idx="30">
                  <c:v>197.81233256964001</c:v>
                </c:pt>
                <c:pt idx="31">
                  <c:v>194.50641666826201</c:v>
                </c:pt>
                <c:pt idx="32">
                  <c:v>190.77154920298</c:v>
                </c:pt>
                <c:pt idx="33">
                  <c:v>186.66419093259501</c:v>
                </c:pt>
                <c:pt idx="34">
                  <c:v>176.23376898647101</c:v>
                </c:pt>
                <c:pt idx="35">
                  <c:v>163.95801051003701</c:v>
                </c:pt>
                <c:pt idx="36">
                  <c:v>151.541538273589</c:v>
                </c:pt>
                <c:pt idx="37">
                  <c:v>139.72400170165</c:v>
                </c:pt>
                <c:pt idx="38">
                  <c:v>134.260000881558</c:v>
                </c:pt>
                <c:pt idx="39">
                  <c:v>132.81025282124199</c:v>
                </c:pt>
                <c:pt idx="40">
                  <c:v>133.13688926692001</c:v>
                </c:pt>
                <c:pt idx="41">
                  <c:v>134.310745760918</c:v>
                </c:pt>
                <c:pt idx="42">
                  <c:v>128.47579398649199</c:v>
                </c:pt>
                <c:pt idx="43">
                  <c:v>121.047693481477</c:v>
                </c:pt>
                <c:pt idx="44">
                  <c:v>120.976188956681</c:v>
                </c:pt>
                <c:pt idx="45">
                  <c:v>123.337653138907</c:v>
                </c:pt>
                <c:pt idx="46">
                  <c:v>122.50327554294201</c:v>
                </c:pt>
                <c:pt idx="47">
                  <c:v>121.297838622158</c:v>
                </c:pt>
                <c:pt idx="48">
                  <c:v>124.025036394132</c:v>
                </c:pt>
                <c:pt idx="49">
                  <c:v>127.777495602573</c:v>
                </c:pt>
                <c:pt idx="50">
                  <c:v>129.73121102706699</c:v>
                </c:pt>
                <c:pt idx="51">
                  <c:v>130.330300949448</c:v>
                </c:pt>
                <c:pt idx="52">
                  <c:v>133.35472807098</c:v>
                </c:pt>
                <c:pt idx="53">
                  <c:v>139.730758991789</c:v>
                </c:pt>
                <c:pt idx="54">
                  <c:v>145.85959782108401</c:v>
                </c:pt>
                <c:pt idx="55">
                  <c:v>149.49340357847899</c:v>
                </c:pt>
                <c:pt idx="56">
                  <c:v>155.23638887868199</c:v>
                </c:pt>
                <c:pt idx="57">
                  <c:v>164.34788261280499</c:v>
                </c:pt>
                <c:pt idx="58">
                  <c:v>167.73832601346501</c:v>
                </c:pt>
                <c:pt idx="59">
                  <c:v>166.59643427125599</c:v>
                </c:pt>
                <c:pt idx="60">
                  <c:v>170.34381959333899</c:v>
                </c:pt>
                <c:pt idx="61">
                  <c:v>178.871523803066</c:v>
                </c:pt>
                <c:pt idx="62">
                  <c:v>185.67076857887099</c:v>
                </c:pt>
                <c:pt idx="63">
                  <c:v>188.07411844342701</c:v>
                </c:pt>
                <c:pt idx="64">
                  <c:v>192.40528573154199</c:v>
                </c:pt>
                <c:pt idx="65">
                  <c:v>201.00135559734699</c:v>
                </c:pt>
                <c:pt idx="66">
                  <c:v>206.46121829953699</c:v>
                </c:pt>
                <c:pt idx="67">
                  <c:v>208.94713616470901</c:v>
                </c:pt>
                <c:pt idx="68">
                  <c:v>219.39568001880599</c:v>
                </c:pt>
                <c:pt idx="69">
                  <c:v>234.41840975880999</c:v>
                </c:pt>
                <c:pt idx="70">
                  <c:v>239.42098178486299</c:v>
                </c:pt>
                <c:pt idx="71">
                  <c:v>238.385320986153</c:v>
                </c:pt>
                <c:pt idx="72">
                  <c:v>242.57320747968899</c:v>
                </c:pt>
                <c:pt idx="73">
                  <c:v>250.59083364551901</c:v>
                </c:pt>
                <c:pt idx="74">
                  <c:v>255.66450399391701</c:v>
                </c:pt>
                <c:pt idx="75">
                  <c:v>258.93356554063899</c:v>
                </c:pt>
                <c:pt idx="76">
                  <c:v>265.61799374444001</c:v>
                </c:pt>
                <c:pt idx="77">
                  <c:v>272.25417929203599</c:v>
                </c:pt>
                <c:pt idx="78">
                  <c:v>273.873974674365</c:v>
                </c:pt>
                <c:pt idx="79">
                  <c:v>272.81588772509201</c:v>
                </c:pt>
                <c:pt idx="80">
                  <c:v>275.34332197392803</c:v>
                </c:pt>
                <c:pt idx="81">
                  <c:v>285.31421408429497</c:v>
                </c:pt>
                <c:pt idx="82">
                  <c:v>296.76601085198399</c:v>
                </c:pt>
                <c:pt idx="83">
                  <c:v>303.66387529488799</c:v>
                </c:pt>
                <c:pt idx="84">
                  <c:v>315.80292455099101</c:v>
                </c:pt>
                <c:pt idx="85">
                  <c:v>337.67286556752401</c:v>
                </c:pt>
                <c:pt idx="86">
                  <c:v>356.34698411574601</c:v>
                </c:pt>
                <c:pt idx="87">
                  <c:v>367.47443315437101</c:v>
                </c:pt>
                <c:pt idx="88">
                  <c:v>389.77399490366702</c:v>
                </c:pt>
                <c:pt idx="89">
                  <c:v>420.90596413872601</c:v>
                </c:pt>
                <c:pt idx="90">
                  <c:v>426.089453778483</c:v>
                </c:pt>
                <c:pt idx="91">
                  <c:v>417.24153848972298</c:v>
                </c:pt>
                <c:pt idx="92">
                  <c:v>417.18253928879602</c:v>
                </c:pt>
                <c:pt idx="93">
                  <c:v>419.70046098719303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84-4A89-89A8-29329551F61A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RegionalPropertyType!$AC$6:$AC$99</c:f>
              <c:numCache>
                <c:formatCode>0</c:formatCode>
                <c:ptCount val="94"/>
                <c:pt idx="0">
                  <c:v>95.3218294226144</c:v>
                </c:pt>
                <c:pt idx="1">
                  <c:v>97.856263552369498</c:v>
                </c:pt>
                <c:pt idx="2">
                  <c:v>98.958505337485306</c:v>
                </c:pt>
                <c:pt idx="3">
                  <c:v>100</c:v>
                </c:pt>
                <c:pt idx="4">
                  <c:v>102.532866768399</c:v>
                </c:pt>
                <c:pt idx="5">
                  <c:v>105.939923746432</c:v>
                </c:pt>
                <c:pt idx="6">
                  <c:v>107.571561524369</c:v>
                </c:pt>
                <c:pt idx="7">
                  <c:v>107.65344816023899</c:v>
                </c:pt>
                <c:pt idx="8">
                  <c:v>109.06787214637301</c:v>
                </c:pt>
                <c:pt idx="9">
                  <c:v>112.487363526968</c:v>
                </c:pt>
                <c:pt idx="10">
                  <c:v>116.830276774551</c:v>
                </c:pt>
                <c:pt idx="11">
                  <c:v>120.4341780753</c:v>
                </c:pt>
                <c:pt idx="12">
                  <c:v>124.904565737372</c:v>
                </c:pt>
                <c:pt idx="13">
                  <c:v>129.902053258774</c:v>
                </c:pt>
                <c:pt idx="14">
                  <c:v>134.17077339429099</c:v>
                </c:pt>
                <c:pt idx="15">
                  <c:v>138.97703192137001</c:v>
                </c:pt>
                <c:pt idx="16">
                  <c:v>146.42872865465901</c:v>
                </c:pt>
                <c:pt idx="17">
                  <c:v>155.54494281029301</c:v>
                </c:pt>
                <c:pt idx="18">
                  <c:v>159.62660214858099</c:v>
                </c:pt>
                <c:pt idx="19">
                  <c:v>162.63417291425301</c:v>
                </c:pt>
                <c:pt idx="20">
                  <c:v>173.24173508697601</c:v>
                </c:pt>
                <c:pt idx="21">
                  <c:v>184.45352641122901</c:v>
                </c:pt>
                <c:pt idx="22">
                  <c:v>185.74971760334699</c:v>
                </c:pt>
                <c:pt idx="23">
                  <c:v>185.731570996427</c:v>
                </c:pt>
                <c:pt idx="24">
                  <c:v>193.22015388191301</c:v>
                </c:pt>
                <c:pt idx="25">
                  <c:v>199.99843549097201</c:v>
                </c:pt>
                <c:pt idx="26">
                  <c:v>197.59457650087501</c:v>
                </c:pt>
                <c:pt idx="27">
                  <c:v>195.871531636588</c:v>
                </c:pt>
                <c:pt idx="28">
                  <c:v>202.17734131606301</c:v>
                </c:pt>
                <c:pt idx="29">
                  <c:v>208.673673869482</c:v>
                </c:pt>
                <c:pt idx="30">
                  <c:v>207.29634634119901</c:v>
                </c:pt>
                <c:pt idx="31">
                  <c:v>202.040225279889</c:v>
                </c:pt>
                <c:pt idx="32">
                  <c:v>199.12087983993399</c:v>
                </c:pt>
                <c:pt idx="33">
                  <c:v>194.88056112078701</c:v>
                </c:pt>
                <c:pt idx="34">
                  <c:v>179.346017518509</c:v>
                </c:pt>
                <c:pt idx="35">
                  <c:v>164.883506456557</c:v>
                </c:pt>
                <c:pt idx="36">
                  <c:v>157.90381607535801</c:v>
                </c:pt>
                <c:pt idx="37">
                  <c:v>151.03370031778701</c:v>
                </c:pt>
                <c:pt idx="38">
                  <c:v>144.24005261548101</c:v>
                </c:pt>
                <c:pt idx="39">
                  <c:v>138.20737290666699</c:v>
                </c:pt>
                <c:pt idx="40">
                  <c:v>132.83877297487501</c:v>
                </c:pt>
                <c:pt idx="41">
                  <c:v>128.02391092547299</c:v>
                </c:pt>
                <c:pt idx="42">
                  <c:v>127.897134508612</c:v>
                </c:pt>
                <c:pt idx="43">
                  <c:v>128.758312281211</c:v>
                </c:pt>
                <c:pt idx="44">
                  <c:v>127.014285909096</c:v>
                </c:pt>
                <c:pt idx="45">
                  <c:v>125.576306024272</c:v>
                </c:pt>
                <c:pt idx="46">
                  <c:v>125.411034327647</c:v>
                </c:pt>
                <c:pt idx="47">
                  <c:v>126.318985740914</c:v>
                </c:pt>
                <c:pt idx="48">
                  <c:v>130.102969953224</c:v>
                </c:pt>
                <c:pt idx="49">
                  <c:v>134.80097747001</c:v>
                </c:pt>
                <c:pt idx="50">
                  <c:v>136.02685530588801</c:v>
                </c:pt>
                <c:pt idx="51">
                  <c:v>137.018840415722</c:v>
                </c:pt>
                <c:pt idx="52">
                  <c:v>143.4894641658</c:v>
                </c:pt>
                <c:pt idx="53">
                  <c:v>154.467177557323</c:v>
                </c:pt>
                <c:pt idx="54">
                  <c:v>159.89150345074</c:v>
                </c:pt>
                <c:pt idx="55">
                  <c:v>159.65677966745901</c:v>
                </c:pt>
                <c:pt idx="56">
                  <c:v>161.979446119823</c:v>
                </c:pt>
                <c:pt idx="57">
                  <c:v>165.329746654655</c:v>
                </c:pt>
                <c:pt idx="58">
                  <c:v>168.293915139603</c:v>
                </c:pt>
                <c:pt idx="59">
                  <c:v>172.12567112545901</c:v>
                </c:pt>
                <c:pt idx="60">
                  <c:v>177.01500271199001</c:v>
                </c:pt>
                <c:pt idx="61">
                  <c:v>181.734756553274</c:v>
                </c:pt>
                <c:pt idx="62">
                  <c:v>185.09573976985001</c:v>
                </c:pt>
                <c:pt idx="63">
                  <c:v>187.936104833332</c:v>
                </c:pt>
                <c:pt idx="64">
                  <c:v>193.08393546286601</c:v>
                </c:pt>
                <c:pt idx="65">
                  <c:v>199.80050876145799</c:v>
                </c:pt>
                <c:pt idx="66">
                  <c:v>203.659326344411</c:v>
                </c:pt>
                <c:pt idx="67">
                  <c:v>205.53992495035101</c:v>
                </c:pt>
                <c:pt idx="68">
                  <c:v>210.63390177500099</c:v>
                </c:pt>
                <c:pt idx="69">
                  <c:v>219.57465942782</c:v>
                </c:pt>
                <c:pt idx="70">
                  <c:v>226.09030643952701</c:v>
                </c:pt>
                <c:pt idx="71">
                  <c:v>227.34932437867701</c:v>
                </c:pt>
                <c:pt idx="72">
                  <c:v>227.15057057206499</c:v>
                </c:pt>
                <c:pt idx="73">
                  <c:v>228.33866686563599</c:v>
                </c:pt>
                <c:pt idx="74">
                  <c:v>228.18852857317199</c:v>
                </c:pt>
                <c:pt idx="75">
                  <c:v>228.03439062300299</c:v>
                </c:pt>
                <c:pt idx="76">
                  <c:v>233.068782725239</c:v>
                </c:pt>
                <c:pt idx="77">
                  <c:v>239.78372106925099</c:v>
                </c:pt>
                <c:pt idx="78">
                  <c:v>243.84917371502999</c:v>
                </c:pt>
                <c:pt idx="79">
                  <c:v>245.17456321415099</c:v>
                </c:pt>
                <c:pt idx="80">
                  <c:v>241.32660439362101</c:v>
                </c:pt>
                <c:pt idx="81">
                  <c:v>234.77486860583099</c:v>
                </c:pt>
                <c:pt idx="82">
                  <c:v>241.09531491216501</c:v>
                </c:pt>
                <c:pt idx="83">
                  <c:v>253.69711713867699</c:v>
                </c:pt>
                <c:pt idx="84">
                  <c:v>258.74979817070903</c:v>
                </c:pt>
                <c:pt idx="85">
                  <c:v>266.60680941712297</c:v>
                </c:pt>
                <c:pt idx="86">
                  <c:v>282.72121558855901</c:v>
                </c:pt>
                <c:pt idx="87">
                  <c:v>291.63893052466699</c:v>
                </c:pt>
                <c:pt idx="88">
                  <c:v>292.21776002345302</c:v>
                </c:pt>
                <c:pt idx="89">
                  <c:v>300.13041226610699</c:v>
                </c:pt>
                <c:pt idx="90">
                  <c:v>308.30686895814102</c:v>
                </c:pt>
                <c:pt idx="91">
                  <c:v>308.84525562188497</c:v>
                </c:pt>
                <c:pt idx="92">
                  <c:v>303.375711576318</c:v>
                </c:pt>
                <c:pt idx="93">
                  <c:v>297.555370822432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84-4A89-89A8-29329551F61A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RegionalPropertyType!$N$6:$N$99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RegionalPropertyType!$AD$6:$AD$99</c:f>
              <c:numCache>
                <c:formatCode>0</c:formatCode>
                <c:ptCount val="94"/>
                <c:pt idx="0">
                  <c:v>93.938736364610406</c:v>
                </c:pt>
                <c:pt idx="1">
                  <c:v>98.010742943781196</c:v>
                </c:pt>
                <c:pt idx="2">
                  <c:v>99.054525991691406</c:v>
                </c:pt>
                <c:pt idx="3">
                  <c:v>100</c:v>
                </c:pt>
                <c:pt idx="4">
                  <c:v>103.87839715244201</c:v>
                </c:pt>
                <c:pt idx="5">
                  <c:v>108.463799234719</c:v>
                </c:pt>
                <c:pt idx="6">
                  <c:v>110.963269496937</c:v>
                </c:pt>
                <c:pt idx="7">
                  <c:v>112.942435562943</c:v>
                </c:pt>
                <c:pt idx="8">
                  <c:v>117.08818073305299</c:v>
                </c:pt>
                <c:pt idx="9">
                  <c:v>122.418366162168</c:v>
                </c:pt>
                <c:pt idx="10">
                  <c:v>127.03733808601901</c:v>
                </c:pt>
                <c:pt idx="11">
                  <c:v>130.55260442659201</c:v>
                </c:pt>
                <c:pt idx="12">
                  <c:v>135.06158949044001</c:v>
                </c:pt>
                <c:pt idx="13">
                  <c:v>140.76245445078499</c:v>
                </c:pt>
                <c:pt idx="14">
                  <c:v>144.846418927423</c:v>
                </c:pt>
                <c:pt idx="15">
                  <c:v>148.15043429384801</c:v>
                </c:pt>
                <c:pt idx="16">
                  <c:v>154.147864575314</c:v>
                </c:pt>
                <c:pt idx="17">
                  <c:v>161.259088220347</c:v>
                </c:pt>
                <c:pt idx="18">
                  <c:v>165.14893710537399</c:v>
                </c:pt>
                <c:pt idx="19">
                  <c:v>167.93635449672101</c:v>
                </c:pt>
                <c:pt idx="20">
                  <c:v>173.80919430748801</c:v>
                </c:pt>
                <c:pt idx="21">
                  <c:v>181.599729216231</c:v>
                </c:pt>
                <c:pt idx="22">
                  <c:v>186.11280791026101</c:v>
                </c:pt>
                <c:pt idx="23">
                  <c:v>187.13947409440701</c:v>
                </c:pt>
                <c:pt idx="24">
                  <c:v>188.42606176183901</c:v>
                </c:pt>
                <c:pt idx="25">
                  <c:v>190.41177800261599</c:v>
                </c:pt>
                <c:pt idx="26">
                  <c:v>191.00230614283799</c:v>
                </c:pt>
                <c:pt idx="27">
                  <c:v>191.78353951447099</c:v>
                </c:pt>
                <c:pt idx="28">
                  <c:v>195.36623281018899</c:v>
                </c:pt>
                <c:pt idx="29">
                  <c:v>198.02749747374199</c:v>
                </c:pt>
                <c:pt idx="30">
                  <c:v>191.225716205335</c:v>
                </c:pt>
                <c:pt idx="31">
                  <c:v>181.77407021059099</c:v>
                </c:pt>
                <c:pt idx="32">
                  <c:v>178.87869415089</c:v>
                </c:pt>
                <c:pt idx="33">
                  <c:v>179.14397391223599</c:v>
                </c:pt>
                <c:pt idx="34">
                  <c:v>176.18080505714099</c:v>
                </c:pt>
                <c:pt idx="35">
                  <c:v>168.94606705245801</c:v>
                </c:pt>
                <c:pt idx="36">
                  <c:v>155.67216418413099</c:v>
                </c:pt>
                <c:pt idx="37">
                  <c:v>140.30484372573301</c:v>
                </c:pt>
                <c:pt idx="38">
                  <c:v>133.71838741601599</c:v>
                </c:pt>
                <c:pt idx="39">
                  <c:v>132.34199021143999</c:v>
                </c:pt>
                <c:pt idx="40">
                  <c:v>129.740511119052</c:v>
                </c:pt>
                <c:pt idx="41">
                  <c:v>126.651558962019</c:v>
                </c:pt>
                <c:pt idx="42">
                  <c:v>127.50026550756201</c:v>
                </c:pt>
                <c:pt idx="43">
                  <c:v>131.899633218411</c:v>
                </c:pt>
                <c:pt idx="44">
                  <c:v>137.02800469117699</c:v>
                </c:pt>
                <c:pt idx="45">
                  <c:v>141.33716481046301</c:v>
                </c:pt>
                <c:pt idx="46">
                  <c:v>144.459196762727</c:v>
                </c:pt>
                <c:pt idx="47">
                  <c:v>148.43391101731601</c:v>
                </c:pt>
                <c:pt idx="48">
                  <c:v>154.84061671827999</c:v>
                </c:pt>
                <c:pt idx="49">
                  <c:v>164.045243977979</c:v>
                </c:pt>
                <c:pt idx="50">
                  <c:v>168.666403091615</c:v>
                </c:pt>
                <c:pt idx="51">
                  <c:v>168.18029141715499</c:v>
                </c:pt>
                <c:pt idx="52">
                  <c:v>171.36342085320999</c:v>
                </c:pt>
                <c:pt idx="53">
                  <c:v>179.092381154028</c:v>
                </c:pt>
                <c:pt idx="54">
                  <c:v>185.86455464546</c:v>
                </c:pt>
                <c:pt idx="55">
                  <c:v>189.96877916081999</c:v>
                </c:pt>
                <c:pt idx="56">
                  <c:v>196.70925523061001</c:v>
                </c:pt>
                <c:pt idx="57">
                  <c:v>206.23543560341599</c:v>
                </c:pt>
                <c:pt idx="58">
                  <c:v>211.45502249437999</c:v>
                </c:pt>
                <c:pt idx="59">
                  <c:v>213.04352342132401</c:v>
                </c:pt>
                <c:pt idx="60">
                  <c:v>219.04646293797501</c:v>
                </c:pt>
                <c:pt idx="61">
                  <c:v>229.83342362002301</c:v>
                </c:pt>
                <c:pt idx="62">
                  <c:v>235.153893906717</c:v>
                </c:pt>
                <c:pt idx="63">
                  <c:v>236.12644650137199</c:v>
                </c:pt>
                <c:pt idx="64">
                  <c:v>245.992245109637</c:v>
                </c:pt>
                <c:pt idx="65">
                  <c:v>265.75351806860402</c:v>
                </c:pt>
                <c:pt idx="66">
                  <c:v>275.86500565031997</c:v>
                </c:pt>
                <c:pt idx="67">
                  <c:v>275.08370169155899</c:v>
                </c:pt>
                <c:pt idx="68">
                  <c:v>281.630866108465</c:v>
                </c:pt>
                <c:pt idx="69">
                  <c:v>293.43128876797198</c:v>
                </c:pt>
                <c:pt idx="70">
                  <c:v>301.34877432916699</c:v>
                </c:pt>
                <c:pt idx="71">
                  <c:v>304.61865568247902</c:v>
                </c:pt>
                <c:pt idx="72">
                  <c:v>314.62992655593001</c:v>
                </c:pt>
                <c:pt idx="73">
                  <c:v>332.19750843171602</c:v>
                </c:pt>
                <c:pt idx="74">
                  <c:v>336.13692736871502</c:v>
                </c:pt>
                <c:pt idx="75">
                  <c:v>331.82193762230298</c:v>
                </c:pt>
                <c:pt idx="76">
                  <c:v>338.75124231169798</c:v>
                </c:pt>
                <c:pt idx="77">
                  <c:v>353.40909220450601</c:v>
                </c:pt>
                <c:pt idx="78">
                  <c:v>367.20947916449097</c:v>
                </c:pt>
                <c:pt idx="79">
                  <c:v>373.32403950483098</c:v>
                </c:pt>
                <c:pt idx="80">
                  <c:v>376.62166327328998</c:v>
                </c:pt>
                <c:pt idx="81">
                  <c:v>383.33548970335897</c:v>
                </c:pt>
                <c:pt idx="82">
                  <c:v>398.09713862024199</c:v>
                </c:pt>
                <c:pt idx="83">
                  <c:v>412.18365959655802</c:v>
                </c:pt>
                <c:pt idx="84">
                  <c:v>425.25867997924701</c:v>
                </c:pt>
                <c:pt idx="85">
                  <c:v>453.98360006240603</c:v>
                </c:pt>
                <c:pt idx="86">
                  <c:v>485.77752160644798</c:v>
                </c:pt>
                <c:pt idx="87">
                  <c:v>502.63697520124202</c:v>
                </c:pt>
                <c:pt idx="88">
                  <c:v>523.98120964690304</c:v>
                </c:pt>
                <c:pt idx="89">
                  <c:v>544.80521527371297</c:v>
                </c:pt>
                <c:pt idx="90">
                  <c:v>520.03035909888899</c:v>
                </c:pt>
                <c:pt idx="91">
                  <c:v>490.65604051877699</c:v>
                </c:pt>
                <c:pt idx="92">
                  <c:v>475.65699900334698</c:v>
                </c:pt>
                <c:pt idx="93">
                  <c:v>464.631857549546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84-4A89-89A8-29329551F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516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PrimeMarkets!$N$22:$N$115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PrimeMarkets!$O$22:$O$115</c:f>
              <c:numCache>
                <c:formatCode>#,##0_);[Red]\(#,##0\)</c:formatCode>
                <c:ptCount val="94"/>
                <c:pt idx="0">
                  <c:v>84.816065835160501</c:v>
                </c:pt>
                <c:pt idx="1">
                  <c:v>92.780197915903202</c:v>
                </c:pt>
                <c:pt idx="2">
                  <c:v>97.534696096271801</c:v>
                </c:pt>
                <c:pt idx="3">
                  <c:v>100</c:v>
                </c:pt>
                <c:pt idx="4">
                  <c:v>93.839382283803204</c:v>
                </c:pt>
                <c:pt idx="5">
                  <c:v>99.005092394490106</c:v>
                </c:pt>
                <c:pt idx="6">
                  <c:v>98.307428246859899</c:v>
                </c:pt>
                <c:pt idx="7">
                  <c:v>96.924994460262596</c:v>
                </c:pt>
                <c:pt idx="8">
                  <c:v>97.899436098431494</c:v>
                </c:pt>
                <c:pt idx="9">
                  <c:v>101.312370170246</c:v>
                </c:pt>
                <c:pt idx="10">
                  <c:v>104.677860305839</c:v>
                </c:pt>
                <c:pt idx="11">
                  <c:v>109.405648862192</c:v>
                </c:pt>
                <c:pt idx="12">
                  <c:v>106.13363155975399</c:v>
                </c:pt>
                <c:pt idx="13">
                  <c:v>119.134520010101</c:v>
                </c:pt>
                <c:pt idx="14">
                  <c:v>114.01994955986299</c:v>
                </c:pt>
                <c:pt idx="15">
                  <c:v>121.667547427516</c:v>
                </c:pt>
                <c:pt idx="16">
                  <c:v>133.62618401274599</c:v>
                </c:pt>
                <c:pt idx="17">
                  <c:v>124.819785384243</c:v>
                </c:pt>
                <c:pt idx="18">
                  <c:v>135.78841199836901</c:v>
                </c:pt>
                <c:pt idx="19">
                  <c:v>139.02419958297301</c:v>
                </c:pt>
                <c:pt idx="20">
                  <c:v>149.872150773882</c:v>
                </c:pt>
                <c:pt idx="21">
                  <c:v>154.48361323046601</c:v>
                </c:pt>
                <c:pt idx="22">
                  <c:v>157.842636104023</c:v>
                </c:pt>
                <c:pt idx="23">
                  <c:v>165.313790424123</c:v>
                </c:pt>
                <c:pt idx="24">
                  <c:v>169.39590980406001</c:v>
                </c:pt>
                <c:pt idx="25">
                  <c:v>184.12533567846199</c:v>
                </c:pt>
                <c:pt idx="26">
                  <c:v>171.51726726549899</c:v>
                </c:pt>
                <c:pt idx="27">
                  <c:v>188.77658619723499</c:v>
                </c:pt>
                <c:pt idx="28">
                  <c:v>183.795533562717</c:v>
                </c:pt>
                <c:pt idx="29">
                  <c:v>199.13692677111601</c:v>
                </c:pt>
                <c:pt idx="30">
                  <c:v>193.073265240154</c:v>
                </c:pt>
                <c:pt idx="31">
                  <c:v>189.12206835877501</c:v>
                </c:pt>
                <c:pt idx="32">
                  <c:v>185.75658421280701</c:v>
                </c:pt>
                <c:pt idx="33">
                  <c:v>189.65004888661099</c:v>
                </c:pt>
                <c:pt idx="34">
                  <c:v>196.20456962725899</c:v>
                </c:pt>
                <c:pt idx="35">
                  <c:v>172.87874480670101</c:v>
                </c:pt>
                <c:pt idx="36">
                  <c:v>153.24678321935599</c:v>
                </c:pt>
                <c:pt idx="37">
                  <c:v>143.24821706383599</c:v>
                </c:pt>
                <c:pt idx="38">
                  <c:v>137.68930450203001</c:v>
                </c:pt>
                <c:pt idx="39">
                  <c:v>128.08615702131701</c:v>
                </c:pt>
                <c:pt idx="40">
                  <c:v>142.55090400545799</c:v>
                </c:pt>
                <c:pt idx="41">
                  <c:v>134.00461068921501</c:v>
                </c:pt>
                <c:pt idx="42">
                  <c:v>130.704637537515</c:v>
                </c:pt>
                <c:pt idx="43">
                  <c:v>137.97921338934199</c:v>
                </c:pt>
                <c:pt idx="44">
                  <c:v>130.28622886332599</c:v>
                </c:pt>
                <c:pt idx="45">
                  <c:v>140.38595437279801</c:v>
                </c:pt>
                <c:pt idx="46">
                  <c:v>135.273888570873</c:v>
                </c:pt>
                <c:pt idx="47">
                  <c:v>142.72174281784299</c:v>
                </c:pt>
                <c:pt idx="48">
                  <c:v>124.963825855708</c:v>
                </c:pt>
                <c:pt idx="49">
                  <c:v>151.950045360795</c:v>
                </c:pt>
                <c:pt idx="50">
                  <c:v>144.80691651566201</c:v>
                </c:pt>
                <c:pt idx="51">
                  <c:v>152.99381693036599</c:v>
                </c:pt>
                <c:pt idx="52">
                  <c:v>148.346803622663</c:v>
                </c:pt>
                <c:pt idx="53">
                  <c:v>161.71173761710401</c:v>
                </c:pt>
                <c:pt idx="54">
                  <c:v>153.861524653564</c:v>
                </c:pt>
                <c:pt idx="55">
                  <c:v>160.66529589440501</c:v>
                </c:pt>
                <c:pt idx="56">
                  <c:v>165.19077016224799</c:v>
                </c:pt>
                <c:pt idx="57">
                  <c:v>171.226796271957</c:v>
                </c:pt>
                <c:pt idx="58">
                  <c:v>180.04664555765001</c:v>
                </c:pt>
                <c:pt idx="59">
                  <c:v>184.51468398182001</c:v>
                </c:pt>
                <c:pt idx="60">
                  <c:v>177.14021495466801</c:v>
                </c:pt>
                <c:pt idx="61">
                  <c:v>187.69479342880601</c:v>
                </c:pt>
                <c:pt idx="62">
                  <c:v>192.91332892689701</c:v>
                </c:pt>
                <c:pt idx="63">
                  <c:v>186.61059125337999</c:v>
                </c:pt>
                <c:pt idx="64">
                  <c:v>199.05991761846201</c:v>
                </c:pt>
                <c:pt idx="65">
                  <c:v>205.08977300648201</c:v>
                </c:pt>
                <c:pt idx="66">
                  <c:v>206.85301303178801</c:v>
                </c:pt>
                <c:pt idx="67">
                  <c:v>205.700718325065</c:v>
                </c:pt>
                <c:pt idx="68">
                  <c:v>223.30449056999899</c:v>
                </c:pt>
                <c:pt idx="69">
                  <c:v>211.593504349852</c:v>
                </c:pt>
                <c:pt idx="70">
                  <c:v>222.49436590354799</c:v>
                </c:pt>
                <c:pt idx="71">
                  <c:v>226.64744769389699</c:v>
                </c:pt>
                <c:pt idx="72">
                  <c:v>220.443898896631</c:v>
                </c:pt>
                <c:pt idx="73">
                  <c:v>236.674510622886</c:v>
                </c:pt>
                <c:pt idx="74">
                  <c:v>237.60783880481301</c:v>
                </c:pt>
                <c:pt idx="75">
                  <c:v>229.09673243753801</c:v>
                </c:pt>
                <c:pt idx="76">
                  <c:v>235.329953489075</c:v>
                </c:pt>
                <c:pt idx="77">
                  <c:v>244.69090228190501</c:v>
                </c:pt>
                <c:pt idx="78">
                  <c:v>257.24904543746601</c:v>
                </c:pt>
                <c:pt idx="79">
                  <c:v>239.82973291058201</c:v>
                </c:pt>
                <c:pt idx="80">
                  <c:v>253.58840603662901</c:v>
                </c:pt>
                <c:pt idx="81">
                  <c:v>239.92384083069999</c:v>
                </c:pt>
                <c:pt idx="82">
                  <c:v>275.06099098395202</c:v>
                </c:pt>
                <c:pt idx="83">
                  <c:v>278.92705199822001</c:v>
                </c:pt>
                <c:pt idx="84">
                  <c:v>263.03401898049299</c:v>
                </c:pt>
                <c:pt idx="85">
                  <c:v>270.27400357054501</c:v>
                </c:pt>
                <c:pt idx="86">
                  <c:v>276.35017945897602</c:v>
                </c:pt>
                <c:pt idx="87">
                  <c:v>290.585779213183</c:v>
                </c:pt>
                <c:pt idx="88">
                  <c:v>281.93660477335698</c:v>
                </c:pt>
                <c:pt idx="89">
                  <c:v>294.55934316180401</c:v>
                </c:pt>
                <c:pt idx="90">
                  <c:v>284.91577208477401</c:v>
                </c:pt>
                <c:pt idx="91">
                  <c:v>301.47387292938799</c:v>
                </c:pt>
                <c:pt idx="92">
                  <c:v>255.1520896948</c:v>
                </c:pt>
                <c:pt idx="93">
                  <c:v>261.14380349473601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44-4C01-9D17-20610CCBDE15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PrimeMarkets!$N$6:$N$115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PrimeMarkets!$S$6:$S$115</c:f>
              <c:numCache>
                <c:formatCode>0</c:formatCode>
                <c:ptCount val="110"/>
                <c:pt idx="0">
                  <c:v>58.467381566445397</c:v>
                </c:pt>
                <c:pt idx="1">
                  <c:v>61.962508034576999</c:v>
                </c:pt>
                <c:pt idx="2">
                  <c:v>65.370052150184307</c:v>
                </c:pt>
                <c:pt idx="3">
                  <c:v>65.185589935779802</c:v>
                </c:pt>
                <c:pt idx="4">
                  <c:v>65.783664530805495</c:v>
                </c:pt>
                <c:pt idx="5">
                  <c:v>69.6300710628622</c:v>
                </c:pt>
                <c:pt idx="6">
                  <c:v>74.675535114578906</c:v>
                </c:pt>
                <c:pt idx="7">
                  <c:v>77.364587412565498</c:v>
                </c:pt>
                <c:pt idx="8">
                  <c:v>77.859377070360907</c:v>
                </c:pt>
                <c:pt idx="9">
                  <c:v>78.214237077110894</c:v>
                </c:pt>
                <c:pt idx="10">
                  <c:v>79.852531923795297</c:v>
                </c:pt>
                <c:pt idx="11">
                  <c:v>82.451381228076499</c:v>
                </c:pt>
                <c:pt idx="12">
                  <c:v>85.429339118570994</c:v>
                </c:pt>
                <c:pt idx="13">
                  <c:v>89.2727570430431</c:v>
                </c:pt>
                <c:pt idx="14">
                  <c:v>90.575206265531804</c:v>
                </c:pt>
                <c:pt idx="15">
                  <c:v>90.298122473665799</c:v>
                </c:pt>
                <c:pt idx="16">
                  <c:v>93.004547105630607</c:v>
                </c:pt>
                <c:pt idx="17">
                  <c:v>98.557789260047699</c:v>
                </c:pt>
                <c:pt idx="18">
                  <c:v>101.25011967844701</c:v>
                </c:pt>
                <c:pt idx="19">
                  <c:v>100</c:v>
                </c:pt>
                <c:pt idx="20">
                  <c:v>100.06117542429</c:v>
                </c:pt>
                <c:pt idx="21">
                  <c:v>102.092243183669</c:v>
                </c:pt>
                <c:pt idx="22">
                  <c:v>103.05739871292801</c:v>
                </c:pt>
                <c:pt idx="23">
                  <c:v>102.609424607267</c:v>
                </c:pt>
                <c:pt idx="24">
                  <c:v>103.46747251917</c:v>
                </c:pt>
                <c:pt idx="25">
                  <c:v>106.007015047786</c:v>
                </c:pt>
                <c:pt idx="26">
                  <c:v>108.30403904989301</c:v>
                </c:pt>
                <c:pt idx="27">
                  <c:v>109.71849885753601</c:v>
                </c:pt>
                <c:pt idx="28">
                  <c:v>112.475169102414</c:v>
                </c:pt>
                <c:pt idx="29">
                  <c:v>115.9568145411</c:v>
                </c:pt>
                <c:pt idx="30">
                  <c:v>118.126087827973</c:v>
                </c:pt>
                <c:pt idx="31">
                  <c:v>120.50387526813201</c:v>
                </c:pt>
                <c:pt idx="32">
                  <c:v>124.927182340435</c:v>
                </c:pt>
                <c:pt idx="33">
                  <c:v>129.695298393906</c:v>
                </c:pt>
                <c:pt idx="34">
                  <c:v>134.09190161540801</c:v>
                </c:pt>
                <c:pt idx="35">
                  <c:v>138.656177952023</c:v>
                </c:pt>
                <c:pt idx="36">
                  <c:v>144.346842339582</c:v>
                </c:pt>
                <c:pt idx="37">
                  <c:v>151.16529506546701</c:v>
                </c:pt>
                <c:pt idx="38">
                  <c:v>155.86373719447499</c:v>
                </c:pt>
                <c:pt idx="39">
                  <c:v>158.42301710280501</c:v>
                </c:pt>
                <c:pt idx="40">
                  <c:v>161.65409186967599</c:v>
                </c:pt>
                <c:pt idx="41">
                  <c:v>165.34054105080901</c:v>
                </c:pt>
                <c:pt idx="42">
                  <c:v>165.76441209266901</c:v>
                </c:pt>
                <c:pt idx="43">
                  <c:v>164.76819484922601</c:v>
                </c:pt>
                <c:pt idx="44">
                  <c:v>168.30456585888501</c:v>
                </c:pt>
                <c:pt idx="45">
                  <c:v>174.74352877351299</c:v>
                </c:pt>
                <c:pt idx="46">
                  <c:v>172.36471025634401</c:v>
                </c:pt>
                <c:pt idx="47">
                  <c:v>165.38264796201099</c:v>
                </c:pt>
                <c:pt idx="48">
                  <c:v>163.743757521932</c:v>
                </c:pt>
                <c:pt idx="49">
                  <c:v>163.218096781859</c:v>
                </c:pt>
                <c:pt idx="50">
                  <c:v>154.32213929154901</c:v>
                </c:pt>
                <c:pt idx="51">
                  <c:v>142.028853675779</c:v>
                </c:pt>
                <c:pt idx="52">
                  <c:v>131.294193502344</c:v>
                </c:pt>
                <c:pt idx="53">
                  <c:v>121.854638059566</c:v>
                </c:pt>
                <c:pt idx="54">
                  <c:v>120.449583256591</c:v>
                </c:pt>
                <c:pt idx="55">
                  <c:v>121.841556036573</c:v>
                </c:pt>
                <c:pt idx="56">
                  <c:v>118.012295255818</c:v>
                </c:pt>
                <c:pt idx="57">
                  <c:v>112.60878338129601</c:v>
                </c:pt>
                <c:pt idx="58">
                  <c:v>110.305449688088</c:v>
                </c:pt>
                <c:pt idx="59">
                  <c:v>108.760078486583</c:v>
                </c:pt>
                <c:pt idx="60">
                  <c:v>106.89145936238</c:v>
                </c:pt>
                <c:pt idx="61">
                  <c:v>108.06680620383401</c:v>
                </c:pt>
                <c:pt idx="62">
                  <c:v>109.367117338627</c:v>
                </c:pt>
                <c:pt idx="63">
                  <c:v>107.99638914923599</c:v>
                </c:pt>
                <c:pt idx="64">
                  <c:v>106.94129803732299</c:v>
                </c:pt>
                <c:pt idx="65">
                  <c:v>107.71797782241801</c:v>
                </c:pt>
                <c:pt idx="66">
                  <c:v>110.16247902386201</c:v>
                </c:pt>
                <c:pt idx="67">
                  <c:v>112.301746542171</c:v>
                </c:pt>
                <c:pt idx="68">
                  <c:v>114.16646283021601</c:v>
                </c:pt>
                <c:pt idx="69">
                  <c:v>116.746124246254</c:v>
                </c:pt>
                <c:pt idx="70">
                  <c:v>119.267514868161</c:v>
                </c:pt>
                <c:pt idx="71">
                  <c:v>121.32251907866601</c:v>
                </c:pt>
                <c:pt idx="72">
                  <c:v>124.85788166164301</c:v>
                </c:pt>
                <c:pt idx="73">
                  <c:v>130.25887968395401</c:v>
                </c:pt>
                <c:pt idx="74">
                  <c:v>132.41019270775001</c:v>
                </c:pt>
                <c:pt idx="75">
                  <c:v>132.89958559638399</c:v>
                </c:pt>
                <c:pt idx="76">
                  <c:v>137.42781444773701</c:v>
                </c:pt>
                <c:pt idx="77">
                  <c:v>143.26835568161999</c:v>
                </c:pt>
                <c:pt idx="78">
                  <c:v>143.492462230391</c:v>
                </c:pt>
                <c:pt idx="79">
                  <c:v>141.84050803548601</c:v>
                </c:pt>
                <c:pt idx="80">
                  <c:v>144.61656581887101</c:v>
                </c:pt>
                <c:pt idx="81">
                  <c:v>149.27774562884699</c:v>
                </c:pt>
                <c:pt idx="82">
                  <c:v>153.254900008959</c:v>
                </c:pt>
                <c:pt idx="83">
                  <c:v>156.31133648127701</c:v>
                </c:pt>
                <c:pt idx="84">
                  <c:v>161.97029114003001</c:v>
                </c:pt>
                <c:pt idx="85">
                  <c:v>168.727443502809</c:v>
                </c:pt>
                <c:pt idx="86">
                  <c:v>168.434763156467</c:v>
                </c:pt>
                <c:pt idx="87">
                  <c:v>166.93253598321499</c:v>
                </c:pt>
                <c:pt idx="88">
                  <c:v>171.92718811554201</c:v>
                </c:pt>
                <c:pt idx="89">
                  <c:v>178.44319322651401</c:v>
                </c:pt>
                <c:pt idx="90">
                  <c:v>180.08387322366201</c:v>
                </c:pt>
                <c:pt idx="91">
                  <c:v>179.37515042701699</c:v>
                </c:pt>
                <c:pt idx="92">
                  <c:v>180.99087773796199</c:v>
                </c:pt>
                <c:pt idx="93">
                  <c:v>184.02055140314499</c:v>
                </c:pt>
                <c:pt idx="94">
                  <c:v>186.541320159989</c:v>
                </c:pt>
                <c:pt idx="95">
                  <c:v>187.84806207883</c:v>
                </c:pt>
                <c:pt idx="96">
                  <c:v>188.72487750398699</c:v>
                </c:pt>
                <c:pt idx="97">
                  <c:v>189.267767335901</c:v>
                </c:pt>
                <c:pt idx="98">
                  <c:v>194.296584984498</c:v>
                </c:pt>
                <c:pt idx="99">
                  <c:v>199.684446836657</c:v>
                </c:pt>
                <c:pt idx="100">
                  <c:v>200.809820797144</c:v>
                </c:pt>
                <c:pt idx="101">
                  <c:v>206.26486218794801</c:v>
                </c:pt>
                <c:pt idx="102">
                  <c:v>217.680978595601</c:v>
                </c:pt>
                <c:pt idx="103">
                  <c:v>224.966881729146</c:v>
                </c:pt>
                <c:pt idx="104">
                  <c:v>229.893901463368</c:v>
                </c:pt>
                <c:pt idx="105">
                  <c:v>238.96439511292701</c:v>
                </c:pt>
                <c:pt idx="106">
                  <c:v>237.518640661283</c:v>
                </c:pt>
                <c:pt idx="107">
                  <c:v>229.39501332303101</c:v>
                </c:pt>
                <c:pt idx="108">
                  <c:v>225.43580025651701</c:v>
                </c:pt>
                <c:pt idx="109">
                  <c:v>223.488063547113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44-4C01-9D17-20610CCBD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516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PrimeMarkets!$N$22:$N$115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PrimeMarkets!$P$22:$P$115</c:f>
              <c:numCache>
                <c:formatCode>#,##0_);[Red]\(#,##0\)</c:formatCode>
                <c:ptCount val="94"/>
                <c:pt idx="0">
                  <c:v>91.278534031948496</c:v>
                </c:pt>
                <c:pt idx="1">
                  <c:v>103.251464021053</c:v>
                </c:pt>
                <c:pt idx="2">
                  <c:v>96.904634157488303</c:v>
                </c:pt>
                <c:pt idx="3">
                  <c:v>100</c:v>
                </c:pt>
                <c:pt idx="4">
                  <c:v>102.622983286392</c:v>
                </c:pt>
                <c:pt idx="5">
                  <c:v>108.67818450281101</c:v>
                </c:pt>
                <c:pt idx="6">
                  <c:v>103.687179855517</c:v>
                </c:pt>
                <c:pt idx="7">
                  <c:v>103.403998549772</c:v>
                </c:pt>
                <c:pt idx="8">
                  <c:v>107.077494384578</c:v>
                </c:pt>
                <c:pt idx="9">
                  <c:v>107.61963873072401</c:v>
                </c:pt>
                <c:pt idx="10">
                  <c:v>111.164398836917</c:v>
                </c:pt>
                <c:pt idx="11">
                  <c:v>117.532215528096</c:v>
                </c:pt>
                <c:pt idx="12">
                  <c:v>117.21109669586799</c:v>
                </c:pt>
                <c:pt idx="13">
                  <c:v>119.330581322105</c:v>
                </c:pt>
                <c:pt idx="14">
                  <c:v>116.478161803459</c:v>
                </c:pt>
                <c:pt idx="15">
                  <c:v>126.654737680305</c:v>
                </c:pt>
                <c:pt idx="16">
                  <c:v>128.87477694971301</c:v>
                </c:pt>
                <c:pt idx="17">
                  <c:v>134.38640819145701</c:v>
                </c:pt>
                <c:pt idx="18">
                  <c:v>139.945905452359</c:v>
                </c:pt>
                <c:pt idx="19">
                  <c:v>140.08209332122999</c:v>
                </c:pt>
                <c:pt idx="20">
                  <c:v>148.37153949373101</c:v>
                </c:pt>
                <c:pt idx="21">
                  <c:v>152.83542946225401</c:v>
                </c:pt>
                <c:pt idx="22">
                  <c:v>154.32396309884999</c:v>
                </c:pt>
                <c:pt idx="23">
                  <c:v>165.104239599229</c:v>
                </c:pt>
                <c:pt idx="24">
                  <c:v>173.676910587403</c:v>
                </c:pt>
                <c:pt idx="25">
                  <c:v>173.184158355416</c:v>
                </c:pt>
                <c:pt idx="26">
                  <c:v>182.885185547665</c:v>
                </c:pt>
                <c:pt idx="27">
                  <c:v>185.823503946144</c:v>
                </c:pt>
                <c:pt idx="28">
                  <c:v>191.840369666957</c:v>
                </c:pt>
                <c:pt idx="29">
                  <c:v>188.51080871755801</c:v>
                </c:pt>
                <c:pt idx="30">
                  <c:v>187.53260881380399</c:v>
                </c:pt>
                <c:pt idx="31">
                  <c:v>200.27192902224601</c:v>
                </c:pt>
                <c:pt idx="32">
                  <c:v>192.645725651947</c:v>
                </c:pt>
                <c:pt idx="33">
                  <c:v>189.31968609985501</c:v>
                </c:pt>
                <c:pt idx="34">
                  <c:v>194.57404813835399</c:v>
                </c:pt>
                <c:pt idx="35">
                  <c:v>172.88653034165901</c:v>
                </c:pt>
                <c:pt idx="36">
                  <c:v>158.76291993073599</c:v>
                </c:pt>
                <c:pt idx="37">
                  <c:v>153.60652914064499</c:v>
                </c:pt>
                <c:pt idx="38">
                  <c:v>141.712011701428</c:v>
                </c:pt>
                <c:pt idx="39">
                  <c:v>138.63963110249901</c:v>
                </c:pt>
                <c:pt idx="40">
                  <c:v>130.38342010048899</c:v>
                </c:pt>
                <c:pt idx="41">
                  <c:v>139.180951480174</c:v>
                </c:pt>
                <c:pt idx="42">
                  <c:v>120.315578227747</c:v>
                </c:pt>
                <c:pt idx="43">
                  <c:v>137.981869724006</c:v>
                </c:pt>
                <c:pt idx="44">
                  <c:v>121.59882429243</c:v>
                </c:pt>
                <c:pt idx="45">
                  <c:v>134.443691611753</c:v>
                </c:pt>
                <c:pt idx="46">
                  <c:v>135.316852462273</c:v>
                </c:pt>
                <c:pt idx="47">
                  <c:v>128.06428320118101</c:v>
                </c:pt>
                <c:pt idx="48">
                  <c:v>135.29754867484101</c:v>
                </c:pt>
                <c:pt idx="49">
                  <c:v>125.631011073609</c:v>
                </c:pt>
                <c:pt idx="50">
                  <c:v>126.412339734856</c:v>
                </c:pt>
                <c:pt idx="51">
                  <c:v>140.84296442407401</c:v>
                </c:pt>
                <c:pt idx="52">
                  <c:v>124.44828344087701</c:v>
                </c:pt>
                <c:pt idx="53">
                  <c:v>133.892760293707</c:v>
                </c:pt>
                <c:pt idx="54">
                  <c:v>140.71637241337601</c:v>
                </c:pt>
                <c:pt idx="55">
                  <c:v>144.16129006568499</c:v>
                </c:pt>
                <c:pt idx="56">
                  <c:v>152.80277030966801</c:v>
                </c:pt>
                <c:pt idx="57">
                  <c:v>149.58354356568501</c:v>
                </c:pt>
                <c:pt idx="58">
                  <c:v>165.601187579775</c:v>
                </c:pt>
                <c:pt idx="59">
                  <c:v>161.91286409624101</c:v>
                </c:pt>
                <c:pt idx="60">
                  <c:v>164.88863410474701</c:v>
                </c:pt>
                <c:pt idx="61">
                  <c:v>174.07763124553401</c:v>
                </c:pt>
                <c:pt idx="62">
                  <c:v>179.19376770097</c:v>
                </c:pt>
                <c:pt idx="63">
                  <c:v>176.837623367053</c:v>
                </c:pt>
                <c:pt idx="64">
                  <c:v>183.41622764647499</c:v>
                </c:pt>
                <c:pt idx="65">
                  <c:v>189.356576898535</c:v>
                </c:pt>
                <c:pt idx="66">
                  <c:v>193.55008539234501</c:v>
                </c:pt>
                <c:pt idx="67">
                  <c:v>204.18600947196001</c:v>
                </c:pt>
                <c:pt idx="68">
                  <c:v>209.718024704806</c:v>
                </c:pt>
                <c:pt idx="69">
                  <c:v>226.091576649573</c:v>
                </c:pt>
                <c:pt idx="70">
                  <c:v>224.73283895637201</c:v>
                </c:pt>
                <c:pt idx="71">
                  <c:v>229.840638726099</c:v>
                </c:pt>
                <c:pt idx="72">
                  <c:v>241.737683686368</c:v>
                </c:pt>
                <c:pt idx="73">
                  <c:v>235.52662096389599</c:v>
                </c:pt>
                <c:pt idx="74">
                  <c:v>244.86219678930701</c:v>
                </c:pt>
                <c:pt idx="75">
                  <c:v>247.24619320768201</c:v>
                </c:pt>
                <c:pt idx="76">
                  <c:v>268.04075528625901</c:v>
                </c:pt>
                <c:pt idx="77">
                  <c:v>248.49331330101001</c:v>
                </c:pt>
                <c:pt idx="78">
                  <c:v>254.712114257971</c:v>
                </c:pt>
                <c:pt idx="79">
                  <c:v>273.75902740340302</c:v>
                </c:pt>
                <c:pt idx="80">
                  <c:v>255.45499144898699</c:v>
                </c:pt>
                <c:pt idx="81">
                  <c:v>278.90587160238698</c:v>
                </c:pt>
                <c:pt idx="82">
                  <c:v>279.54321276051201</c:v>
                </c:pt>
                <c:pt idx="83">
                  <c:v>298.659298273746</c:v>
                </c:pt>
                <c:pt idx="84">
                  <c:v>305.121782951282</c:v>
                </c:pt>
                <c:pt idx="85">
                  <c:v>318.12093451843998</c:v>
                </c:pt>
                <c:pt idx="86">
                  <c:v>338.70779071023901</c:v>
                </c:pt>
                <c:pt idx="87">
                  <c:v>360.82894766717402</c:v>
                </c:pt>
                <c:pt idx="88">
                  <c:v>367.25010274854498</c:v>
                </c:pt>
                <c:pt idx="89">
                  <c:v>399.35735907878097</c:v>
                </c:pt>
                <c:pt idx="90">
                  <c:v>411.00503001367798</c:v>
                </c:pt>
                <c:pt idx="91">
                  <c:v>400.65742175162001</c:v>
                </c:pt>
                <c:pt idx="92">
                  <c:v>415.49423819570399</c:v>
                </c:pt>
                <c:pt idx="93">
                  <c:v>422.14652067749398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3E-4796-ACEC-053F3B38668D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PrimeMarkets!$N$6:$N$115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PrimeMarkets!$T$6:$T$115</c:f>
              <c:numCache>
                <c:formatCode>0</c:formatCode>
                <c:ptCount val="110"/>
                <c:pt idx="0">
                  <c:v>67.9324085409162</c:v>
                </c:pt>
                <c:pt idx="1">
                  <c:v>70.172465834930506</c:v>
                </c:pt>
                <c:pt idx="2">
                  <c:v>71.751856606565696</c:v>
                </c:pt>
                <c:pt idx="3">
                  <c:v>70.493482859638803</c:v>
                </c:pt>
                <c:pt idx="4">
                  <c:v>70.394012283885601</c:v>
                </c:pt>
                <c:pt idx="5">
                  <c:v>73.462343829743801</c:v>
                </c:pt>
                <c:pt idx="6">
                  <c:v>77.6137461405811</c:v>
                </c:pt>
                <c:pt idx="7">
                  <c:v>79.355197584801601</c:v>
                </c:pt>
                <c:pt idx="8">
                  <c:v>79.262640582619994</c:v>
                </c:pt>
                <c:pt idx="9">
                  <c:v>79.500986600434402</c:v>
                </c:pt>
                <c:pt idx="10">
                  <c:v>81.461908539849702</c:v>
                </c:pt>
                <c:pt idx="11">
                  <c:v>84.363376481376207</c:v>
                </c:pt>
                <c:pt idx="12">
                  <c:v>86.866074134888095</c:v>
                </c:pt>
                <c:pt idx="13">
                  <c:v>87.519325466952793</c:v>
                </c:pt>
                <c:pt idx="14">
                  <c:v>87.891145741557494</c:v>
                </c:pt>
                <c:pt idx="15">
                  <c:v>90.760714972435593</c:v>
                </c:pt>
                <c:pt idx="16">
                  <c:v>94.700463670927505</c:v>
                </c:pt>
                <c:pt idx="17">
                  <c:v>98.081704243217999</c:v>
                </c:pt>
                <c:pt idx="18">
                  <c:v>99.526420821296597</c:v>
                </c:pt>
                <c:pt idx="19">
                  <c:v>100</c:v>
                </c:pt>
                <c:pt idx="20">
                  <c:v>101.45812198741299</c:v>
                </c:pt>
                <c:pt idx="21">
                  <c:v>102.797167294289</c:v>
                </c:pt>
                <c:pt idx="22">
                  <c:v>102.762208417211</c:v>
                </c:pt>
                <c:pt idx="23">
                  <c:v>102.772674851315</c:v>
                </c:pt>
                <c:pt idx="24">
                  <c:v>103.866898750302</c:v>
                </c:pt>
                <c:pt idx="25">
                  <c:v>106.80271737066801</c:v>
                </c:pt>
                <c:pt idx="26">
                  <c:v>110.610349884339</c:v>
                </c:pt>
                <c:pt idx="27">
                  <c:v>112.135918211239</c:v>
                </c:pt>
                <c:pt idx="28">
                  <c:v>112.335668920675</c:v>
                </c:pt>
                <c:pt idx="29">
                  <c:v>113.63939993352599</c:v>
                </c:pt>
                <c:pt idx="30">
                  <c:v>116.73848030600401</c:v>
                </c:pt>
                <c:pt idx="31">
                  <c:v>120.739067473528</c:v>
                </c:pt>
                <c:pt idx="32">
                  <c:v>126.814367784184</c:v>
                </c:pt>
                <c:pt idx="33">
                  <c:v>133.78179542346101</c:v>
                </c:pt>
                <c:pt idx="34">
                  <c:v>135.181456743936</c:v>
                </c:pt>
                <c:pt idx="35">
                  <c:v>136.10853540524201</c:v>
                </c:pt>
                <c:pt idx="36">
                  <c:v>143.894217554351</c:v>
                </c:pt>
                <c:pt idx="37">
                  <c:v>152.99778454563099</c:v>
                </c:pt>
                <c:pt idx="38">
                  <c:v>156.35371975993399</c:v>
                </c:pt>
                <c:pt idx="39">
                  <c:v>158.41450665766601</c:v>
                </c:pt>
                <c:pt idx="40">
                  <c:v>163.47033852099599</c:v>
                </c:pt>
                <c:pt idx="41">
                  <c:v>168.319629338704</c:v>
                </c:pt>
                <c:pt idx="42">
                  <c:v>171.30278804717</c:v>
                </c:pt>
                <c:pt idx="43">
                  <c:v>173.26436621586299</c:v>
                </c:pt>
                <c:pt idx="44">
                  <c:v>175.54970148554699</c:v>
                </c:pt>
                <c:pt idx="45">
                  <c:v>178.62378007205601</c:v>
                </c:pt>
                <c:pt idx="46">
                  <c:v>179.172307152781</c:v>
                </c:pt>
                <c:pt idx="47">
                  <c:v>176.04845603371601</c:v>
                </c:pt>
                <c:pt idx="48">
                  <c:v>172.94388396875499</c:v>
                </c:pt>
                <c:pt idx="49">
                  <c:v>172.18497044648601</c:v>
                </c:pt>
                <c:pt idx="50">
                  <c:v>166.37923859101599</c:v>
                </c:pt>
                <c:pt idx="51">
                  <c:v>155.001171809862</c:v>
                </c:pt>
                <c:pt idx="52">
                  <c:v>143.01516533049499</c:v>
                </c:pt>
                <c:pt idx="53">
                  <c:v>135.36124269801601</c:v>
                </c:pt>
                <c:pt idx="54">
                  <c:v>133.407191911219</c:v>
                </c:pt>
                <c:pt idx="55">
                  <c:v>130.78622477355501</c:v>
                </c:pt>
                <c:pt idx="56">
                  <c:v>128.267825127679</c:v>
                </c:pt>
                <c:pt idx="57">
                  <c:v>128.95481403635799</c:v>
                </c:pt>
                <c:pt idx="58">
                  <c:v>125.255757755329</c:v>
                </c:pt>
                <c:pt idx="59">
                  <c:v>118.50245564512301</c:v>
                </c:pt>
                <c:pt idx="60">
                  <c:v>118.588751074866</c:v>
                </c:pt>
                <c:pt idx="61">
                  <c:v>124.05710497288</c:v>
                </c:pt>
                <c:pt idx="62">
                  <c:v>123.814823585992</c:v>
                </c:pt>
                <c:pt idx="63">
                  <c:v>119.18006286379099</c:v>
                </c:pt>
                <c:pt idx="64">
                  <c:v>118.62513886135601</c:v>
                </c:pt>
                <c:pt idx="65">
                  <c:v>120.77301868424701</c:v>
                </c:pt>
                <c:pt idx="66">
                  <c:v>123.838774307425</c:v>
                </c:pt>
                <c:pt idx="67">
                  <c:v>124.69364680055401</c:v>
                </c:pt>
                <c:pt idx="68">
                  <c:v>125.205601550187</c:v>
                </c:pt>
                <c:pt idx="69">
                  <c:v>128.99188765210101</c:v>
                </c:pt>
                <c:pt idx="70">
                  <c:v>133.56598191734699</c:v>
                </c:pt>
                <c:pt idx="71">
                  <c:v>136.08126004386301</c:v>
                </c:pt>
                <c:pt idx="72">
                  <c:v>140.177906766094</c:v>
                </c:pt>
                <c:pt idx="73">
                  <c:v>146.723491200631</c:v>
                </c:pt>
                <c:pt idx="74">
                  <c:v>150.39185487246101</c:v>
                </c:pt>
                <c:pt idx="75">
                  <c:v>151.574525985674</c:v>
                </c:pt>
                <c:pt idx="76">
                  <c:v>155.36155001027299</c:v>
                </c:pt>
                <c:pt idx="77">
                  <c:v>162.00378955769099</c:v>
                </c:pt>
                <c:pt idx="78">
                  <c:v>164.49978090529501</c:v>
                </c:pt>
                <c:pt idx="79">
                  <c:v>163.958664034344</c:v>
                </c:pt>
                <c:pt idx="80">
                  <c:v>169.73568134991999</c:v>
                </c:pt>
                <c:pt idx="81">
                  <c:v>179.986749051179</c:v>
                </c:pt>
                <c:pt idx="82">
                  <c:v>182.391413684604</c:v>
                </c:pt>
                <c:pt idx="83">
                  <c:v>180.982839889188</c:v>
                </c:pt>
                <c:pt idx="84">
                  <c:v>191.37187065258601</c:v>
                </c:pt>
                <c:pt idx="85">
                  <c:v>209.321439772887</c:v>
                </c:pt>
                <c:pt idx="86">
                  <c:v>213.53500975806699</c:v>
                </c:pt>
                <c:pt idx="87">
                  <c:v>208.93190890153301</c:v>
                </c:pt>
                <c:pt idx="88">
                  <c:v>212.28639016135199</c:v>
                </c:pt>
                <c:pt idx="89">
                  <c:v>219.10118948808699</c:v>
                </c:pt>
                <c:pt idx="90">
                  <c:v>224.28980305537999</c:v>
                </c:pt>
                <c:pt idx="91">
                  <c:v>228.08779826591601</c:v>
                </c:pt>
                <c:pt idx="92">
                  <c:v>232.956610742501</c:v>
                </c:pt>
                <c:pt idx="93">
                  <c:v>237.18291234509101</c:v>
                </c:pt>
                <c:pt idx="94">
                  <c:v>239.56623267794399</c:v>
                </c:pt>
                <c:pt idx="95">
                  <c:v>242.99561961641899</c:v>
                </c:pt>
                <c:pt idx="96">
                  <c:v>249.398321863029</c:v>
                </c:pt>
                <c:pt idx="97">
                  <c:v>256.15925685241399</c:v>
                </c:pt>
                <c:pt idx="98">
                  <c:v>263.50167997658701</c:v>
                </c:pt>
                <c:pt idx="99">
                  <c:v>271.67259517102298</c:v>
                </c:pt>
                <c:pt idx="100">
                  <c:v>282.97926088628498</c:v>
                </c:pt>
                <c:pt idx="101">
                  <c:v>300.73855099437299</c:v>
                </c:pt>
                <c:pt idx="102">
                  <c:v>315.04675470860002</c:v>
                </c:pt>
                <c:pt idx="103">
                  <c:v>323.562125694401</c:v>
                </c:pt>
                <c:pt idx="104">
                  <c:v>346.69439571597002</c:v>
                </c:pt>
                <c:pt idx="105">
                  <c:v>382.26937636870099</c:v>
                </c:pt>
                <c:pt idx="106">
                  <c:v>384.59998475584598</c:v>
                </c:pt>
                <c:pt idx="107">
                  <c:v>370.39440549997198</c:v>
                </c:pt>
                <c:pt idx="108">
                  <c:v>375.68136554982601</c:v>
                </c:pt>
                <c:pt idx="109">
                  <c:v>384.69676980870099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3E-4796-ACEC-053F3B386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516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PrimeMarkets!$N$22:$N$115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PrimeMarkets!$Q$22:$Q$115</c:f>
              <c:numCache>
                <c:formatCode>#,##0_);[Red]\(#,##0\)</c:formatCode>
                <c:ptCount val="94"/>
                <c:pt idx="0">
                  <c:v>90.241828397405101</c:v>
                </c:pt>
                <c:pt idx="1">
                  <c:v>98.993523905850495</c:v>
                </c:pt>
                <c:pt idx="2">
                  <c:v>99.826512027113594</c:v>
                </c:pt>
                <c:pt idx="3">
                  <c:v>100</c:v>
                </c:pt>
                <c:pt idx="4">
                  <c:v>104.326292823304</c:v>
                </c:pt>
                <c:pt idx="5">
                  <c:v>101.69368580881201</c:v>
                </c:pt>
                <c:pt idx="6">
                  <c:v>105.668749552989</c:v>
                </c:pt>
                <c:pt idx="7">
                  <c:v>104.129550683912</c:v>
                </c:pt>
                <c:pt idx="8">
                  <c:v>114.139179927843</c:v>
                </c:pt>
                <c:pt idx="9">
                  <c:v>114.75766903358399</c:v>
                </c:pt>
                <c:pt idx="10">
                  <c:v>120.43258719088</c:v>
                </c:pt>
                <c:pt idx="11">
                  <c:v>126.161887759923</c:v>
                </c:pt>
                <c:pt idx="12">
                  <c:v>125.35261475579399</c:v>
                </c:pt>
                <c:pt idx="13">
                  <c:v>135.658185780427</c:v>
                </c:pt>
                <c:pt idx="14">
                  <c:v>146.377723965586</c:v>
                </c:pt>
                <c:pt idx="15">
                  <c:v>146.577453242958</c:v>
                </c:pt>
                <c:pt idx="16">
                  <c:v>154.86988554145699</c:v>
                </c:pt>
                <c:pt idx="17">
                  <c:v>164.16340586789701</c:v>
                </c:pt>
                <c:pt idx="18">
                  <c:v>168.77640708800499</c:v>
                </c:pt>
                <c:pt idx="19">
                  <c:v>172.72540126725801</c:v>
                </c:pt>
                <c:pt idx="20">
                  <c:v>188.54430775461199</c:v>
                </c:pt>
                <c:pt idx="21">
                  <c:v>201.34017428397701</c:v>
                </c:pt>
                <c:pt idx="22">
                  <c:v>205.15074210208201</c:v>
                </c:pt>
                <c:pt idx="23">
                  <c:v>201.41376351889201</c:v>
                </c:pt>
                <c:pt idx="24">
                  <c:v>212.121111151918</c:v>
                </c:pt>
                <c:pt idx="25">
                  <c:v>224.46164418040999</c:v>
                </c:pt>
                <c:pt idx="26">
                  <c:v>217.987119336386</c:v>
                </c:pt>
                <c:pt idx="27">
                  <c:v>218.10789621343699</c:v>
                </c:pt>
                <c:pt idx="28">
                  <c:v>229.358952710951</c:v>
                </c:pt>
                <c:pt idx="29">
                  <c:v>236.00013272391499</c:v>
                </c:pt>
                <c:pt idx="30">
                  <c:v>248.91720281760499</c:v>
                </c:pt>
                <c:pt idx="31">
                  <c:v>228.49149000456001</c:v>
                </c:pt>
                <c:pt idx="32">
                  <c:v>229.89741363167499</c:v>
                </c:pt>
                <c:pt idx="33">
                  <c:v>234.07047075349999</c:v>
                </c:pt>
                <c:pt idx="34">
                  <c:v>210.42167387949701</c:v>
                </c:pt>
                <c:pt idx="35">
                  <c:v>224.74840751424199</c:v>
                </c:pt>
                <c:pt idx="36">
                  <c:v>198.009599376214</c:v>
                </c:pt>
                <c:pt idx="37">
                  <c:v>199.26017212885401</c:v>
                </c:pt>
                <c:pt idx="38">
                  <c:v>183.46981473546799</c:v>
                </c:pt>
                <c:pt idx="39">
                  <c:v>177.279369230036</c:v>
                </c:pt>
                <c:pt idx="40">
                  <c:v>191.00064631893099</c:v>
                </c:pt>
                <c:pt idx="41">
                  <c:v>158.12254598326399</c:v>
                </c:pt>
                <c:pt idx="42">
                  <c:v>168.97190435599299</c:v>
                </c:pt>
                <c:pt idx="43">
                  <c:v>174.62733544825201</c:v>
                </c:pt>
                <c:pt idx="44">
                  <c:v>179.22786334624399</c:v>
                </c:pt>
                <c:pt idx="45">
                  <c:v>168.850498242155</c:v>
                </c:pt>
                <c:pt idx="46">
                  <c:v>178.459857696759</c:v>
                </c:pt>
                <c:pt idx="47">
                  <c:v>180.54943217291799</c:v>
                </c:pt>
                <c:pt idx="48">
                  <c:v>183.28651494320101</c:v>
                </c:pt>
                <c:pt idx="49">
                  <c:v>191.73903289517301</c:v>
                </c:pt>
                <c:pt idx="50">
                  <c:v>185.25967267620001</c:v>
                </c:pt>
                <c:pt idx="51">
                  <c:v>195.28265891024699</c:v>
                </c:pt>
                <c:pt idx="52">
                  <c:v>193.75394811482099</c:v>
                </c:pt>
                <c:pt idx="53">
                  <c:v>204.474389294378</c:v>
                </c:pt>
                <c:pt idx="54">
                  <c:v>215.624960503605</c:v>
                </c:pt>
                <c:pt idx="55">
                  <c:v>222.29398086830599</c:v>
                </c:pt>
                <c:pt idx="56">
                  <c:v>227.837521730123</c:v>
                </c:pt>
                <c:pt idx="57">
                  <c:v>229.48282224295099</c:v>
                </c:pt>
                <c:pt idx="58">
                  <c:v>236.393191354256</c:v>
                </c:pt>
                <c:pt idx="59">
                  <c:v>252.773544363996</c:v>
                </c:pt>
                <c:pt idx="60">
                  <c:v>252.65184943513299</c:v>
                </c:pt>
                <c:pt idx="61">
                  <c:v>249.85846337454601</c:v>
                </c:pt>
                <c:pt idx="62">
                  <c:v>265.85275199582702</c:v>
                </c:pt>
                <c:pt idx="63">
                  <c:v>267.86310922994801</c:v>
                </c:pt>
                <c:pt idx="64">
                  <c:v>274.53300951923302</c:v>
                </c:pt>
                <c:pt idx="65">
                  <c:v>279.81813856177303</c:v>
                </c:pt>
                <c:pt idx="66">
                  <c:v>295.89439299495899</c:v>
                </c:pt>
                <c:pt idx="67">
                  <c:v>300.00381510992901</c:v>
                </c:pt>
                <c:pt idx="68">
                  <c:v>307.02931974960501</c:v>
                </c:pt>
                <c:pt idx="69">
                  <c:v>305.84617857933802</c:v>
                </c:pt>
                <c:pt idx="70">
                  <c:v>317.14304011246003</c:v>
                </c:pt>
                <c:pt idx="71">
                  <c:v>329.54534338599001</c:v>
                </c:pt>
                <c:pt idx="72">
                  <c:v>346.56082203437597</c:v>
                </c:pt>
                <c:pt idx="73">
                  <c:v>333.55715311371398</c:v>
                </c:pt>
                <c:pt idx="74">
                  <c:v>334.04780077430797</c:v>
                </c:pt>
                <c:pt idx="75">
                  <c:v>335.68080471553401</c:v>
                </c:pt>
                <c:pt idx="76">
                  <c:v>348.152505519719</c:v>
                </c:pt>
                <c:pt idx="77">
                  <c:v>354.71347031315901</c:v>
                </c:pt>
                <c:pt idx="78">
                  <c:v>341.168655995351</c:v>
                </c:pt>
                <c:pt idx="79">
                  <c:v>336.86986930594702</c:v>
                </c:pt>
                <c:pt idx="80">
                  <c:v>340.45737783611702</c:v>
                </c:pt>
                <c:pt idx="81">
                  <c:v>329.26515509952202</c:v>
                </c:pt>
                <c:pt idx="82">
                  <c:v>358.20091262519202</c:v>
                </c:pt>
                <c:pt idx="83">
                  <c:v>353.687666392913</c:v>
                </c:pt>
                <c:pt idx="84">
                  <c:v>377.31487222129499</c:v>
                </c:pt>
                <c:pt idx="85">
                  <c:v>373.53644850943698</c:v>
                </c:pt>
                <c:pt idx="86">
                  <c:v>375.617119783607</c:v>
                </c:pt>
                <c:pt idx="87">
                  <c:v>421.54997497342202</c:v>
                </c:pt>
                <c:pt idx="88">
                  <c:v>376.57403821135398</c:v>
                </c:pt>
                <c:pt idx="89">
                  <c:v>401.26324921417199</c:v>
                </c:pt>
                <c:pt idx="90">
                  <c:v>444.40857186330999</c:v>
                </c:pt>
                <c:pt idx="91">
                  <c:v>421.89593578046299</c:v>
                </c:pt>
                <c:pt idx="92">
                  <c:v>416.149275090571</c:v>
                </c:pt>
                <c:pt idx="93">
                  <c:v>408.76238165478998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9E-46BB-A289-CA3A12310D05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PrimeMarkets!$N$6:$N$115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PrimeMarkets!$U$6:$U$115</c:f>
              <c:numCache>
                <c:formatCode>0</c:formatCode>
                <c:ptCount val="110"/>
                <c:pt idx="0">
                  <c:v>68.729992217306403</c:v>
                </c:pt>
                <c:pt idx="1">
                  <c:v>67.492190929878007</c:v>
                </c:pt>
                <c:pt idx="2">
                  <c:v>69.479384391256005</c:v>
                </c:pt>
                <c:pt idx="3">
                  <c:v>74.012655574055003</c:v>
                </c:pt>
                <c:pt idx="4">
                  <c:v>75.926860156897007</c:v>
                </c:pt>
                <c:pt idx="5">
                  <c:v>76.480146328697302</c:v>
                </c:pt>
                <c:pt idx="6">
                  <c:v>78.9967930588965</c:v>
                </c:pt>
                <c:pt idx="7">
                  <c:v>82.014284501910495</c:v>
                </c:pt>
                <c:pt idx="8">
                  <c:v>83.330816311517907</c:v>
                </c:pt>
                <c:pt idx="9">
                  <c:v>84.426796931537694</c:v>
                </c:pt>
                <c:pt idx="10">
                  <c:v>84.825731694280506</c:v>
                </c:pt>
                <c:pt idx="11">
                  <c:v>85.336260080016899</c:v>
                </c:pt>
                <c:pt idx="12">
                  <c:v>87.604442936092497</c:v>
                </c:pt>
                <c:pt idx="13">
                  <c:v>91.222468778524998</c:v>
                </c:pt>
                <c:pt idx="14">
                  <c:v>93.984775613768804</c:v>
                </c:pt>
                <c:pt idx="15">
                  <c:v>94.823470218162797</c:v>
                </c:pt>
                <c:pt idx="16">
                  <c:v>95.794465143545196</c:v>
                </c:pt>
                <c:pt idx="17">
                  <c:v>97.7169743431526</c:v>
                </c:pt>
                <c:pt idx="18">
                  <c:v>99.000442001336793</c:v>
                </c:pt>
                <c:pt idx="19">
                  <c:v>100</c:v>
                </c:pt>
                <c:pt idx="20">
                  <c:v>102.21518021914299</c:v>
                </c:pt>
                <c:pt idx="21">
                  <c:v>105.27047190555599</c:v>
                </c:pt>
                <c:pt idx="22">
                  <c:v>107.363000857762</c:v>
                </c:pt>
                <c:pt idx="23">
                  <c:v>108.33319759768101</c:v>
                </c:pt>
                <c:pt idx="24">
                  <c:v>109.759655372228</c:v>
                </c:pt>
                <c:pt idx="25">
                  <c:v>112.398172099988</c:v>
                </c:pt>
                <c:pt idx="26">
                  <c:v>116.509817690982</c:v>
                </c:pt>
                <c:pt idx="27">
                  <c:v>120.578789435085</c:v>
                </c:pt>
                <c:pt idx="28">
                  <c:v>124.75998294103501</c:v>
                </c:pt>
                <c:pt idx="29">
                  <c:v>128.87278992658</c:v>
                </c:pt>
                <c:pt idx="30">
                  <c:v>132.56252414427999</c:v>
                </c:pt>
                <c:pt idx="31">
                  <c:v>137.689237814031</c:v>
                </c:pt>
                <c:pt idx="32">
                  <c:v>144.94727709299201</c:v>
                </c:pt>
                <c:pt idx="33">
                  <c:v>151.92347603682899</c:v>
                </c:pt>
                <c:pt idx="34">
                  <c:v>155.24052631799401</c:v>
                </c:pt>
                <c:pt idx="35">
                  <c:v>158.912194249452</c:v>
                </c:pt>
                <c:pt idx="36">
                  <c:v>169.39995397731801</c:v>
                </c:pt>
                <c:pt idx="37">
                  <c:v>181.88169334180299</c:v>
                </c:pt>
                <c:pt idx="38">
                  <c:v>182.824970940551</c:v>
                </c:pt>
                <c:pt idx="39">
                  <c:v>180.771012385619</c:v>
                </c:pt>
                <c:pt idx="40">
                  <c:v>187.40097427334101</c:v>
                </c:pt>
                <c:pt idx="41">
                  <c:v>193.446137510634</c:v>
                </c:pt>
                <c:pt idx="42">
                  <c:v>189.675856317247</c:v>
                </c:pt>
                <c:pt idx="43">
                  <c:v>187.044089349275</c:v>
                </c:pt>
                <c:pt idx="44">
                  <c:v>193.658167578421</c:v>
                </c:pt>
                <c:pt idx="45">
                  <c:v>198.95939517921701</c:v>
                </c:pt>
                <c:pt idx="46">
                  <c:v>194.12318652476301</c:v>
                </c:pt>
                <c:pt idx="47">
                  <c:v>187.04683874956999</c:v>
                </c:pt>
                <c:pt idx="48">
                  <c:v>184.34747800403801</c:v>
                </c:pt>
                <c:pt idx="49">
                  <c:v>181.45306980772</c:v>
                </c:pt>
                <c:pt idx="50">
                  <c:v>169.37197924636499</c:v>
                </c:pt>
                <c:pt idx="51">
                  <c:v>156.759507322639</c:v>
                </c:pt>
                <c:pt idx="52">
                  <c:v>151.72854374712</c:v>
                </c:pt>
                <c:pt idx="53">
                  <c:v>149.22636413447901</c:v>
                </c:pt>
                <c:pt idx="54">
                  <c:v>145.855409836099</c:v>
                </c:pt>
                <c:pt idx="55">
                  <c:v>141.48609279180499</c:v>
                </c:pt>
                <c:pt idx="56">
                  <c:v>137.11447559741899</c:v>
                </c:pt>
                <c:pt idx="57">
                  <c:v>132.06396247465</c:v>
                </c:pt>
                <c:pt idx="58">
                  <c:v>131.921338417892</c:v>
                </c:pt>
                <c:pt idx="59">
                  <c:v>133.664797974876</c:v>
                </c:pt>
                <c:pt idx="60">
                  <c:v>131.725448269694</c:v>
                </c:pt>
                <c:pt idx="61">
                  <c:v>129.80067320415799</c:v>
                </c:pt>
                <c:pt idx="62">
                  <c:v>130.32193531230101</c:v>
                </c:pt>
                <c:pt idx="63">
                  <c:v>130.96556343752599</c:v>
                </c:pt>
                <c:pt idx="64">
                  <c:v>131.096670870303</c:v>
                </c:pt>
                <c:pt idx="65">
                  <c:v>132.990260041212</c:v>
                </c:pt>
                <c:pt idx="66">
                  <c:v>136.075804498629</c:v>
                </c:pt>
                <c:pt idx="67">
                  <c:v>137.858525623064</c:v>
                </c:pt>
                <c:pt idx="68">
                  <c:v>141.00277341836301</c:v>
                </c:pt>
                <c:pt idx="69">
                  <c:v>148.48458427314199</c:v>
                </c:pt>
                <c:pt idx="70">
                  <c:v>151.763018742887</c:v>
                </c:pt>
                <c:pt idx="71">
                  <c:v>150.21599674240699</c:v>
                </c:pt>
                <c:pt idx="72">
                  <c:v>152.92326687193199</c:v>
                </c:pt>
                <c:pt idx="73">
                  <c:v>159.719257992303</c:v>
                </c:pt>
                <c:pt idx="74">
                  <c:v>164.40705448725501</c:v>
                </c:pt>
                <c:pt idx="75">
                  <c:v>165.82446976773099</c:v>
                </c:pt>
                <c:pt idx="76">
                  <c:v>168.699032546377</c:v>
                </c:pt>
                <c:pt idx="77">
                  <c:v>172.35197612299601</c:v>
                </c:pt>
                <c:pt idx="78">
                  <c:v>173.779691410792</c:v>
                </c:pt>
                <c:pt idx="79">
                  <c:v>174.95186041991201</c:v>
                </c:pt>
                <c:pt idx="80">
                  <c:v>178.860110619045</c:v>
                </c:pt>
                <c:pt idx="81">
                  <c:v>184.11261938369501</c:v>
                </c:pt>
                <c:pt idx="82">
                  <c:v>188.71922304076301</c:v>
                </c:pt>
                <c:pt idx="83">
                  <c:v>192.85461236614699</c:v>
                </c:pt>
                <c:pt idx="84">
                  <c:v>199.42082372581999</c:v>
                </c:pt>
                <c:pt idx="85">
                  <c:v>207.541133269179</c:v>
                </c:pt>
                <c:pt idx="86">
                  <c:v>209.91738629591899</c:v>
                </c:pt>
                <c:pt idx="87">
                  <c:v>208.397109255223</c:v>
                </c:pt>
                <c:pt idx="88">
                  <c:v>208.47577099433099</c:v>
                </c:pt>
                <c:pt idx="89">
                  <c:v>209.046394888501</c:v>
                </c:pt>
                <c:pt idx="90">
                  <c:v>210.80714038511601</c:v>
                </c:pt>
                <c:pt idx="91">
                  <c:v>212.70284038408201</c:v>
                </c:pt>
                <c:pt idx="92">
                  <c:v>213.31076282024</c:v>
                </c:pt>
                <c:pt idx="93">
                  <c:v>214.63297861226999</c:v>
                </c:pt>
                <c:pt idx="94">
                  <c:v>216.52102752945299</c:v>
                </c:pt>
                <c:pt idx="95">
                  <c:v>217.81028654482299</c:v>
                </c:pt>
                <c:pt idx="96">
                  <c:v>217.303266107463</c:v>
                </c:pt>
                <c:pt idx="97">
                  <c:v>214.05120031361199</c:v>
                </c:pt>
                <c:pt idx="98">
                  <c:v>216.92591072912799</c:v>
                </c:pt>
                <c:pt idx="99">
                  <c:v>225.860234173778</c:v>
                </c:pt>
                <c:pt idx="100">
                  <c:v>235.23059964388699</c:v>
                </c:pt>
                <c:pt idx="101">
                  <c:v>247.38946071345501</c:v>
                </c:pt>
                <c:pt idx="102">
                  <c:v>256.68468888177603</c:v>
                </c:pt>
                <c:pt idx="103">
                  <c:v>260.59777700748703</c:v>
                </c:pt>
                <c:pt idx="104">
                  <c:v>266.96197783012798</c:v>
                </c:pt>
                <c:pt idx="105">
                  <c:v>275.85708196749903</c:v>
                </c:pt>
                <c:pt idx="106">
                  <c:v>277.440072471853</c:v>
                </c:pt>
                <c:pt idx="107">
                  <c:v>276.19555264925202</c:v>
                </c:pt>
                <c:pt idx="108">
                  <c:v>277.09020986265199</c:v>
                </c:pt>
                <c:pt idx="109">
                  <c:v>276.48574113695099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9E-46BB-A289-CA3A12310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516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PrimeMarkets!$N$22:$N$115</c:f>
              <c:numCache>
                <c:formatCode>[$-409]mmm\-yy;@</c:formatCode>
                <c:ptCount val="9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</c:numCache>
            </c:numRef>
          </c:xVal>
          <c:yVal>
            <c:numRef>
              <c:f>PrimeMarkets!$R$22:$R$115</c:f>
              <c:numCache>
                <c:formatCode>#,##0_);[Red]\(#,##0\)</c:formatCode>
                <c:ptCount val="94"/>
                <c:pt idx="0">
                  <c:v>93.085706151579799</c:v>
                </c:pt>
                <c:pt idx="1">
                  <c:v>99.435680381955606</c:v>
                </c:pt>
                <c:pt idx="2">
                  <c:v>99.974182455744796</c:v>
                </c:pt>
                <c:pt idx="3">
                  <c:v>100</c:v>
                </c:pt>
                <c:pt idx="4">
                  <c:v>103.762782334307</c:v>
                </c:pt>
                <c:pt idx="5">
                  <c:v>111.46166255389799</c:v>
                </c:pt>
                <c:pt idx="6">
                  <c:v>113.717205849431</c:v>
                </c:pt>
                <c:pt idx="7">
                  <c:v>114.236998013741</c:v>
                </c:pt>
                <c:pt idx="8">
                  <c:v>121.48495152055099</c:v>
                </c:pt>
                <c:pt idx="9">
                  <c:v>127.853377368442</c:v>
                </c:pt>
                <c:pt idx="10">
                  <c:v>132.19999858196499</c:v>
                </c:pt>
                <c:pt idx="11">
                  <c:v>140.71165267871001</c:v>
                </c:pt>
                <c:pt idx="12">
                  <c:v>142.31597265785999</c:v>
                </c:pt>
                <c:pt idx="13">
                  <c:v>152.63296139609201</c:v>
                </c:pt>
                <c:pt idx="14">
                  <c:v>160.868834305256</c:v>
                </c:pt>
                <c:pt idx="15">
                  <c:v>161.72510512373401</c:v>
                </c:pt>
                <c:pt idx="16">
                  <c:v>169.93365441903299</c:v>
                </c:pt>
                <c:pt idx="17">
                  <c:v>175.394050983906</c:v>
                </c:pt>
                <c:pt idx="18">
                  <c:v>184.08885476811699</c:v>
                </c:pt>
                <c:pt idx="19">
                  <c:v>187.25780580943101</c:v>
                </c:pt>
                <c:pt idx="20">
                  <c:v>197.317744967728</c:v>
                </c:pt>
                <c:pt idx="21">
                  <c:v>200.83782143734601</c:v>
                </c:pt>
                <c:pt idx="22">
                  <c:v>210.93983815160601</c:v>
                </c:pt>
                <c:pt idx="23">
                  <c:v>208.293439041916</c:v>
                </c:pt>
                <c:pt idx="24">
                  <c:v>223.21738396491</c:v>
                </c:pt>
                <c:pt idx="25">
                  <c:v>213.9041713213</c:v>
                </c:pt>
                <c:pt idx="26">
                  <c:v>214.22173722452001</c:v>
                </c:pt>
                <c:pt idx="27">
                  <c:v>213.41626619786001</c:v>
                </c:pt>
                <c:pt idx="28">
                  <c:v>217.09247845823501</c:v>
                </c:pt>
                <c:pt idx="29">
                  <c:v>228.98385323812801</c:v>
                </c:pt>
                <c:pt idx="30">
                  <c:v>233.31251196481099</c:v>
                </c:pt>
                <c:pt idx="31">
                  <c:v>217.5807581672</c:v>
                </c:pt>
                <c:pt idx="32">
                  <c:v>212.155443334137</c:v>
                </c:pt>
                <c:pt idx="33">
                  <c:v>209.19880455865101</c:v>
                </c:pt>
                <c:pt idx="34">
                  <c:v>212.44752830624401</c:v>
                </c:pt>
                <c:pt idx="35">
                  <c:v>216.79588838171301</c:v>
                </c:pt>
                <c:pt idx="36">
                  <c:v>198.28652280954299</c:v>
                </c:pt>
                <c:pt idx="37">
                  <c:v>194.61815295458501</c:v>
                </c:pt>
                <c:pt idx="38">
                  <c:v>179.26258288112601</c:v>
                </c:pt>
                <c:pt idx="39">
                  <c:v>161.03153222678901</c:v>
                </c:pt>
                <c:pt idx="40">
                  <c:v>176.584400490457</c:v>
                </c:pt>
                <c:pt idx="41">
                  <c:v>165.11884977422099</c:v>
                </c:pt>
                <c:pt idx="42">
                  <c:v>178.89161035898201</c:v>
                </c:pt>
                <c:pt idx="43">
                  <c:v>180.292163953992</c:v>
                </c:pt>
                <c:pt idx="44">
                  <c:v>174.31507527372901</c:v>
                </c:pt>
                <c:pt idx="45">
                  <c:v>184.069285799456</c:v>
                </c:pt>
                <c:pt idx="46">
                  <c:v>187.97535575692001</c:v>
                </c:pt>
                <c:pt idx="47">
                  <c:v>193.06256578407601</c:v>
                </c:pt>
                <c:pt idx="48">
                  <c:v>194.767198781221</c:v>
                </c:pt>
                <c:pt idx="49">
                  <c:v>202.33073164074699</c:v>
                </c:pt>
                <c:pt idx="50">
                  <c:v>197.57456981506601</c:v>
                </c:pt>
                <c:pt idx="51">
                  <c:v>208.41912453483599</c:v>
                </c:pt>
                <c:pt idx="52">
                  <c:v>212.89301336131601</c:v>
                </c:pt>
                <c:pt idx="53">
                  <c:v>225.69650611308299</c:v>
                </c:pt>
                <c:pt idx="54">
                  <c:v>232.408017982736</c:v>
                </c:pt>
                <c:pt idx="55">
                  <c:v>243.38394998729601</c:v>
                </c:pt>
                <c:pt idx="56">
                  <c:v>252.115509497933</c:v>
                </c:pt>
                <c:pt idx="57">
                  <c:v>262.13600754516301</c:v>
                </c:pt>
                <c:pt idx="58">
                  <c:v>260.36813375577998</c:v>
                </c:pt>
                <c:pt idx="59">
                  <c:v>284.15646938970298</c:v>
                </c:pt>
                <c:pt idx="60">
                  <c:v>286.304330817687</c:v>
                </c:pt>
                <c:pt idx="61">
                  <c:v>289.30132571836299</c:v>
                </c:pt>
                <c:pt idx="62">
                  <c:v>307.03118738013097</c:v>
                </c:pt>
                <c:pt idx="63">
                  <c:v>303.60978670095801</c:v>
                </c:pt>
                <c:pt idx="64">
                  <c:v>308.23251952735302</c:v>
                </c:pt>
                <c:pt idx="65">
                  <c:v>342.13636863436102</c:v>
                </c:pt>
                <c:pt idx="66">
                  <c:v>322.244743311793</c:v>
                </c:pt>
                <c:pt idx="67">
                  <c:v>350.47148473151901</c:v>
                </c:pt>
                <c:pt idx="68">
                  <c:v>338.77905564442398</c:v>
                </c:pt>
                <c:pt idx="69">
                  <c:v>371.58892287203901</c:v>
                </c:pt>
                <c:pt idx="70">
                  <c:v>362.13736418989498</c:v>
                </c:pt>
                <c:pt idx="71">
                  <c:v>370.353578833499</c:v>
                </c:pt>
                <c:pt idx="72">
                  <c:v>378.12167185905099</c:v>
                </c:pt>
                <c:pt idx="73">
                  <c:v>387.15416895249098</c:v>
                </c:pt>
                <c:pt idx="74">
                  <c:v>382.82621302563302</c:v>
                </c:pt>
                <c:pt idx="75">
                  <c:v>392.03024860615</c:v>
                </c:pt>
                <c:pt idx="76">
                  <c:v>389.82947830258303</c:v>
                </c:pt>
                <c:pt idx="77">
                  <c:v>392.48071848544799</c:v>
                </c:pt>
                <c:pt idx="78">
                  <c:v>411.66933711243701</c:v>
                </c:pt>
                <c:pt idx="79">
                  <c:v>413.37206024452797</c:v>
                </c:pt>
                <c:pt idx="80">
                  <c:v>406.91061930924599</c:v>
                </c:pt>
                <c:pt idx="81">
                  <c:v>375.21475993470398</c:v>
                </c:pt>
                <c:pt idx="82">
                  <c:v>407.68761022665097</c:v>
                </c:pt>
                <c:pt idx="83">
                  <c:v>412.32786676128302</c:v>
                </c:pt>
                <c:pt idx="84">
                  <c:v>423.02478527314702</c:v>
                </c:pt>
                <c:pt idx="85">
                  <c:v>431.32512738919502</c:v>
                </c:pt>
                <c:pt idx="86">
                  <c:v>477.70009838353502</c:v>
                </c:pt>
                <c:pt idx="87">
                  <c:v>467.550340843036</c:v>
                </c:pt>
                <c:pt idx="88">
                  <c:v>449.78982151058801</c:v>
                </c:pt>
                <c:pt idx="89">
                  <c:v>514.91341780123105</c:v>
                </c:pt>
                <c:pt idx="90">
                  <c:v>464.76707218384399</c:v>
                </c:pt>
                <c:pt idx="91">
                  <c:v>472.78597796730003</c:v>
                </c:pt>
                <c:pt idx="92">
                  <c:v>436.99296054226102</c:v>
                </c:pt>
                <c:pt idx="93">
                  <c:v>430.72828187414302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E9-49E3-B1D7-D11393DC19FF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PrimeMarkets!$N$6:$N$115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PrimeMarkets!$V$6:$V$115</c:f>
              <c:numCache>
                <c:formatCode>0</c:formatCode>
                <c:ptCount val="110"/>
                <c:pt idx="0">
                  <c:v>62.437101181348602</c:v>
                </c:pt>
                <c:pt idx="1">
                  <c:v>63.191205031688597</c:v>
                </c:pt>
                <c:pt idx="2">
                  <c:v>64.241718551814401</c:v>
                </c:pt>
                <c:pt idx="3">
                  <c:v>65.216818504389707</c:v>
                </c:pt>
                <c:pt idx="4">
                  <c:v>67.772961510094902</c:v>
                </c:pt>
                <c:pt idx="5">
                  <c:v>71.113591170301703</c:v>
                </c:pt>
                <c:pt idx="6">
                  <c:v>72.701009196083405</c:v>
                </c:pt>
                <c:pt idx="7">
                  <c:v>73.4049603441225</c:v>
                </c:pt>
                <c:pt idx="8">
                  <c:v>74.942692780035202</c:v>
                </c:pt>
                <c:pt idx="9">
                  <c:v>77.418866486776693</c:v>
                </c:pt>
                <c:pt idx="10">
                  <c:v>80.193401993247306</c:v>
                </c:pt>
                <c:pt idx="11">
                  <c:v>82.584141062165997</c:v>
                </c:pt>
                <c:pt idx="12">
                  <c:v>84.960730718633897</c:v>
                </c:pt>
                <c:pt idx="13">
                  <c:v>86.933657280302796</c:v>
                </c:pt>
                <c:pt idx="14">
                  <c:v>88.780912376577007</c:v>
                </c:pt>
                <c:pt idx="15">
                  <c:v>91.471929723019997</c:v>
                </c:pt>
                <c:pt idx="16">
                  <c:v>96.011441787702097</c:v>
                </c:pt>
                <c:pt idx="17">
                  <c:v>100.73332413665899</c:v>
                </c:pt>
                <c:pt idx="18">
                  <c:v>100.65754080501</c:v>
                </c:pt>
                <c:pt idx="19">
                  <c:v>100</c:v>
                </c:pt>
                <c:pt idx="20">
                  <c:v>104.364217119618</c:v>
                </c:pt>
                <c:pt idx="21">
                  <c:v>110.4187961244</c:v>
                </c:pt>
                <c:pt idx="22">
                  <c:v>112.915178901605</c:v>
                </c:pt>
                <c:pt idx="23">
                  <c:v>113.70037563459201</c:v>
                </c:pt>
                <c:pt idx="24">
                  <c:v>117.31014804319101</c:v>
                </c:pt>
                <c:pt idx="25">
                  <c:v>122.820880656813</c:v>
                </c:pt>
                <c:pt idx="26">
                  <c:v>127.937314271183</c:v>
                </c:pt>
                <c:pt idx="27">
                  <c:v>131.625998519635</c:v>
                </c:pt>
                <c:pt idx="28">
                  <c:v>135.91984386386301</c:v>
                </c:pt>
                <c:pt idx="29">
                  <c:v>140.95919099869101</c:v>
                </c:pt>
                <c:pt idx="30">
                  <c:v>143.98288723582201</c:v>
                </c:pt>
                <c:pt idx="31">
                  <c:v>146.99128710809001</c:v>
                </c:pt>
                <c:pt idx="32">
                  <c:v>154.03314620724899</c:v>
                </c:pt>
                <c:pt idx="33">
                  <c:v>162.80073096704001</c:v>
                </c:pt>
                <c:pt idx="34">
                  <c:v>166.85012566555201</c:v>
                </c:pt>
                <c:pt idx="35">
                  <c:v>168.564263774707</c:v>
                </c:pt>
                <c:pt idx="36">
                  <c:v>174.577992606885</c:v>
                </c:pt>
                <c:pt idx="37">
                  <c:v>184.26403855317201</c:v>
                </c:pt>
                <c:pt idx="38">
                  <c:v>190.47117494742</c:v>
                </c:pt>
                <c:pt idx="39">
                  <c:v>191.221995330629</c:v>
                </c:pt>
                <c:pt idx="40">
                  <c:v>190.784223979107</c:v>
                </c:pt>
                <c:pt idx="41">
                  <c:v>189.42447323340201</c:v>
                </c:pt>
                <c:pt idx="42">
                  <c:v>187.031804504104</c:v>
                </c:pt>
                <c:pt idx="43">
                  <c:v>187.28132955164901</c:v>
                </c:pt>
                <c:pt idx="44">
                  <c:v>192.42125727433501</c:v>
                </c:pt>
                <c:pt idx="45">
                  <c:v>197.15603246803099</c:v>
                </c:pt>
                <c:pt idx="46">
                  <c:v>190.07532273804</c:v>
                </c:pt>
                <c:pt idx="47">
                  <c:v>179.52287205884099</c:v>
                </c:pt>
                <c:pt idx="48">
                  <c:v>176.04584004778201</c:v>
                </c:pt>
                <c:pt idx="49">
                  <c:v>175.01570429698799</c:v>
                </c:pt>
                <c:pt idx="50">
                  <c:v>167.16988453336501</c:v>
                </c:pt>
                <c:pt idx="51">
                  <c:v>157.124714464226</c:v>
                </c:pt>
                <c:pt idx="52">
                  <c:v>149.19434136088901</c:v>
                </c:pt>
                <c:pt idx="53">
                  <c:v>138.28263784646799</c:v>
                </c:pt>
                <c:pt idx="54">
                  <c:v>128.803178626077</c:v>
                </c:pt>
                <c:pt idx="55">
                  <c:v>125.62623588692701</c:v>
                </c:pt>
                <c:pt idx="56">
                  <c:v>126.687466591964</c:v>
                </c:pt>
                <c:pt idx="57">
                  <c:v>126.33475849566101</c:v>
                </c:pt>
                <c:pt idx="58">
                  <c:v>126.105998727471</c:v>
                </c:pt>
                <c:pt idx="59">
                  <c:v>128.17008573180499</c:v>
                </c:pt>
                <c:pt idx="60">
                  <c:v>132.14959708557899</c:v>
                </c:pt>
                <c:pt idx="61">
                  <c:v>137.11894560335301</c:v>
                </c:pt>
                <c:pt idx="62">
                  <c:v>141.413351648538</c:v>
                </c:pt>
                <c:pt idx="63">
                  <c:v>144.034304625212</c:v>
                </c:pt>
                <c:pt idx="64">
                  <c:v>146.18490265678699</c:v>
                </c:pt>
                <c:pt idx="65">
                  <c:v>150.02290865673899</c:v>
                </c:pt>
                <c:pt idx="66">
                  <c:v>155.58657878792101</c:v>
                </c:pt>
                <c:pt idx="67">
                  <c:v>159.71365644999901</c:v>
                </c:pt>
                <c:pt idx="68">
                  <c:v>163.417249048353</c:v>
                </c:pt>
                <c:pt idx="69">
                  <c:v>170.39015830030101</c:v>
                </c:pt>
                <c:pt idx="70">
                  <c:v>177.19590078649099</c:v>
                </c:pt>
                <c:pt idx="71">
                  <c:v>180.87669090930899</c:v>
                </c:pt>
                <c:pt idx="72">
                  <c:v>187.05984626348999</c:v>
                </c:pt>
                <c:pt idx="73">
                  <c:v>198.05179116974</c:v>
                </c:pt>
                <c:pt idx="74">
                  <c:v>203.57124961212801</c:v>
                </c:pt>
                <c:pt idx="75">
                  <c:v>203.305419448653</c:v>
                </c:pt>
                <c:pt idx="76">
                  <c:v>208.613893884871</c:v>
                </c:pt>
                <c:pt idx="77">
                  <c:v>220.39728645791101</c:v>
                </c:pt>
                <c:pt idx="78">
                  <c:v>225.99302043981299</c:v>
                </c:pt>
                <c:pt idx="79">
                  <c:v>225.58431760489501</c:v>
                </c:pt>
                <c:pt idx="80">
                  <c:v>232.98467026914801</c:v>
                </c:pt>
                <c:pt idx="81">
                  <c:v>247.638189282523</c:v>
                </c:pt>
                <c:pt idx="82">
                  <c:v>254.477969373652</c:v>
                </c:pt>
                <c:pt idx="83">
                  <c:v>254.235054963544</c:v>
                </c:pt>
                <c:pt idx="84">
                  <c:v>262.61670749351498</c:v>
                </c:pt>
                <c:pt idx="85">
                  <c:v>276.70738664255202</c:v>
                </c:pt>
                <c:pt idx="86">
                  <c:v>280.04505950893702</c:v>
                </c:pt>
                <c:pt idx="87">
                  <c:v>277.80792891067199</c:v>
                </c:pt>
                <c:pt idx="88">
                  <c:v>287.37123087468802</c:v>
                </c:pt>
                <c:pt idx="89">
                  <c:v>303.74426602405902</c:v>
                </c:pt>
                <c:pt idx="90">
                  <c:v>308.25911117934498</c:v>
                </c:pt>
                <c:pt idx="91">
                  <c:v>305.59446947315098</c:v>
                </c:pt>
                <c:pt idx="92">
                  <c:v>310.91810507027799</c:v>
                </c:pt>
                <c:pt idx="93">
                  <c:v>322.72946737735299</c:v>
                </c:pt>
                <c:pt idx="94">
                  <c:v>334.45207222224701</c:v>
                </c:pt>
                <c:pt idx="95">
                  <c:v>339.47188403030702</c:v>
                </c:pt>
                <c:pt idx="96">
                  <c:v>339.663301952506</c:v>
                </c:pt>
                <c:pt idx="97">
                  <c:v>340.88041013385703</c:v>
                </c:pt>
                <c:pt idx="98">
                  <c:v>355.092862417189</c:v>
                </c:pt>
                <c:pt idx="99">
                  <c:v>372.49561085797501</c:v>
                </c:pt>
                <c:pt idx="100">
                  <c:v>387.07243121760803</c:v>
                </c:pt>
                <c:pt idx="101">
                  <c:v>413.78592659779798</c:v>
                </c:pt>
                <c:pt idx="102">
                  <c:v>438.93900953544801</c:v>
                </c:pt>
                <c:pt idx="103">
                  <c:v>449.97016447423499</c:v>
                </c:pt>
                <c:pt idx="104">
                  <c:v>470.84047187304702</c:v>
                </c:pt>
                <c:pt idx="105">
                  <c:v>502.83461994710802</c:v>
                </c:pt>
                <c:pt idx="106">
                  <c:v>488.502905868558</c:v>
                </c:pt>
                <c:pt idx="107">
                  <c:v>458.04627467448898</c:v>
                </c:pt>
                <c:pt idx="108">
                  <c:v>450.38309807034699</c:v>
                </c:pt>
                <c:pt idx="109">
                  <c:v>446.20294375204799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E9-49E3-B1D7-D11393DC1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516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&amp; VW'!$U$5</c:f>
              <c:strCache>
                <c:ptCount val="1"/>
                <c:pt idx="0">
                  <c:v>U.S. Composite - VW YoY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VW'!$Q$42:$Q$337</c:f>
              <c:numCache>
                <c:formatCode>[$-409]mmm\-yy;@</c:formatCode>
                <c:ptCount val="296"/>
                <c:pt idx="0">
                  <c:v>36175.5</c:v>
                </c:pt>
                <c:pt idx="1">
                  <c:v>36205</c:v>
                </c:pt>
                <c:pt idx="2">
                  <c:v>36234.5</c:v>
                </c:pt>
                <c:pt idx="3">
                  <c:v>36265</c:v>
                </c:pt>
                <c:pt idx="4">
                  <c:v>36295.5</c:v>
                </c:pt>
                <c:pt idx="5">
                  <c:v>36326</c:v>
                </c:pt>
                <c:pt idx="6">
                  <c:v>36356.5</c:v>
                </c:pt>
                <c:pt idx="7">
                  <c:v>36387.5</c:v>
                </c:pt>
                <c:pt idx="8">
                  <c:v>36418</c:v>
                </c:pt>
                <c:pt idx="9">
                  <c:v>36448.5</c:v>
                </c:pt>
                <c:pt idx="10">
                  <c:v>36479</c:v>
                </c:pt>
                <c:pt idx="11">
                  <c:v>36509.5</c:v>
                </c:pt>
                <c:pt idx="12">
                  <c:v>36540.5</c:v>
                </c:pt>
                <c:pt idx="13">
                  <c:v>36570.5</c:v>
                </c:pt>
                <c:pt idx="14">
                  <c:v>36600.5</c:v>
                </c:pt>
                <c:pt idx="15">
                  <c:v>36631</c:v>
                </c:pt>
                <c:pt idx="16">
                  <c:v>36661.5</c:v>
                </c:pt>
                <c:pt idx="17">
                  <c:v>36692</c:v>
                </c:pt>
                <c:pt idx="18">
                  <c:v>36722.5</c:v>
                </c:pt>
                <c:pt idx="19">
                  <c:v>36753.5</c:v>
                </c:pt>
                <c:pt idx="20">
                  <c:v>36784</c:v>
                </c:pt>
                <c:pt idx="21">
                  <c:v>36814.5</c:v>
                </c:pt>
                <c:pt idx="22">
                  <c:v>36845</c:v>
                </c:pt>
                <c:pt idx="23">
                  <c:v>36875.5</c:v>
                </c:pt>
                <c:pt idx="24">
                  <c:v>36906.5</c:v>
                </c:pt>
                <c:pt idx="25">
                  <c:v>36936</c:v>
                </c:pt>
                <c:pt idx="26">
                  <c:v>36965.5</c:v>
                </c:pt>
                <c:pt idx="27">
                  <c:v>36996</c:v>
                </c:pt>
                <c:pt idx="28">
                  <c:v>37026.5</c:v>
                </c:pt>
                <c:pt idx="29">
                  <c:v>37057</c:v>
                </c:pt>
                <c:pt idx="30">
                  <c:v>37087.5</c:v>
                </c:pt>
                <c:pt idx="31">
                  <c:v>37118.5</c:v>
                </c:pt>
                <c:pt idx="32">
                  <c:v>37149</c:v>
                </c:pt>
                <c:pt idx="33">
                  <c:v>37179.5</c:v>
                </c:pt>
                <c:pt idx="34">
                  <c:v>37210</c:v>
                </c:pt>
                <c:pt idx="35">
                  <c:v>37240.5</c:v>
                </c:pt>
                <c:pt idx="36">
                  <c:v>37271.5</c:v>
                </c:pt>
                <c:pt idx="37">
                  <c:v>37301</c:v>
                </c:pt>
                <c:pt idx="38">
                  <c:v>37330.5</c:v>
                </c:pt>
                <c:pt idx="39">
                  <c:v>37361</c:v>
                </c:pt>
                <c:pt idx="40">
                  <c:v>37391.5</c:v>
                </c:pt>
                <c:pt idx="41">
                  <c:v>37422</c:v>
                </c:pt>
                <c:pt idx="42">
                  <c:v>37452.5</c:v>
                </c:pt>
                <c:pt idx="43">
                  <c:v>37483.5</c:v>
                </c:pt>
                <c:pt idx="44">
                  <c:v>37514</c:v>
                </c:pt>
                <c:pt idx="45">
                  <c:v>37544.5</c:v>
                </c:pt>
                <c:pt idx="46">
                  <c:v>37575</c:v>
                </c:pt>
                <c:pt idx="47">
                  <c:v>37605.5</c:v>
                </c:pt>
                <c:pt idx="48">
                  <c:v>37636.5</c:v>
                </c:pt>
                <c:pt idx="49">
                  <c:v>37666</c:v>
                </c:pt>
                <c:pt idx="50">
                  <c:v>37695.5</c:v>
                </c:pt>
                <c:pt idx="51">
                  <c:v>37726</c:v>
                </c:pt>
                <c:pt idx="52">
                  <c:v>37756.5</c:v>
                </c:pt>
                <c:pt idx="53">
                  <c:v>37787</c:v>
                </c:pt>
                <c:pt idx="54">
                  <c:v>37817.5</c:v>
                </c:pt>
                <c:pt idx="55">
                  <c:v>37848.5</c:v>
                </c:pt>
                <c:pt idx="56">
                  <c:v>37879</c:v>
                </c:pt>
                <c:pt idx="57">
                  <c:v>37909.5</c:v>
                </c:pt>
                <c:pt idx="58">
                  <c:v>37940</c:v>
                </c:pt>
                <c:pt idx="59">
                  <c:v>37970.5</c:v>
                </c:pt>
                <c:pt idx="60">
                  <c:v>38001.5</c:v>
                </c:pt>
                <c:pt idx="61">
                  <c:v>38031.5</c:v>
                </c:pt>
                <c:pt idx="62">
                  <c:v>38061.5</c:v>
                </c:pt>
                <c:pt idx="63">
                  <c:v>38092</c:v>
                </c:pt>
                <c:pt idx="64">
                  <c:v>38122.5</c:v>
                </c:pt>
                <c:pt idx="65">
                  <c:v>38153</c:v>
                </c:pt>
                <c:pt idx="66">
                  <c:v>38183.5</c:v>
                </c:pt>
                <c:pt idx="67">
                  <c:v>38214.5</c:v>
                </c:pt>
                <c:pt idx="68">
                  <c:v>38245</c:v>
                </c:pt>
                <c:pt idx="69">
                  <c:v>38275.5</c:v>
                </c:pt>
                <c:pt idx="70">
                  <c:v>38306</c:v>
                </c:pt>
                <c:pt idx="71">
                  <c:v>38336.5</c:v>
                </c:pt>
                <c:pt idx="72">
                  <c:v>38367.5</c:v>
                </c:pt>
                <c:pt idx="73">
                  <c:v>38397</c:v>
                </c:pt>
                <c:pt idx="74">
                  <c:v>38426.5</c:v>
                </c:pt>
                <c:pt idx="75">
                  <c:v>38457</c:v>
                </c:pt>
                <c:pt idx="76">
                  <c:v>38487.5</c:v>
                </c:pt>
                <c:pt idx="77">
                  <c:v>38518</c:v>
                </c:pt>
                <c:pt idx="78">
                  <c:v>38548.5</c:v>
                </c:pt>
                <c:pt idx="79">
                  <c:v>38579.5</c:v>
                </c:pt>
                <c:pt idx="80">
                  <c:v>38610</c:v>
                </c:pt>
                <c:pt idx="81">
                  <c:v>38640.5</c:v>
                </c:pt>
                <c:pt idx="82">
                  <c:v>38671</c:v>
                </c:pt>
                <c:pt idx="83">
                  <c:v>38701.5</c:v>
                </c:pt>
                <c:pt idx="84">
                  <c:v>38732.5</c:v>
                </c:pt>
                <c:pt idx="85">
                  <c:v>38762</c:v>
                </c:pt>
                <c:pt idx="86">
                  <c:v>38791.5</c:v>
                </c:pt>
                <c:pt idx="87">
                  <c:v>38822</c:v>
                </c:pt>
                <c:pt idx="88">
                  <c:v>38852.5</c:v>
                </c:pt>
                <c:pt idx="89">
                  <c:v>38883</c:v>
                </c:pt>
                <c:pt idx="90">
                  <c:v>38913.5</c:v>
                </c:pt>
                <c:pt idx="91">
                  <c:v>38944.5</c:v>
                </c:pt>
                <c:pt idx="92">
                  <c:v>38975</c:v>
                </c:pt>
                <c:pt idx="93">
                  <c:v>39005.5</c:v>
                </c:pt>
                <c:pt idx="94">
                  <c:v>39036</c:v>
                </c:pt>
                <c:pt idx="95">
                  <c:v>39066.5</c:v>
                </c:pt>
                <c:pt idx="96">
                  <c:v>39097.5</c:v>
                </c:pt>
                <c:pt idx="97">
                  <c:v>39127</c:v>
                </c:pt>
                <c:pt idx="98">
                  <c:v>39156.5</c:v>
                </c:pt>
                <c:pt idx="99">
                  <c:v>39187</c:v>
                </c:pt>
                <c:pt idx="100">
                  <c:v>39217.5</c:v>
                </c:pt>
                <c:pt idx="101">
                  <c:v>39248</c:v>
                </c:pt>
                <c:pt idx="102">
                  <c:v>39278.5</c:v>
                </c:pt>
                <c:pt idx="103">
                  <c:v>39309.5</c:v>
                </c:pt>
                <c:pt idx="104">
                  <c:v>39340</c:v>
                </c:pt>
                <c:pt idx="105">
                  <c:v>39370.5</c:v>
                </c:pt>
                <c:pt idx="106">
                  <c:v>39401</c:v>
                </c:pt>
                <c:pt idx="107">
                  <c:v>39431.5</c:v>
                </c:pt>
                <c:pt idx="108">
                  <c:v>39462.5</c:v>
                </c:pt>
                <c:pt idx="109">
                  <c:v>39492.5</c:v>
                </c:pt>
                <c:pt idx="110">
                  <c:v>39522.5</c:v>
                </c:pt>
                <c:pt idx="111">
                  <c:v>39553</c:v>
                </c:pt>
                <c:pt idx="112">
                  <c:v>39583.5</c:v>
                </c:pt>
                <c:pt idx="113">
                  <c:v>39614</c:v>
                </c:pt>
                <c:pt idx="114">
                  <c:v>39644.5</c:v>
                </c:pt>
                <c:pt idx="115">
                  <c:v>39675.5</c:v>
                </c:pt>
                <c:pt idx="116">
                  <c:v>39706</c:v>
                </c:pt>
                <c:pt idx="117">
                  <c:v>39736.5</c:v>
                </c:pt>
                <c:pt idx="118">
                  <c:v>39767</c:v>
                </c:pt>
                <c:pt idx="119">
                  <c:v>39797.5</c:v>
                </c:pt>
                <c:pt idx="120">
                  <c:v>39828.5</c:v>
                </c:pt>
                <c:pt idx="121">
                  <c:v>39858</c:v>
                </c:pt>
                <c:pt idx="122">
                  <c:v>39887.5</c:v>
                </c:pt>
                <c:pt idx="123">
                  <c:v>39918</c:v>
                </c:pt>
                <c:pt idx="124">
                  <c:v>39948.5</c:v>
                </c:pt>
                <c:pt idx="125">
                  <c:v>39979</c:v>
                </c:pt>
                <c:pt idx="126">
                  <c:v>40009</c:v>
                </c:pt>
                <c:pt idx="127">
                  <c:v>40040</c:v>
                </c:pt>
                <c:pt idx="128">
                  <c:v>40071</c:v>
                </c:pt>
                <c:pt idx="129">
                  <c:v>40101</c:v>
                </c:pt>
                <c:pt idx="130">
                  <c:v>40132</c:v>
                </c:pt>
                <c:pt idx="131">
                  <c:v>40162</c:v>
                </c:pt>
                <c:pt idx="132">
                  <c:v>40193</c:v>
                </c:pt>
                <c:pt idx="133">
                  <c:v>40224</c:v>
                </c:pt>
                <c:pt idx="134">
                  <c:v>40252</c:v>
                </c:pt>
                <c:pt idx="135">
                  <c:v>40283</c:v>
                </c:pt>
                <c:pt idx="136">
                  <c:v>40313</c:v>
                </c:pt>
                <c:pt idx="137">
                  <c:v>40344</c:v>
                </c:pt>
                <c:pt idx="138">
                  <c:v>40374</c:v>
                </c:pt>
                <c:pt idx="139">
                  <c:v>40405</c:v>
                </c:pt>
                <c:pt idx="140">
                  <c:v>40436</c:v>
                </c:pt>
                <c:pt idx="141">
                  <c:v>40466</c:v>
                </c:pt>
                <c:pt idx="142">
                  <c:v>40497</c:v>
                </c:pt>
                <c:pt idx="143">
                  <c:v>40527</c:v>
                </c:pt>
                <c:pt idx="144">
                  <c:v>40558</c:v>
                </c:pt>
                <c:pt idx="145">
                  <c:v>40589</c:v>
                </c:pt>
                <c:pt idx="146">
                  <c:v>40617</c:v>
                </c:pt>
                <c:pt idx="147">
                  <c:v>40648</c:v>
                </c:pt>
                <c:pt idx="148">
                  <c:v>40678</c:v>
                </c:pt>
                <c:pt idx="149">
                  <c:v>40709</c:v>
                </c:pt>
                <c:pt idx="150">
                  <c:v>40739</c:v>
                </c:pt>
                <c:pt idx="151">
                  <c:v>40770</c:v>
                </c:pt>
                <c:pt idx="152">
                  <c:v>40801</c:v>
                </c:pt>
                <c:pt idx="153">
                  <c:v>40831</c:v>
                </c:pt>
                <c:pt idx="154">
                  <c:v>40862</c:v>
                </c:pt>
                <c:pt idx="155">
                  <c:v>40892</c:v>
                </c:pt>
                <c:pt idx="156">
                  <c:v>40923</c:v>
                </c:pt>
                <c:pt idx="157">
                  <c:v>40954</c:v>
                </c:pt>
                <c:pt idx="158">
                  <c:v>40983</c:v>
                </c:pt>
                <c:pt idx="159">
                  <c:v>41014</c:v>
                </c:pt>
                <c:pt idx="160">
                  <c:v>41044</c:v>
                </c:pt>
                <c:pt idx="161">
                  <c:v>41075</c:v>
                </c:pt>
                <c:pt idx="162">
                  <c:v>41105</c:v>
                </c:pt>
                <c:pt idx="163">
                  <c:v>41136</c:v>
                </c:pt>
                <c:pt idx="164">
                  <c:v>41167</c:v>
                </c:pt>
                <c:pt idx="165">
                  <c:v>41197</c:v>
                </c:pt>
                <c:pt idx="166">
                  <c:v>41228</c:v>
                </c:pt>
                <c:pt idx="167">
                  <c:v>41258</c:v>
                </c:pt>
                <c:pt idx="168">
                  <c:v>41289</c:v>
                </c:pt>
                <c:pt idx="169">
                  <c:v>41320</c:v>
                </c:pt>
                <c:pt idx="170">
                  <c:v>41348</c:v>
                </c:pt>
                <c:pt idx="171">
                  <c:v>41379</c:v>
                </c:pt>
                <c:pt idx="172">
                  <c:v>41409</c:v>
                </c:pt>
                <c:pt idx="173">
                  <c:v>41440</c:v>
                </c:pt>
                <c:pt idx="174">
                  <c:v>41470</c:v>
                </c:pt>
                <c:pt idx="175">
                  <c:v>41501</c:v>
                </c:pt>
                <c:pt idx="176">
                  <c:v>41532</c:v>
                </c:pt>
                <c:pt idx="177">
                  <c:v>41562</c:v>
                </c:pt>
                <c:pt idx="178">
                  <c:v>41593</c:v>
                </c:pt>
                <c:pt idx="179">
                  <c:v>41623</c:v>
                </c:pt>
                <c:pt idx="180">
                  <c:v>41654</c:v>
                </c:pt>
                <c:pt idx="181">
                  <c:v>41685</c:v>
                </c:pt>
                <c:pt idx="182">
                  <c:v>41713</c:v>
                </c:pt>
                <c:pt idx="183">
                  <c:v>41744</c:v>
                </c:pt>
                <c:pt idx="184">
                  <c:v>41774</c:v>
                </c:pt>
                <c:pt idx="185">
                  <c:v>41805</c:v>
                </c:pt>
                <c:pt idx="186">
                  <c:v>41835</c:v>
                </c:pt>
                <c:pt idx="187">
                  <c:v>41866</c:v>
                </c:pt>
                <c:pt idx="188">
                  <c:v>41897</c:v>
                </c:pt>
                <c:pt idx="189">
                  <c:v>41927</c:v>
                </c:pt>
                <c:pt idx="190">
                  <c:v>41958</c:v>
                </c:pt>
                <c:pt idx="191">
                  <c:v>41988</c:v>
                </c:pt>
                <c:pt idx="192">
                  <c:v>42019</c:v>
                </c:pt>
                <c:pt idx="193">
                  <c:v>42050</c:v>
                </c:pt>
                <c:pt idx="194">
                  <c:v>42078</c:v>
                </c:pt>
                <c:pt idx="195">
                  <c:v>42109</c:v>
                </c:pt>
                <c:pt idx="196">
                  <c:v>42139</c:v>
                </c:pt>
                <c:pt idx="197">
                  <c:v>42170</c:v>
                </c:pt>
                <c:pt idx="198">
                  <c:v>42200</c:v>
                </c:pt>
                <c:pt idx="199">
                  <c:v>42231</c:v>
                </c:pt>
                <c:pt idx="200">
                  <c:v>42262</c:v>
                </c:pt>
                <c:pt idx="201">
                  <c:v>42292</c:v>
                </c:pt>
                <c:pt idx="202">
                  <c:v>42323</c:v>
                </c:pt>
                <c:pt idx="203">
                  <c:v>42353</c:v>
                </c:pt>
                <c:pt idx="204">
                  <c:v>42384</c:v>
                </c:pt>
                <c:pt idx="205">
                  <c:v>42415</c:v>
                </c:pt>
                <c:pt idx="206">
                  <c:v>42444</c:v>
                </c:pt>
                <c:pt idx="207">
                  <c:v>42475</c:v>
                </c:pt>
                <c:pt idx="208">
                  <c:v>42505</c:v>
                </c:pt>
                <c:pt idx="209">
                  <c:v>42536</c:v>
                </c:pt>
                <c:pt idx="210">
                  <c:v>42566</c:v>
                </c:pt>
                <c:pt idx="211">
                  <c:v>42597</c:v>
                </c:pt>
                <c:pt idx="212">
                  <c:v>42628</c:v>
                </c:pt>
                <c:pt idx="213">
                  <c:v>42658</c:v>
                </c:pt>
                <c:pt idx="214">
                  <c:v>42689</c:v>
                </c:pt>
                <c:pt idx="215">
                  <c:v>42719</c:v>
                </c:pt>
                <c:pt idx="216">
                  <c:v>42750</c:v>
                </c:pt>
                <c:pt idx="217">
                  <c:v>42781</c:v>
                </c:pt>
                <c:pt idx="218">
                  <c:v>42809</c:v>
                </c:pt>
                <c:pt idx="219">
                  <c:v>42840</c:v>
                </c:pt>
                <c:pt idx="220">
                  <c:v>42870</c:v>
                </c:pt>
                <c:pt idx="221">
                  <c:v>42901</c:v>
                </c:pt>
                <c:pt idx="222">
                  <c:v>42931</c:v>
                </c:pt>
                <c:pt idx="223">
                  <c:v>42962</c:v>
                </c:pt>
                <c:pt idx="224">
                  <c:v>42993</c:v>
                </c:pt>
                <c:pt idx="225">
                  <c:v>43023</c:v>
                </c:pt>
                <c:pt idx="226">
                  <c:v>43054</c:v>
                </c:pt>
                <c:pt idx="227">
                  <c:v>43084</c:v>
                </c:pt>
                <c:pt idx="228">
                  <c:v>43115</c:v>
                </c:pt>
                <c:pt idx="229">
                  <c:v>43146</c:v>
                </c:pt>
                <c:pt idx="230">
                  <c:v>43174</c:v>
                </c:pt>
                <c:pt idx="231">
                  <c:v>43205</c:v>
                </c:pt>
                <c:pt idx="232">
                  <c:v>43235</c:v>
                </c:pt>
                <c:pt idx="233">
                  <c:v>43266</c:v>
                </c:pt>
                <c:pt idx="234">
                  <c:v>43296</c:v>
                </c:pt>
                <c:pt idx="235">
                  <c:v>43327</c:v>
                </c:pt>
                <c:pt idx="236">
                  <c:v>43358</c:v>
                </c:pt>
                <c:pt idx="237">
                  <c:v>43388</c:v>
                </c:pt>
                <c:pt idx="238">
                  <c:v>43419</c:v>
                </c:pt>
                <c:pt idx="239">
                  <c:v>43449</c:v>
                </c:pt>
                <c:pt idx="240">
                  <c:v>43480</c:v>
                </c:pt>
                <c:pt idx="241">
                  <c:v>43511</c:v>
                </c:pt>
                <c:pt idx="242">
                  <c:v>43539</c:v>
                </c:pt>
                <c:pt idx="243">
                  <c:v>43570</c:v>
                </c:pt>
                <c:pt idx="244">
                  <c:v>43600</c:v>
                </c:pt>
                <c:pt idx="245">
                  <c:v>43631</c:v>
                </c:pt>
                <c:pt idx="246">
                  <c:v>43661</c:v>
                </c:pt>
                <c:pt idx="247">
                  <c:v>43692</c:v>
                </c:pt>
                <c:pt idx="248">
                  <c:v>43723</c:v>
                </c:pt>
                <c:pt idx="249">
                  <c:v>43753</c:v>
                </c:pt>
                <c:pt idx="250">
                  <c:v>43784</c:v>
                </c:pt>
                <c:pt idx="251">
                  <c:v>43814</c:v>
                </c:pt>
                <c:pt idx="252">
                  <c:v>43845</c:v>
                </c:pt>
                <c:pt idx="253">
                  <c:v>43876</c:v>
                </c:pt>
                <c:pt idx="254">
                  <c:v>43905</c:v>
                </c:pt>
                <c:pt idx="255">
                  <c:v>43936</c:v>
                </c:pt>
                <c:pt idx="256">
                  <c:v>43966</c:v>
                </c:pt>
                <c:pt idx="257">
                  <c:v>43997</c:v>
                </c:pt>
                <c:pt idx="258">
                  <c:v>44027</c:v>
                </c:pt>
                <c:pt idx="259">
                  <c:v>44058</c:v>
                </c:pt>
                <c:pt idx="260">
                  <c:v>44089</c:v>
                </c:pt>
                <c:pt idx="261">
                  <c:v>44119</c:v>
                </c:pt>
                <c:pt idx="262">
                  <c:v>44150</c:v>
                </c:pt>
                <c:pt idx="263">
                  <c:v>44180</c:v>
                </c:pt>
                <c:pt idx="264">
                  <c:v>44211</c:v>
                </c:pt>
                <c:pt idx="265">
                  <c:v>44242</c:v>
                </c:pt>
                <c:pt idx="266">
                  <c:v>44270</c:v>
                </c:pt>
                <c:pt idx="267">
                  <c:v>44301</c:v>
                </c:pt>
                <c:pt idx="268">
                  <c:v>44331</c:v>
                </c:pt>
                <c:pt idx="269">
                  <c:v>44362</c:v>
                </c:pt>
                <c:pt idx="270">
                  <c:v>44392</c:v>
                </c:pt>
                <c:pt idx="271">
                  <c:v>44423</c:v>
                </c:pt>
                <c:pt idx="272">
                  <c:v>44454</c:v>
                </c:pt>
                <c:pt idx="273">
                  <c:v>44484</c:v>
                </c:pt>
                <c:pt idx="274">
                  <c:v>44515</c:v>
                </c:pt>
                <c:pt idx="275">
                  <c:v>44545</c:v>
                </c:pt>
                <c:pt idx="276">
                  <c:v>44576</c:v>
                </c:pt>
                <c:pt idx="277">
                  <c:v>44607</c:v>
                </c:pt>
                <c:pt idx="278">
                  <c:v>44635</c:v>
                </c:pt>
                <c:pt idx="279">
                  <c:v>44666</c:v>
                </c:pt>
                <c:pt idx="280">
                  <c:v>44696</c:v>
                </c:pt>
                <c:pt idx="281">
                  <c:v>44727</c:v>
                </c:pt>
                <c:pt idx="282">
                  <c:v>44757</c:v>
                </c:pt>
                <c:pt idx="283">
                  <c:v>44788</c:v>
                </c:pt>
                <c:pt idx="284">
                  <c:v>44819</c:v>
                </c:pt>
                <c:pt idx="285">
                  <c:v>44849</c:v>
                </c:pt>
                <c:pt idx="286">
                  <c:v>44880</c:v>
                </c:pt>
                <c:pt idx="287">
                  <c:v>44910</c:v>
                </c:pt>
                <c:pt idx="288">
                  <c:v>44941</c:v>
                </c:pt>
                <c:pt idx="289">
                  <c:v>44972</c:v>
                </c:pt>
                <c:pt idx="290">
                  <c:v>45000</c:v>
                </c:pt>
                <c:pt idx="291">
                  <c:v>45031</c:v>
                </c:pt>
                <c:pt idx="292">
                  <c:v>45061</c:v>
                </c:pt>
                <c:pt idx="293">
                  <c:v>45092</c:v>
                </c:pt>
                <c:pt idx="294">
                  <c:v>45122</c:v>
                </c:pt>
                <c:pt idx="295">
                  <c:v>45153</c:v>
                </c:pt>
              </c:numCache>
            </c:numRef>
          </c:xVal>
          <c:yVal>
            <c:numRef>
              <c:f>'U.S. EW &amp; VW'!$U$42:$U$337</c:f>
              <c:numCache>
                <c:formatCode>0.0%</c:formatCode>
                <c:ptCount val="296"/>
                <c:pt idx="0">
                  <c:v>3.9185743798338724E-2</c:v>
                </c:pt>
                <c:pt idx="1">
                  <c:v>3.3668671445198584E-2</c:v>
                </c:pt>
                <c:pt idx="2">
                  <c:v>3.0225359119767869E-2</c:v>
                </c:pt>
                <c:pt idx="3">
                  <c:v>3.5633331108381183E-2</c:v>
                </c:pt>
                <c:pt idx="4">
                  <c:v>2.0138156796236872E-2</c:v>
                </c:pt>
                <c:pt idx="5">
                  <c:v>9.1779883621896374E-3</c:v>
                </c:pt>
                <c:pt idx="6">
                  <c:v>1.9031729291448141E-2</c:v>
                </c:pt>
                <c:pt idx="7">
                  <c:v>3.8246159722387318E-2</c:v>
                </c:pt>
                <c:pt idx="8">
                  <c:v>5.3950878987737649E-2</c:v>
                </c:pt>
                <c:pt idx="9">
                  <c:v>5.4253116805656587E-2</c:v>
                </c:pt>
                <c:pt idx="10">
                  <c:v>4.9261543852612943E-2</c:v>
                </c:pt>
                <c:pt idx="11">
                  <c:v>4.6848091236924017E-2</c:v>
                </c:pt>
                <c:pt idx="12">
                  <c:v>5.1516931885785766E-2</c:v>
                </c:pt>
                <c:pt idx="13">
                  <c:v>4.5085141694449327E-2</c:v>
                </c:pt>
                <c:pt idx="14">
                  <c:v>4.6897397737609259E-2</c:v>
                </c:pt>
                <c:pt idx="15">
                  <c:v>4.7797101734384562E-2</c:v>
                </c:pt>
                <c:pt idx="16">
                  <c:v>8.0748644615364906E-2</c:v>
                </c:pt>
                <c:pt idx="17">
                  <c:v>0.10081143254075253</c:v>
                </c:pt>
                <c:pt idx="18">
                  <c:v>0.10835840477076397</c:v>
                </c:pt>
                <c:pt idx="19">
                  <c:v>8.9709042180091458E-2</c:v>
                </c:pt>
                <c:pt idx="20">
                  <c:v>8.253411479009154E-2</c:v>
                </c:pt>
                <c:pt idx="21">
                  <c:v>8.1410281820059271E-2</c:v>
                </c:pt>
                <c:pt idx="22">
                  <c:v>9.1227506900593447E-2</c:v>
                </c:pt>
                <c:pt idx="23">
                  <c:v>9.6707910662482188E-2</c:v>
                </c:pt>
                <c:pt idx="24">
                  <c:v>9.5695181318234956E-2</c:v>
                </c:pt>
                <c:pt idx="25">
                  <c:v>0.11651066103473751</c:v>
                </c:pt>
                <c:pt idx="26">
                  <c:v>0.13023274592061784</c:v>
                </c:pt>
                <c:pt idx="27">
                  <c:v>0.14101080695576251</c:v>
                </c:pt>
                <c:pt idx="28">
                  <c:v>0.1099418281972171</c:v>
                </c:pt>
                <c:pt idx="29">
                  <c:v>7.9653284690450965E-2</c:v>
                </c:pt>
                <c:pt idx="30">
                  <c:v>6.243740234721229E-2</c:v>
                </c:pt>
                <c:pt idx="31">
                  <c:v>4.9795704533018403E-2</c:v>
                </c:pt>
                <c:pt idx="32">
                  <c:v>3.522859726870653E-2</c:v>
                </c:pt>
                <c:pt idx="33">
                  <c:v>7.1286531636092221E-3</c:v>
                </c:pt>
                <c:pt idx="34">
                  <c:v>-1.1185799526238549E-2</c:v>
                </c:pt>
                <c:pt idx="35">
                  <c:v>-2.3490583579902968E-2</c:v>
                </c:pt>
                <c:pt idx="36">
                  <c:v>-1.4977298636558278E-2</c:v>
                </c:pt>
                <c:pt idx="37">
                  <c:v>-4.4382363879491571E-4</c:v>
                </c:pt>
                <c:pt idx="38">
                  <c:v>1.4319845626482808E-2</c:v>
                </c:pt>
                <c:pt idx="39">
                  <c:v>1.8280303399158093E-2</c:v>
                </c:pt>
                <c:pt idx="40">
                  <c:v>1.4131237021498544E-2</c:v>
                </c:pt>
                <c:pt idx="41">
                  <c:v>1.0537592962016173E-2</c:v>
                </c:pt>
                <c:pt idx="42">
                  <c:v>3.5296152685153626E-3</c:v>
                </c:pt>
                <c:pt idx="43">
                  <c:v>5.5763322964939022E-3</c:v>
                </c:pt>
                <c:pt idx="44">
                  <c:v>8.695009955399513E-3</c:v>
                </c:pt>
                <c:pt idx="45">
                  <c:v>2.9439474974171764E-2</c:v>
                </c:pt>
                <c:pt idx="46">
                  <c:v>5.5362357891151071E-2</c:v>
                </c:pt>
                <c:pt idx="47">
                  <c:v>8.7661895874659557E-2</c:v>
                </c:pt>
                <c:pt idx="48">
                  <c:v>0.10036718806076528</c:v>
                </c:pt>
                <c:pt idx="49">
                  <c:v>9.4770571449797725E-2</c:v>
                </c:pt>
                <c:pt idx="50">
                  <c:v>8.2436159279492438E-2</c:v>
                </c:pt>
                <c:pt idx="51">
                  <c:v>7.3506864773959846E-2</c:v>
                </c:pt>
                <c:pt idx="52">
                  <c:v>7.9677583796021523E-2</c:v>
                </c:pt>
                <c:pt idx="53">
                  <c:v>8.213402323467589E-2</c:v>
                </c:pt>
                <c:pt idx="54">
                  <c:v>8.7105125190821919E-2</c:v>
                </c:pt>
                <c:pt idx="55">
                  <c:v>7.1101616767547338E-2</c:v>
                </c:pt>
                <c:pt idx="56">
                  <c:v>5.8237109776423823E-2</c:v>
                </c:pt>
                <c:pt idx="57">
                  <c:v>4.6060608479304044E-2</c:v>
                </c:pt>
                <c:pt idx="58">
                  <c:v>3.6020894223983468E-2</c:v>
                </c:pt>
                <c:pt idx="59">
                  <c:v>2.7137313090865867E-2</c:v>
                </c:pt>
                <c:pt idx="60">
                  <c:v>1.1398719645013156E-2</c:v>
                </c:pt>
                <c:pt idx="61">
                  <c:v>2.8681039242997253E-2</c:v>
                </c:pt>
                <c:pt idx="62">
                  <c:v>4.2010988944271244E-2</c:v>
                </c:pt>
                <c:pt idx="63">
                  <c:v>7.1799960362187498E-2</c:v>
                </c:pt>
                <c:pt idx="64">
                  <c:v>7.2968652792978039E-2</c:v>
                </c:pt>
                <c:pt idx="65">
                  <c:v>9.2369585043906355E-2</c:v>
                </c:pt>
                <c:pt idx="66">
                  <c:v>0.11089744121738287</c:v>
                </c:pt>
                <c:pt idx="67">
                  <c:v>0.15236300368725031</c:v>
                </c:pt>
                <c:pt idx="68">
                  <c:v>0.18214818660126086</c:v>
                </c:pt>
                <c:pt idx="69">
                  <c:v>0.19596310625476532</c:v>
                </c:pt>
                <c:pt idx="70">
                  <c:v>0.18540158529695483</c:v>
                </c:pt>
                <c:pt idx="71">
                  <c:v>0.16572600291569883</c:v>
                </c:pt>
                <c:pt idx="72">
                  <c:v>0.15722223974072969</c:v>
                </c:pt>
                <c:pt idx="73">
                  <c:v>0.15223602578042938</c:v>
                </c:pt>
                <c:pt idx="74">
                  <c:v>0.15692691213435328</c:v>
                </c:pt>
                <c:pt idx="75">
                  <c:v>0.14955447165200808</c:v>
                </c:pt>
                <c:pt idx="76">
                  <c:v>0.14349061630733528</c:v>
                </c:pt>
                <c:pt idx="77">
                  <c:v>0.1289111368730449</c:v>
                </c:pt>
                <c:pt idx="78">
                  <c:v>0.12066749478833305</c:v>
                </c:pt>
                <c:pt idx="79">
                  <c:v>0.11542094784356793</c:v>
                </c:pt>
                <c:pt idx="80">
                  <c:v>0.11989168480461521</c:v>
                </c:pt>
                <c:pt idx="81">
                  <c:v>0.13414399870623894</c:v>
                </c:pt>
                <c:pt idx="82">
                  <c:v>0.15360617752579442</c:v>
                </c:pt>
                <c:pt idx="83">
                  <c:v>0.16385757781090882</c:v>
                </c:pt>
                <c:pt idx="84">
                  <c:v>0.16278448114520394</c:v>
                </c:pt>
                <c:pt idx="85">
                  <c:v>0.14348494571002979</c:v>
                </c:pt>
                <c:pt idx="86">
                  <c:v>0.13636207227048724</c:v>
                </c:pt>
                <c:pt idx="87">
                  <c:v>0.13359875577210745</c:v>
                </c:pt>
                <c:pt idx="88">
                  <c:v>0.14140468816916463</c:v>
                </c:pt>
                <c:pt idx="89">
                  <c:v>0.13859236660064522</c:v>
                </c:pt>
                <c:pt idx="90">
                  <c:v>0.13209589637988262</c:v>
                </c:pt>
                <c:pt idx="91">
                  <c:v>0.119311903209665</c:v>
                </c:pt>
                <c:pt idx="92">
                  <c:v>9.8600794151398663E-2</c:v>
                </c:pt>
                <c:pt idx="93">
                  <c:v>8.6827668878184605E-2</c:v>
                </c:pt>
                <c:pt idx="94">
                  <c:v>8.426869711524243E-2</c:v>
                </c:pt>
                <c:pt idx="95">
                  <c:v>0.10277563472128515</c:v>
                </c:pt>
                <c:pt idx="96">
                  <c:v>0.10649486455357682</c:v>
                </c:pt>
                <c:pt idx="97">
                  <c:v>0.10720027309149871</c:v>
                </c:pt>
                <c:pt idx="98">
                  <c:v>9.2277007507993725E-2</c:v>
                </c:pt>
                <c:pt idx="99">
                  <c:v>9.215168640728888E-2</c:v>
                </c:pt>
                <c:pt idx="100">
                  <c:v>9.529403288803806E-2</c:v>
                </c:pt>
                <c:pt idx="101">
                  <c:v>0.10229992283699851</c:v>
                </c:pt>
                <c:pt idx="102">
                  <c:v>0.10109875016084668</c:v>
                </c:pt>
                <c:pt idx="103">
                  <c:v>9.4975108396606167E-2</c:v>
                </c:pt>
                <c:pt idx="104">
                  <c:v>9.5443922037690143E-2</c:v>
                </c:pt>
                <c:pt idx="105">
                  <c:v>7.9532139499157273E-2</c:v>
                </c:pt>
                <c:pt idx="106">
                  <c:v>6.7326785378025278E-2</c:v>
                </c:pt>
                <c:pt idx="107">
                  <c:v>3.7277075355174549E-2</c:v>
                </c:pt>
                <c:pt idx="108">
                  <c:v>2.8247539766173668E-2</c:v>
                </c:pt>
                <c:pt idx="109">
                  <c:v>-7.3298472141525295E-3</c:v>
                </c:pt>
                <c:pt idx="110">
                  <c:v>-2.9781177612309029E-2</c:v>
                </c:pt>
                <c:pt idx="111">
                  <c:v>-6.6070794956552326E-2</c:v>
                </c:pt>
                <c:pt idx="112">
                  <c:v>-6.3778162633870261E-2</c:v>
                </c:pt>
                <c:pt idx="113">
                  <c:v>-6.1517180662499227E-2</c:v>
                </c:pt>
                <c:pt idx="114">
                  <c:v>-5.2677998579334862E-2</c:v>
                </c:pt>
                <c:pt idx="115">
                  <c:v>-6.8663717744433028E-2</c:v>
                </c:pt>
                <c:pt idx="116">
                  <c:v>-8.2817438599338655E-2</c:v>
                </c:pt>
                <c:pt idx="117">
                  <c:v>-9.2564299431504349E-2</c:v>
                </c:pt>
                <c:pt idx="118">
                  <c:v>-0.10835650555134069</c:v>
                </c:pt>
                <c:pt idx="119">
                  <c:v>-0.12552027663536447</c:v>
                </c:pt>
                <c:pt idx="120">
                  <c:v>-0.13751475743009334</c:v>
                </c:pt>
                <c:pt idx="121">
                  <c:v>-0.11895088111545526</c:v>
                </c:pt>
                <c:pt idx="122">
                  <c:v>-0.11690670006876491</c:v>
                </c:pt>
                <c:pt idx="123">
                  <c:v>-0.12797372274477892</c:v>
                </c:pt>
                <c:pt idx="124">
                  <c:v>-0.19765475003468769</c:v>
                </c:pt>
                <c:pt idx="125">
                  <c:v>-0.25048317843255163</c:v>
                </c:pt>
                <c:pt idx="126">
                  <c:v>-0.29557576743988667</c:v>
                </c:pt>
                <c:pt idx="127">
                  <c:v>-0.28149942290288044</c:v>
                </c:pt>
                <c:pt idx="128">
                  <c:v>-0.27004744826966243</c:v>
                </c:pt>
                <c:pt idx="129">
                  <c:v>-0.26011419564038241</c:v>
                </c:pt>
                <c:pt idx="130">
                  <c:v>-0.26703116921210979</c:v>
                </c:pt>
                <c:pt idx="131">
                  <c:v>-0.26416436647014752</c:v>
                </c:pt>
                <c:pt idx="132">
                  <c:v>-0.25510122309050265</c:v>
                </c:pt>
                <c:pt idx="133">
                  <c:v>-0.24123486425865182</c:v>
                </c:pt>
                <c:pt idx="134">
                  <c:v>-0.20796409514157466</c:v>
                </c:pt>
                <c:pt idx="135">
                  <c:v>-0.15305407062914334</c:v>
                </c:pt>
                <c:pt idx="136">
                  <c:v>-7.1677037719537373E-2</c:v>
                </c:pt>
                <c:pt idx="137">
                  <c:v>-1.0258733425755229E-2</c:v>
                </c:pt>
                <c:pt idx="138">
                  <c:v>3.4169549915010533E-2</c:v>
                </c:pt>
                <c:pt idx="139">
                  <c:v>4.1836544843527168E-2</c:v>
                </c:pt>
                <c:pt idx="140">
                  <c:v>5.930120119674287E-2</c:v>
                </c:pt>
                <c:pt idx="141">
                  <c:v>8.2636775543690533E-2</c:v>
                </c:pt>
                <c:pt idx="142">
                  <c:v>0.11166361709714567</c:v>
                </c:pt>
                <c:pt idx="143">
                  <c:v>0.14169944724090167</c:v>
                </c:pt>
                <c:pt idx="144">
                  <c:v>0.16239617851969679</c:v>
                </c:pt>
                <c:pt idx="145">
                  <c:v>0.16408063828679831</c:v>
                </c:pt>
                <c:pt idx="146">
                  <c:v>0.13646621818457638</c:v>
                </c:pt>
                <c:pt idx="147">
                  <c:v>9.3467879163889878E-2</c:v>
                </c:pt>
                <c:pt idx="148">
                  <c:v>6.7437408824358114E-2</c:v>
                </c:pt>
                <c:pt idx="149">
                  <c:v>5.9462529209098669E-2</c:v>
                </c:pt>
                <c:pt idx="150">
                  <c:v>5.9495612918688101E-2</c:v>
                </c:pt>
                <c:pt idx="151">
                  <c:v>5.1774303126779886E-2</c:v>
                </c:pt>
                <c:pt idx="152">
                  <c:v>4.9179643439891674E-2</c:v>
                </c:pt>
                <c:pt idx="153">
                  <c:v>5.2259864350155727E-2</c:v>
                </c:pt>
                <c:pt idx="154">
                  <c:v>7.0612611596215125E-2</c:v>
                </c:pt>
                <c:pt idx="155">
                  <c:v>7.3472353275775726E-2</c:v>
                </c:pt>
                <c:pt idx="156">
                  <c:v>6.4733990679599618E-2</c:v>
                </c:pt>
                <c:pt idx="157">
                  <c:v>4.5831313486504488E-2</c:v>
                </c:pt>
                <c:pt idx="158">
                  <c:v>3.7640354703834422E-2</c:v>
                </c:pt>
                <c:pt idx="159">
                  <c:v>4.3966380916534042E-2</c:v>
                </c:pt>
                <c:pt idx="160">
                  <c:v>4.6741267170177236E-2</c:v>
                </c:pt>
                <c:pt idx="161">
                  <c:v>5.1852111932362277E-2</c:v>
                </c:pt>
                <c:pt idx="162">
                  <c:v>6.4261381053142719E-2</c:v>
                </c:pt>
                <c:pt idx="163">
                  <c:v>7.5957076032038939E-2</c:v>
                </c:pt>
                <c:pt idx="164">
                  <c:v>7.2660976094343521E-2</c:v>
                </c:pt>
                <c:pt idx="165">
                  <c:v>5.7100835976979569E-2</c:v>
                </c:pt>
                <c:pt idx="166">
                  <c:v>4.2331142570189551E-2</c:v>
                </c:pt>
                <c:pt idx="167">
                  <c:v>4.0503473713883631E-2</c:v>
                </c:pt>
                <c:pt idx="168">
                  <c:v>3.7713027501212526E-2</c:v>
                </c:pt>
                <c:pt idx="169">
                  <c:v>4.8800946626460506E-2</c:v>
                </c:pt>
                <c:pt idx="170">
                  <c:v>6.7304711569105002E-2</c:v>
                </c:pt>
                <c:pt idx="171">
                  <c:v>8.5873159611416172E-2</c:v>
                </c:pt>
                <c:pt idx="172">
                  <c:v>0.10586983269943895</c:v>
                </c:pt>
                <c:pt idx="173">
                  <c:v>0.11503421210270304</c:v>
                </c:pt>
                <c:pt idx="174">
                  <c:v>0.12499297329078396</c:v>
                </c:pt>
                <c:pt idx="175">
                  <c:v>0.11673656837296797</c:v>
                </c:pt>
                <c:pt idx="176">
                  <c:v>0.11934833657855526</c:v>
                </c:pt>
                <c:pt idx="177">
                  <c:v>0.11776402302648092</c:v>
                </c:pt>
                <c:pt idx="178">
                  <c:v>0.12342347835700562</c:v>
                </c:pt>
                <c:pt idx="179">
                  <c:v>0.11122941562813127</c:v>
                </c:pt>
                <c:pt idx="180">
                  <c:v>0.11409407615887401</c:v>
                </c:pt>
                <c:pt idx="181">
                  <c:v>0.10737906483095294</c:v>
                </c:pt>
                <c:pt idx="182">
                  <c:v>0.10687056345100832</c:v>
                </c:pt>
                <c:pt idx="183">
                  <c:v>9.5894814319577248E-2</c:v>
                </c:pt>
                <c:pt idx="184">
                  <c:v>7.7713234980629098E-2</c:v>
                </c:pt>
                <c:pt idx="185">
                  <c:v>6.2298515667142285E-2</c:v>
                </c:pt>
                <c:pt idx="186">
                  <c:v>4.3279568926817058E-2</c:v>
                </c:pt>
                <c:pt idx="187">
                  <c:v>5.739662268499135E-2</c:v>
                </c:pt>
                <c:pt idx="188">
                  <c:v>6.0749899139481034E-2</c:v>
                </c:pt>
                <c:pt idx="189">
                  <c:v>7.4981871496283325E-2</c:v>
                </c:pt>
                <c:pt idx="190">
                  <c:v>7.3994104248849224E-2</c:v>
                </c:pt>
                <c:pt idx="191">
                  <c:v>9.8880018467513819E-2</c:v>
                </c:pt>
                <c:pt idx="192">
                  <c:v>0.11437167233607148</c:v>
                </c:pt>
                <c:pt idx="193">
                  <c:v>0.13342594598240787</c:v>
                </c:pt>
                <c:pt idx="194">
                  <c:v>0.12513654614643333</c:v>
                </c:pt>
                <c:pt idx="195">
                  <c:v>0.12943285477022348</c:v>
                </c:pt>
                <c:pt idx="196">
                  <c:v>0.13549228042039307</c:v>
                </c:pt>
                <c:pt idx="197">
                  <c:v>0.14747033571869728</c:v>
                </c:pt>
                <c:pt idx="198">
                  <c:v>0.14604759257804556</c:v>
                </c:pt>
                <c:pt idx="199">
                  <c:v>0.12184730490669149</c:v>
                </c:pt>
                <c:pt idx="200">
                  <c:v>0.10566856455671747</c:v>
                </c:pt>
                <c:pt idx="201">
                  <c:v>8.2517210698072718E-2</c:v>
                </c:pt>
                <c:pt idx="202">
                  <c:v>7.8389429951646994E-2</c:v>
                </c:pt>
                <c:pt idx="203">
                  <c:v>6.1756792813754346E-2</c:v>
                </c:pt>
                <c:pt idx="204">
                  <c:v>5.7774576788319765E-2</c:v>
                </c:pt>
                <c:pt idx="205">
                  <c:v>4.1288723343717137E-2</c:v>
                </c:pt>
                <c:pt idx="206">
                  <c:v>4.3417903388423218E-2</c:v>
                </c:pt>
                <c:pt idx="207">
                  <c:v>3.2997094708763441E-2</c:v>
                </c:pt>
                <c:pt idx="208">
                  <c:v>3.6391017541208326E-2</c:v>
                </c:pt>
                <c:pt idx="209">
                  <c:v>3.4121021192230705E-2</c:v>
                </c:pt>
                <c:pt idx="210">
                  <c:v>4.9020038505169117E-2</c:v>
                </c:pt>
                <c:pt idx="211">
                  <c:v>5.9455087300025022E-2</c:v>
                </c:pt>
                <c:pt idx="212">
                  <c:v>6.2168812331640622E-2</c:v>
                </c:pt>
                <c:pt idx="213">
                  <c:v>6.9801888459972483E-2</c:v>
                </c:pt>
                <c:pt idx="214">
                  <c:v>6.5882053790800255E-2</c:v>
                </c:pt>
                <c:pt idx="215">
                  <c:v>6.1702485791547579E-2</c:v>
                </c:pt>
                <c:pt idx="216">
                  <c:v>3.6947930649516847E-2</c:v>
                </c:pt>
                <c:pt idx="217">
                  <c:v>2.9386535440544037E-2</c:v>
                </c:pt>
                <c:pt idx="218">
                  <c:v>3.3350544822968509E-2</c:v>
                </c:pt>
                <c:pt idx="219">
                  <c:v>5.7873093557111011E-2</c:v>
                </c:pt>
                <c:pt idx="220">
                  <c:v>7.1659668146920152E-2</c:v>
                </c:pt>
                <c:pt idx="221">
                  <c:v>7.6274330977620597E-2</c:v>
                </c:pt>
                <c:pt idx="222">
                  <c:v>5.9271458416070066E-2</c:v>
                </c:pt>
                <c:pt idx="223">
                  <c:v>4.9976737111457448E-2</c:v>
                </c:pt>
                <c:pt idx="224">
                  <c:v>4.8227412349594712E-2</c:v>
                </c:pt>
                <c:pt idx="225">
                  <c:v>5.7188242684368396E-2</c:v>
                </c:pt>
                <c:pt idx="226">
                  <c:v>6.2851229757685978E-2</c:v>
                </c:pt>
                <c:pt idx="227">
                  <c:v>6.2359420640619945E-2</c:v>
                </c:pt>
                <c:pt idx="228">
                  <c:v>6.5811367250800279E-2</c:v>
                </c:pt>
                <c:pt idx="229">
                  <c:v>8.1041305651925688E-2</c:v>
                </c:pt>
                <c:pt idx="230">
                  <c:v>9.5563177752744144E-2</c:v>
                </c:pt>
                <c:pt idx="231">
                  <c:v>9.3981609478128059E-2</c:v>
                </c:pt>
                <c:pt idx="232">
                  <c:v>6.6320455448100057E-2</c:v>
                </c:pt>
                <c:pt idx="233">
                  <c:v>3.9476308515864256E-2</c:v>
                </c:pt>
                <c:pt idx="234">
                  <c:v>3.7140503818598125E-2</c:v>
                </c:pt>
                <c:pt idx="235">
                  <c:v>4.8646056783835601E-2</c:v>
                </c:pt>
                <c:pt idx="236">
                  <c:v>5.5685291561393679E-2</c:v>
                </c:pt>
                <c:pt idx="237">
                  <c:v>4.0408501997653001E-2</c:v>
                </c:pt>
                <c:pt idx="238">
                  <c:v>2.9013965835944511E-2</c:v>
                </c:pt>
                <c:pt idx="239">
                  <c:v>3.1829625190444855E-2</c:v>
                </c:pt>
                <c:pt idx="240">
                  <c:v>4.8963176553485255E-2</c:v>
                </c:pt>
                <c:pt idx="241">
                  <c:v>5.5529956956094528E-2</c:v>
                </c:pt>
                <c:pt idx="242">
                  <c:v>4.506021592873144E-2</c:v>
                </c:pt>
                <c:pt idx="243">
                  <c:v>3.9446029538659833E-2</c:v>
                </c:pt>
                <c:pt idx="244">
                  <c:v>5.4536254459434996E-2</c:v>
                </c:pt>
                <c:pt idx="245">
                  <c:v>8.3475993549335881E-2</c:v>
                </c:pt>
                <c:pt idx="246">
                  <c:v>9.2239039449868665E-2</c:v>
                </c:pt>
                <c:pt idx="247">
                  <c:v>8.0642857613346663E-2</c:v>
                </c:pt>
                <c:pt idx="248">
                  <c:v>6.44223088949476E-2</c:v>
                </c:pt>
                <c:pt idx="249">
                  <c:v>6.1465019288604594E-2</c:v>
                </c:pt>
                <c:pt idx="250">
                  <c:v>6.7300181302767381E-2</c:v>
                </c:pt>
                <c:pt idx="251">
                  <c:v>7.2784381721597402E-2</c:v>
                </c:pt>
                <c:pt idx="252">
                  <c:v>6.9905728278858881E-2</c:v>
                </c:pt>
                <c:pt idx="253">
                  <c:v>6.2376530537072039E-2</c:v>
                </c:pt>
                <c:pt idx="254">
                  <c:v>5.7380984453735406E-2</c:v>
                </c:pt>
                <c:pt idx="255">
                  <c:v>4.9147037020323747E-2</c:v>
                </c:pt>
                <c:pt idx="256">
                  <c:v>3.3915245077420275E-2</c:v>
                </c:pt>
                <c:pt idx="257">
                  <c:v>1.3230979935116238E-2</c:v>
                </c:pt>
                <c:pt idx="258">
                  <c:v>6.7957246902676793E-3</c:v>
                </c:pt>
                <c:pt idx="259">
                  <c:v>1.6244066510238797E-2</c:v>
                </c:pt>
                <c:pt idx="260">
                  <c:v>3.847539615807638E-2</c:v>
                </c:pt>
                <c:pt idx="261">
                  <c:v>6.3228180731227823E-2</c:v>
                </c:pt>
                <c:pt idx="262">
                  <c:v>8.3245901882597284E-2</c:v>
                </c:pt>
                <c:pt idx="263">
                  <c:v>8.536665175504532E-2</c:v>
                </c:pt>
                <c:pt idx="264">
                  <c:v>7.9742392792356842E-2</c:v>
                </c:pt>
                <c:pt idx="265">
                  <c:v>6.926601114004205E-2</c:v>
                </c:pt>
                <c:pt idx="266">
                  <c:v>7.7645334028198398E-2</c:v>
                </c:pt>
                <c:pt idx="267">
                  <c:v>8.2621914227643645E-2</c:v>
                </c:pt>
                <c:pt idx="268">
                  <c:v>0.10267331403955327</c:v>
                </c:pt>
                <c:pt idx="269">
                  <c:v>0.12325041568272521</c:v>
                </c:pt>
                <c:pt idx="270">
                  <c:v>0.15628531210979979</c:v>
                </c:pt>
                <c:pt idx="271">
                  <c:v>0.17741100232081886</c:v>
                </c:pt>
                <c:pt idx="272">
                  <c:v>0.18494476466645948</c:v>
                </c:pt>
                <c:pt idx="273">
                  <c:v>0.18151334316076784</c:v>
                </c:pt>
                <c:pt idx="274">
                  <c:v>0.18673388508323585</c:v>
                </c:pt>
                <c:pt idx="275">
                  <c:v>0.20120634300315032</c:v>
                </c:pt>
                <c:pt idx="276">
                  <c:v>0.21547596476110686</c:v>
                </c:pt>
                <c:pt idx="277">
                  <c:v>0.20541204144942116</c:v>
                </c:pt>
                <c:pt idx="278">
                  <c:v>0.1827263371692387</c:v>
                </c:pt>
                <c:pt idx="279">
                  <c:v>0.17401072516539506</c:v>
                </c:pt>
                <c:pt idx="280">
                  <c:v>0.17945486829914836</c:v>
                </c:pt>
                <c:pt idx="281">
                  <c:v>0.1809196421585626</c:v>
                </c:pt>
                <c:pt idx="282">
                  <c:v>0.16049528029564142</c:v>
                </c:pt>
                <c:pt idx="283">
                  <c:v>0.12483085400201066</c:v>
                </c:pt>
                <c:pt idx="284">
                  <c:v>8.729277133036395E-2</c:v>
                </c:pt>
                <c:pt idx="285">
                  <c:v>4.1256647346693986E-2</c:v>
                </c:pt>
                <c:pt idx="286">
                  <c:v>-2.8393262779228268E-3</c:v>
                </c:pt>
                <c:pt idx="287">
                  <c:v>-3.6413735265076186E-2</c:v>
                </c:pt>
                <c:pt idx="288">
                  <c:v>-5.3572807973171654E-2</c:v>
                </c:pt>
                <c:pt idx="289">
                  <c:v>-5.1212268959598073E-2</c:v>
                </c:pt>
                <c:pt idx="290">
                  <c:v>-6.4902310221575776E-2</c:v>
                </c:pt>
                <c:pt idx="291">
                  <c:v>-7.8096297291196493E-2</c:v>
                </c:pt>
                <c:pt idx="292">
                  <c:v>-9.8903295299036298E-2</c:v>
                </c:pt>
                <c:pt idx="293">
                  <c:v>-9.820459186991537E-2</c:v>
                </c:pt>
                <c:pt idx="294">
                  <c:v>-0.10086372247164355</c:v>
                </c:pt>
                <c:pt idx="295">
                  <c:v>-0.11081233736698981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8E-44CF-9C3F-5030E3C90EF7}"/>
            </c:ext>
          </c:extLst>
        </c:ser>
        <c:ser>
          <c:idx val="3"/>
          <c:order val="1"/>
          <c:tx>
            <c:strRef>
              <c:f>'U.S. EW &amp; VW'!$P$5</c:f>
              <c:strCache>
                <c:ptCount val="1"/>
                <c:pt idx="0">
                  <c:v> U.S. Composite - EW YoY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VW'!$L$42:$L$337</c:f>
              <c:numCache>
                <c:formatCode>[$-409]mmm\-yy;@</c:formatCode>
                <c:ptCount val="296"/>
                <c:pt idx="0">
                  <c:v>36191</c:v>
                </c:pt>
                <c:pt idx="1">
                  <c:v>36219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36372</c:v>
                </c:pt>
                <c:pt idx="7">
                  <c:v>36403</c:v>
                </c:pt>
                <c:pt idx="8">
                  <c:v>36433</c:v>
                </c:pt>
                <c:pt idx="9">
                  <c:v>36464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36646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36799</c:v>
                </c:pt>
                <c:pt idx="21">
                  <c:v>36830</c:v>
                </c:pt>
                <c:pt idx="22">
                  <c:v>36860</c:v>
                </c:pt>
                <c:pt idx="23">
                  <c:v>36891</c:v>
                </c:pt>
                <c:pt idx="24">
                  <c:v>36922</c:v>
                </c:pt>
                <c:pt idx="25">
                  <c:v>36950</c:v>
                </c:pt>
                <c:pt idx="26">
                  <c:v>36981</c:v>
                </c:pt>
                <c:pt idx="27">
                  <c:v>37011</c:v>
                </c:pt>
                <c:pt idx="28">
                  <c:v>37042</c:v>
                </c:pt>
                <c:pt idx="29">
                  <c:v>37072</c:v>
                </c:pt>
                <c:pt idx="30">
                  <c:v>37103</c:v>
                </c:pt>
                <c:pt idx="31">
                  <c:v>37134</c:v>
                </c:pt>
                <c:pt idx="32">
                  <c:v>37164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37346</c:v>
                </c:pt>
                <c:pt idx="39">
                  <c:v>37376</c:v>
                </c:pt>
                <c:pt idx="40">
                  <c:v>37407</c:v>
                </c:pt>
                <c:pt idx="41">
                  <c:v>37437</c:v>
                </c:pt>
                <c:pt idx="42">
                  <c:v>37468</c:v>
                </c:pt>
                <c:pt idx="43">
                  <c:v>37499</c:v>
                </c:pt>
                <c:pt idx="44">
                  <c:v>37529</c:v>
                </c:pt>
                <c:pt idx="45">
                  <c:v>37560</c:v>
                </c:pt>
                <c:pt idx="46">
                  <c:v>37590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37772</c:v>
                </c:pt>
                <c:pt idx="53">
                  <c:v>37802</c:v>
                </c:pt>
                <c:pt idx="54">
                  <c:v>37833</c:v>
                </c:pt>
                <c:pt idx="55">
                  <c:v>37864</c:v>
                </c:pt>
                <c:pt idx="56">
                  <c:v>37894</c:v>
                </c:pt>
                <c:pt idx="57">
                  <c:v>37925</c:v>
                </c:pt>
                <c:pt idx="58">
                  <c:v>37955</c:v>
                </c:pt>
                <c:pt idx="59">
                  <c:v>37986</c:v>
                </c:pt>
                <c:pt idx="60">
                  <c:v>38017</c:v>
                </c:pt>
                <c:pt idx="61">
                  <c:v>38046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38199</c:v>
                </c:pt>
                <c:pt idx="67">
                  <c:v>38230</c:v>
                </c:pt>
                <c:pt idx="68">
                  <c:v>38260</c:v>
                </c:pt>
                <c:pt idx="69">
                  <c:v>38291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38472</c:v>
                </c:pt>
                <c:pt idx="76">
                  <c:v>38503</c:v>
                </c:pt>
                <c:pt idx="77">
                  <c:v>38533</c:v>
                </c:pt>
                <c:pt idx="78">
                  <c:v>38564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38717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38837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38990</c:v>
                </c:pt>
                <c:pt idx="93">
                  <c:v>39021</c:v>
                </c:pt>
                <c:pt idx="94">
                  <c:v>39051</c:v>
                </c:pt>
                <c:pt idx="95">
                  <c:v>39082</c:v>
                </c:pt>
                <c:pt idx="96">
                  <c:v>39113</c:v>
                </c:pt>
                <c:pt idx="97">
                  <c:v>39141</c:v>
                </c:pt>
                <c:pt idx="98">
                  <c:v>39172</c:v>
                </c:pt>
                <c:pt idx="99">
                  <c:v>39202</c:v>
                </c:pt>
                <c:pt idx="100">
                  <c:v>39233</c:v>
                </c:pt>
                <c:pt idx="101">
                  <c:v>39263</c:v>
                </c:pt>
                <c:pt idx="102">
                  <c:v>39294</c:v>
                </c:pt>
                <c:pt idx="103">
                  <c:v>39325</c:v>
                </c:pt>
                <c:pt idx="104">
                  <c:v>39355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39599</c:v>
                </c:pt>
                <c:pt idx="113">
                  <c:v>39629</c:v>
                </c:pt>
                <c:pt idx="114">
                  <c:v>39660</c:v>
                </c:pt>
                <c:pt idx="115">
                  <c:v>39691</c:v>
                </c:pt>
                <c:pt idx="116">
                  <c:v>39721</c:v>
                </c:pt>
                <c:pt idx="117">
                  <c:v>39752</c:v>
                </c:pt>
                <c:pt idx="118">
                  <c:v>39782</c:v>
                </c:pt>
                <c:pt idx="119">
                  <c:v>39813</c:v>
                </c:pt>
                <c:pt idx="120">
                  <c:v>39844</c:v>
                </c:pt>
                <c:pt idx="121">
                  <c:v>39872</c:v>
                </c:pt>
                <c:pt idx="122">
                  <c:v>39903</c:v>
                </c:pt>
                <c:pt idx="123">
                  <c:v>39933</c:v>
                </c:pt>
                <c:pt idx="124">
                  <c:v>39964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40117</c:v>
                </c:pt>
                <c:pt idx="130">
                  <c:v>40147</c:v>
                </c:pt>
                <c:pt idx="131">
                  <c:v>40178</c:v>
                </c:pt>
                <c:pt idx="132">
                  <c:v>40209</c:v>
                </c:pt>
                <c:pt idx="133">
                  <c:v>40237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40390</c:v>
                </c:pt>
                <c:pt idx="139">
                  <c:v>40421</c:v>
                </c:pt>
                <c:pt idx="140">
                  <c:v>40451</c:v>
                </c:pt>
                <c:pt idx="141">
                  <c:v>40482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40663</c:v>
                </c:pt>
                <c:pt idx="148">
                  <c:v>40694</c:v>
                </c:pt>
                <c:pt idx="149">
                  <c:v>40724</c:v>
                </c:pt>
                <c:pt idx="150">
                  <c:v>40755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40908</c:v>
                </c:pt>
                <c:pt idx="156">
                  <c:v>40939</c:v>
                </c:pt>
                <c:pt idx="157">
                  <c:v>40968</c:v>
                </c:pt>
                <c:pt idx="158">
                  <c:v>40999</c:v>
                </c:pt>
                <c:pt idx="159">
                  <c:v>41029</c:v>
                </c:pt>
                <c:pt idx="160">
                  <c:v>41060</c:v>
                </c:pt>
                <c:pt idx="161">
                  <c:v>41090</c:v>
                </c:pt>
                <c:pt idx="162">
                  <c:v>41121</c:v>
                </c:pt>
                <c:pt idx="163">
                  <c:v>41152</c:v>
                </c:pt>
                <c:pt idx="164">
                  <c:v>41182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41364</c:v>
                </c:pt>
                <c:pt idx="171">
                  <c:v>41394</c:v>
                </c:pt>
                <c:pt idx="172">
                  <c:v>41425</c:v>
                </c:pt>
                <c:pt idx="173">
                  <c:v>41455</c:v>
                </c:pt>
                <c:pt idx="174">
                  <c:v>41486</c:v>
                </c:pt>
                <c:pt idx="175">
                  <c:v>41517</c:v>
                </c:pt>
                <c:pt idx="176">
                  <c:v>41547</c:v>
                </c:pt>
                <c:pt idx="177">
                  <c:v>41578</c:v>
                </c:pt>
                <c:pt idx="178">
                  <c:v>41608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41790</c:v>
                </c:pt>
                <c:pt idx="185">
                  <c:v>41820</c:v>
                </c:pt>
                <c:pt idx="186">
                  <c:v>41851</c:v>
                </c:pt>
                <c:pt idx="187">
                  <c:v>41882</c:v>
                </c:pt>
                <c:pt idx="188">
                  <c:v>41912</c:v>
                </c:pt>
                <c:pt idx="189">
                  <c:v>41943</c:v>
                </c:pt>
                <c:pt idx="190">
                  <c:v>41973</c:v>
                </c:pt>
                <c:pt idx="191">
                  <c:v>42004</c:v>
                </c:pt>
                <c:pt idx="192">
                  <c:v>42035</c:v>
                </c:pt>
                <c:pt idx="193">
                  <c:v>42063</c:v>
                </c:pt>
                <c:pt idx="194">
                  <c:v>42094</c:v>
                </c:pt>
                <c:pt idx="195">
                  <c:v>42124</c:v>
                </c:pt>
                <c:pt idx="196">
                  <c:v>42155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42308</c:v>
                </c:pt>
                <c:pt idx="202">
                  <c:v>42338</c:v>
                </c:pt>
                <c:pt idx="203">
                  <c:v>42369</c:v>
                </c:pt>
                <c:pt idx="204">
                  <c:v>42400</c:v>
                </c:pt>
                <c:pt idx="205">
                  <c:v>42429</c:v>
                </c:pt>
                <c:pt idx="206">
                  <c:v>42460</c:v>
                </c:pt>
                <c:pt idx="207">
                  <c:v>42490</c:v>
                </c:pt>
                <c:pt idx="208">
                  <c:v>42521</c:v>
                </c:pt>
                <c:pt idx="209">
                  <c:v>42551</c:v>
                </c:pt>
                <c:pt idx="210">
                  <c:v>42582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42735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42855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43008</c:v>
                </c:pt>
                <c:pt idx="225">
                  <c:v>43039</c:v>
                </c:pt>
                <c:pt idx="226">
                  <c:v>43069</c:v>
                </c:pt>
                <c:pt idx="227">
                  <c:v>43100</c:v>
                </c:pt>
                <c:pt idx="228">
                  <c:v>43131</c:v>
                </c:pt>
                <c:pt idx="229">
                  <c:v>43159</c:v>
                </c:pt>
                <c:pt idx="230">
                  <c:v>43190</c:v>
                </c:pt>
                <c:pt idx="231">
                  <c:v>43220</c:v>
                </c:pt>
                <c:pt idx="232">
                  <c:v>43251</c:v>
                </c:pt>
                <c:pt idx="233">
                  <c:v>43281</c:v>
                </c:pt>
                <c:pt idx="234">
                  <c:v>43312</c:v>
                </c:pt>
                <c:pt idx="235">
                  <c:v>43343</c:v>
                </c:pt>
                <c:pt idx="236">
                  <c:v>43373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43555</c:v>
                </c:pt>
                <c:pt idx="243">
                  <c:v>43585</c:v>
                </c:pt>
                <c:pt idx="244">
                  <c:v>43616</c:v>
                </c:pt>
                <c:pt idx="245">
                  <c:v>43646</c:v>
                </c:pt>
                <c:pt idx="246">
                  <c:v>43677</c:v>
                </c:pt>
                <c:pt idx="247">
                  <c:v>43708</c:v>
                </c:pt>
                <c:pt idx="248">
                  <c:v>43738</c:v>
                </c:pt>
                <c:pt idx="249">
                  <c:v>43768</c:v>
                </c:pt>
                <c:pt idx="250">
                  <c:v>43799</c:v>
                </c:pt>
                <c:pt idx="251">
                  <c:v>43829</c:v>
                </c:pt>
                <c:pt idx="252">
                  <c:v>43861</c:v>
                </c:pt>
                <c:pt idx="253">
                  <c:v>43890</c:v>
                </c:pt>
                <c:pt idx="254">
                  <c:v>43921</c:v>
                </c:pt>
                <c:pt idx="255">
                  <c:v>43951</c:v>
                </c:pt>
                <c:pt idx="256">
                  <c:v>43982</c:v>
                </c:pt>
                <c:pt idx="257">
                  <c:v>44012</c:v>
                </c:pt>
                <c:pt idx="258">
                  <c:v>44043</c:v>
                </c:pt>
                <c:pt idx="259">
                  <c:v>44074</c:v>
                </c:pt>
                <c:pt idx="260">
                  <c:v>44104</c:v>
                </c:pt>
                <c:pt idx="261">
                  <c:v>44135</c:v>
                </c:pt>
                <c:pt idx="262">
                  <c:v>44165</c:v>
                </c:pt>
                <c:pt idx="263">
                  <c:v>44196</c:v>
                </c:pt>
                <c:pt idx="264">
                  <c:v>44227</c:v>
                </c:pt>
                <c:pt idx="265">
                  <c:v>44255</c:v>
                </c:pt>
                <c:pt idx="266">
                  <c:v>44286</c:v>
                </c:pt>
                <c:pt idx="267">
                  <c:v>44316</c:v>
                </c:pt>
                <c:pt idx="268">
                  <c:v>44347</c:v>
                </c:pt>
                <c:pt idx="269">
                  <c:v>44377</c:v>
                </c:pt>
                <c:pt idx="270">
                  <c:v>44408</c:v>
                </c:pt>
                <c:pt idx="271">
                  <c:v>44439</c:v>
                </c:pt>
                <c:pt idx="272">
                  <c:v>44469</c:v>
                </c:pt>
                <c:pt idx="273">
                  <c:v>44500</c:v>
                </c:pt>
                <c:pt idx="274">
                  <c:v>44530</c:v>
                </c:pt>
                <c:pt idx="275">
                  <c:v>44561</c:v>
                </c:pt>
                <c:pt idx="276">
                  <c:v>44592</c:v>
                </c:pt>
                <c:pt idx="277">
                  <c:v>44620</c:v>
                </c:pt>
                <c:pt idx="278">
                  <c:v>44651</c:v>
                </c:pt>
                <c:pt idx="279">
                  <c:v>44681</c:v>
                </c:pt>
                <c:pt idx="280">
                  <c:v>44712</c:v>
                </c:pt>
                <c:pt idx="281">
                  <c:v>44742</c:v>
                </c:pt>
                <c:pt idx="282">
                  <c:v>44773</c:v>
                </c:pt>
                <c:pt idx="283">
                  <c:v>44804</c:v>
                </c:pt>
                <c:pt idx="284">
                  <c:v>44834</c:v>
                </c:pt>
                <c:pt idx="285">
                  <c:v>44865</c:v>
                </c:pt>
                <c:pt idx="286">
                  <c:v>44895</c:v>
                </c:pt>
                <c:pt idx="287">
                  <c:v>44926</c:v>
                </c:pt>
                <c:pt idx="288">
                  <c:v>44957</c:v>
                </c:pt>
                <c:pt idx="289">
                  <c:v>44985</c:v>
                </c:pt>
                <c:pt idx="290">
                  <c:v>45016</c:v>
                </c:pt>
                <c:pt idx="291">
                  <c:v>45046</c:v>
                </c:pt>
                <c:pt idx="292">
                  <c:v>45077</c:v>
                </c:pt>
                <c:pt idx="293">
                  <c:v>45107</c:v>
                </c:pt>
                <c:pt idx="294">
                  <c:v>45138</c:v>
                </c:pt>
                <c:pt idx="295">
                  <c:v>45169</c:v>
                </c:pt>
              </c:numCache>
            </c:numRef>
          </c:xVal>
          <c:yVal>
            <c:numRef>
              <c:f>'U.S. EW &amp; VW'!$P$42:$P$338</c:f>
              <c:numCache>
                <c:formatCode>0.0%</c:formatCode>
                <c:ptCount val="297"/>
                <c:pt idx="0">
                  <c:v>7.356535846350587E-2</c:v>
                </c:pt>
                <c:pt idx="1">
                  <c:v>7.324361090200826E-2</c:v>
                </c:pt>
                <c:pt idx="2">
                  <c:v>7.9373437018065429E-2</c:v>
                </c:pt>
                <c:pt idx="3">
                  <c:v>8.1602860306826841E-2</c:v>
                </c:pt>
                <c:pt idx="4">
                  <c:v>8.601842011935612E-2</c:v>
                </c:pt>
                <c:pt idx="5">
                  <c:v>8.5656701026663562E-2</c:v>
                </c:pt>
                <c:pt idx="6">
                  <c:v>9.6160538753124358E-2</c:v>
                </c:pt>
                <c:pt idx="7">
                  <c:v>0.10869133839441836</c:v>
                </c:pt>
                <c:pt idx="8">
                  <c:v>0.11894985388588619</c:v>
                </c:pt>
                <c:pt idx="9">
                  <c:v>0.11199760366539868</c:v>
                </c:pt>
                <c:pt idx="10">
                  <c:v>0.10012927901860547</c:v>
                </c:pt>
                <c:pt idx="11">
                  <c:v>8.8323005213190697E-2</c:v>
                </c:pt>
                <c:pt idx="12">
                  <c:v>9.644568287774824E-2</c:v>
                </c:pt>
                <c:pt idx="13">
                  <c:v>0.10619461522519402</c:v>
                </c:pt>
                <c:pt idx="14">
                  <c:v>0.11112196035105537</c:v>
                </c:pt>
                <c:pt idx="15">
                  <c:v>0.10507977912131805</c:v>
                </c:pt>
                <c:pt idx="16">
                  <c:v>0.10522269649815841</c:v>
                </c:pt>
                <c:pt idx="17">
                  <c:v>0.11155559394686132</c:v>
                </c:pt>
                <c:pt idx="18">
                  <c:v>0.10845644858892811</c:v>
                </c:pt>
                <c:pt idx="19">
                  <c:v>0.10180500346501797</c:v>
                </c:pt>
                <c:pt idx="20">
                  <c:v>9.1569807390651903E-2</c:v>
                </c:pt>
                <c:pt idx="21">
                  <c:v>9.7662727839338492E-2</c:v>
                </c:pt>
                <c:pt idx="22">
                  <c:v>9.5872907703195898E-2</c:v>
                </c:pt>
                <c:pt idx="23">
                  <c:v>9.6948734086452548E-2</c:v>
                </c:pt>
                <c:pt idx="24">
                  <c:v>8.5520062407578701E-2</c:v>
                </c:pt>
                <c:pt idx="25">
                  <c:v>8.3001428314178671E-2</c:v>
                </c:pt>
                <c:pt idx="26">
                  <c:v>7.6454484889758811E-2</c:v>
                </c:pt>
                <c:pt idx="27">
                  <c:v>6.9479421698556143E-2</c:v>
                </c:pt>
                <c:pt idx="28">
                  <c:v>5.4223435850217827E-2</c:v>
                </c:pt>
                <c:pt idx="29">
                  <c:v>4.6975679798986647E-2</c:v>
                </c:pt>
                <c:pt idx="30">
                  <c:v>5.9616592161276349E-2</c:v>
                </c:pt>
                <c:pt idx="31">
                  <c:v>8.3517647095422642E-2</c:v>
                </c:pt>
                <c:pt idx="32">
                  <c:v>9.9143580656485542E-2</c:v>
                </c:pt>
                <c:pt idx="33">
                  <c:v>8.2085679627014851E-2</c:v>
                </c:pt>
                <c:pt idx="34">
                  <c:v>5.9385865433175589E-2</c:v>
                </c:pt>
                <c:pt idx="35">
                  <c:v>3.9372994401350114E-2</c:v>
                </c:pt>
                <c:pt idx="36">
                  <c:v>4.2505826230422983E-2</c:v>
                </c:pt>
                <c:pt idx="37">
                  <c:v>5.3926921156181473E-2</c:v>
                </c:pt>
                <c:pt idx="38">
                  <c:v>7.2504049235454282E-2</c:v>
                </c:pt>
                <c:pt idx="39">
                  <c:v>8.0702614618311852E-2</c:v>
                </c:pt>
                <c:pt idx="40">
                  <c:v>8.2402216387181149E-2</c:v>
                </c:pt>
                <c:pt idx="41">
                  <c:v>7.2377193908347515E-2</c:v>
                </c:pt>
                <c:pt idx="42">
                  <c:v>6.4919267944582248E-2</c:v>
                </c:pt>
                <c:pt idx="43">
                  <c:v>5.6602558797975044E-2</c:v>
                </c:pt>
                <c:pt idx="44">
                  <c:v>6.1155272217265244E-2</c:v>
                </c:pt>
                <c:pt idx="45">
                  <c:v>8.1293103472849904E-2</c:v>
                </c:pt>
                <c:pt idx="46">
                  <c:v>0.10946441093974602</c:v>
                </c:pt>
                <c:pt idx="47">
                  <c:v>0.13182062532231198</c:v>
                </c:pt>
                <c:pt idx="48">
                  <c:v>0.12659063504504786</c:v>
                </c:pt>
                <c:pt idx="49">
                  <c:v>0.1111287164257504</c:v>
                </c:pt>
                <c:pt idx="50">
                  <c:v>9.9691652434676481E-2</c:v>
                </c:pt>
                <c:pt idx="51">
                  <c:v>0.10679919518284064</c:v>
                </c:pt>
                <c:pt idx="52">
                  <c:v>0.11588761258411884</c:v>
                </c:pt>
                <c:pt idx="53">
                  <c:v>0.11993751468716729</c:v>
                </c:pt>
                <c:pt idx="54">
                  <c:v>0.11787255735370117</c:v>
                </c:pt>
                <c:pt idx="55">
                  <c:v>0.11663405577752806</c:v>
                </c:pt>
                <c:pt idx="56">
                  <c:v>0.11561490302559707</c:v>
                </c:pt>
                <c:pt idx="57">
                  <c:v>0.10840349189956799</c:v>
                </c:pt>
                <c:pt idx="58">
                  <c:v>9.617626991022421E-2</c:v>
                </c:pt>
                <c:pt idx="59">
                  <c:v>9.1741948684640029E-2</c:v>
                </c:pt>
                <c:pt idx="60">
                  <c:v>0.10195606808758462</c:v>
                </c:pt>
                <c:pt idx="61">
                  <c:v>0.12422925210950941</c:v>
                </c:pt>
                <c:pt idx="62">
                  <c:v>0.13682832652859012</c:v>
                </c:pt>
                <c:pt idx="63">
                  <c:v>0.14227364043993163</c:v>
                </c:pt>
                <c:pt idx="64">
                  <c:v>0.13999664678726331</c:v>
                </c:pt>
                <c:pt idx="65">
                  <c:v>0.14854817076385762</c:v>
                </c:pt>
                <c:pt idx="66">
                  <c:v>0.15510048003519095</c:v>
                </c:pt>
                <c:pt idx="67">
                  <c:v>0.16185672377903226</c:v>
                </c:pt>
                <c:pt idx="68">
                  <c:v>0.15366312364252677</c:v>
                </c:pt>
                <c:pt idx="69">
                  <c:v>0.14123744661273907</c:v>
                </c:pt>
                <c:pt idx="70">
                  <c:v>0.13459373040821632</c:v>
                </c:pt>
                <c:pt idx="71">
                  <c:v>0.13959450049221211</c:v>
                </c:pt>
                <c:pt idx="72">
                  <c:v>0.15419647708420303</c:v>
                </c:pt>
                <c:pt idx="73">
                  <c:v>0.16219416877106374</c:v>
                </c:pt>
                <c:pt idx="74">
                  <c:v>0.16536350772170594</c:v>
                </c:pt>
                <c:pt idx="75">
                  <c:v>0.15955560792906343</c:v>
                </c:pt>
                <c:pt idx="76">
                  <c:v>0.15843955961543443</c:v>
                </c:pt>
                <c:pt idx="77">
                  <c:v>0.1518202545339864</c:v>
                </c:pt>
                <c:pt idx="78">
                  <c:v>0.14856635000626639</c:v>
                </c:pt>
                <c:pt idx="79">
                  <c:v>0.14632445336132105</c:v>
                </c:pt>
                <c:pt idx="80">
                  <c:v>0.1521049709536515</c:v>
                </c:pt>
                <c:pt idx="81">
                  <c:v>0.16282815458831812</c:v>
                </c:pt>
                <c:pt idx="82">
                  <c:v>0.1648254441659982</c:v>
                </c:pt>
                <c:pt idx="83">
                  <c:v>0.1646881116345158</c:v>
                </c:pt>
                <c:pt idx="84">
                  <c:v>0.15182116618901653</c:v>
                </c:pt>
                <c:pt idx="85">
                  <c:v>0.14069125715397424</c:v>
                </c:pt>
                <c:pt idx="86">
                  <c:v>0.12142994250507</c:v>
                </c:pt>
                <c:pt idx="87">
                  <c:v>0.1125247077660958</c:v>
                </c:pt>
                <c:pt idx="88">
                  <c:v>0.10391541774300639</c:v>
                </c:pt>
                <c:pt idx="89">
                  <c:v>0.10289009996101517</c:v>
                </c:pt>
                <c:pt idx="90">
                  <c:v>9.0177848425148976E-2</c:v>
                </c:pt>
                <c:pt idx="91">
                  <c:v>7.1717835787374673E-2</c:v>
                </c:pt>
                <c:pt idx="92">
                  <c:v>4.9610874719438813E-2</c:v>
                </c:pt>
                <c:pt idx="93">
                  <c:v>3.45342423017998E-2</c:v>
                </c:pt>
                <c:pt idx="94">
                  <c:v>3.6246342204354409E-2</c:v>
                </c:pt>
                <c:pt idx="95">
                  <c:v>3.6553560801664942E-2</c:v>
                </c:pt>
                <c:pt idx="96">
                  <c:v>4.2286038766099265E-2</c:v>
                </c:pt>
                <c:pt idx="97">
                  <c:v>3.9360517270241591E-2</c:v>
                </c:pt>
                <c:pt idx="98">
                  <c:v>4.4523847672097272E-2</c:v>
                </c:pt>
                <c:pt idx="99">
                  <c:v>4.6728679121014194E-2</c:v>
                </c:pt>
                <c:pt idx="100">
                  <c:v>4.4428567403279384E-2</c:v>
                </c:pt>
                <c:pt idx="101">
                  <c:v>4.141039172704164E-2</c:v>
                </c:pt>
                <c:pt idx="102">
                  <c:v>4.1683290862040812E-2</c:v>
                </c:pt>
                <c:pt idx="103">
                  <c:v>5.122399038896952E-2</c:v>
                </c:pt>
                <c:pt idx="104">
                  <c:v>5.1509202858994074E-2</c:v>
                </c:pt>
                <c:pt idx="105">
                  <c:v>4.0952510832900968E-2</c:v>
                </c:pt>
                <c:pt idx="106">
                  <c:v>2.1613674643113701E-2</c:v>
                </c:pt>
                <c:pt idx="107">
                  <c:v>9.9564406475523004E-3</c:v>
                </c:pt>
                <c:pt idx="108">
                  <c:v>4.1902334005514685E-3</c:v>
                </c:pt>
                <c:pt idx="109">
                  <c:v>-7.9043032044693318E-3</c:v>
                </c:pt>
                <c:pt idx="110">
                  <c:v>-2.7500255321330935E-2</c:v>
                </c:pt>
                <c:pt idx="111">
                  <c:v>-5.3238921084982294E-2</c:v>
                </c:pt>
                <c:pt idx="112">
                  <c:v>-6.2391088838194664E-2</c:v>
                </c:pt>
                <c:pt idx="113">
                  <c:v>-7.0180876078229204E-2</c:v>
                </c:pt>
                <c:pt idx="114">
                  <c:v>-7.0485100166132297E-2</c:v>
                </c:pt>
                <c:pt idx="115">
                  <c:v>-8.1167654973847037E-2</c:v>
                </c:pt>
                <c:pt idx="116">
                  <c:v>-9.1567768968624175E-2</c:v>
                </c:pt>
                <c:pt idx="117">
                  <c:v>-9.8378806646031824E-2</c:v>
                </c:pt>
                <c:pt idx="118">
                  <c:v>-0.11558237298174456</c:v>
                </c:pt>
                <c:pt idx="119">
                  <c:v>-0.12941097497262999</c:v>
                </c:pt>
                <c:pt idx="120">
                  <c:v>-0.15985010765163066</c:v>
                </c:pt>
                <c:pt idx="121">
                  <c:v>-0.17569014960923801</c:v>
                </c:pt>
                <c:pt idx="122">
                  <c:v>-0.19385923883128475</c:v>
                </c:pt>
                <c:pt idx="123">
                  <c:v>-0.19614834506240564</c:v>
                </c:pt>
                <c:pt idx="124">
                  <c:v>-0.19892063783549174</c:v>
                </c:pt>
                <c:pt idx="125">
                  <c:v>-0.19388851820909758</c:v>
                </c:pt>
                <c:pt idx="126">
                  <c:v>-0.19056665188434063</c:v>
                </c:pt>
                <c:pt idx="127">
                  <c:v>-0.19150158908268589</c:v>
                </c:pt>
                <c:pt idx="128">
                  <c:v>-0.19654788715676985</c:v>
                </c:pt>
                <c:pt idx="129">
                  <c:v>-0.20430539121487923</c:v>
                </c:pt>
                <c:pt idx="130">
                  <c:v>-0.18734531064283388</c:v>
                </c:pt>
                <c:pt idx="131">
                  <c:v>-0.16897028451200402</c:v>
                </c:pt>
                <c:pt idx="132">
                  <c:v>-0.13340793137539608</c:v>
                </c:pt>
                <c:pt idx="133">
                  <c:v>-0.10975824739265772</c:v>
                </c:pt>
                <c:pt idx="134">
                  <c:v>-8.4799559261921509E-2</c:v>
                </c:pt>
                <c:pt idx="135">
                  <c:v>-8.298712566426647E-2</c:v>
                </c:pt>
                <c:pt idx="136">
                  <c:v>-9.5131619833294989E-2</c:v>
                </c:pt>
                <c:pt idx="137">
                  <c:v>-0.1116673661173655</c:v>
                </c:pt>
                <c:pt idx="138">
                  <c:v>-0.11512220774728921</c:v>
                </c:pt>
                <c:pt idx="139">
                  <c:v>-0.10306563783069167</c:v>
                </c:pt>
                <c:pt idx="140">
                  <c:v>-8.1258726872080911E-2</c:v>
                </c:pt>
                <c:pt idx="141">
                  <c:v>-5.7071994100977852E-2</c:v>
                </c:pt>
                <c:pt idx="142">
                  <c:v>-4.7887483987095414E-2</c:v>
                </c:pt>
                <c:pt idx="143">
                  <c:v>-4.7473032387877478E-2</c:v>
                </c:pt>
                <c:pt idx="144">
                  <c:v>-6.8591630702912187E-2</c:v>
                </c:pt>
                <c:pt idx="145">
                  <c:v>-8.7717936106957661E-2</c:v>
                </c:pt>
                <c:pt idx="146">
                  <c:v>-9.2911382700352485E-2</c:v>
                </c:pt>
                <c:pt idx="147">
                  <c:v>-7.1416602918002337E-2</c:v>
                </c:pt>
                <c:pt idx="148">
                  <c:v>-4.0874972112486252E-2</c:v>
                </c:pt>
                <c:pt idx="149">
                  <c:v>-2.6907985862146488E-2</c:v>
                </c:pt>
                <c:pt idx="150">
                  <c:v>-2.7480831290544461E-2</c:v>
                </c:pt>
                <c:pt idx="151">
                  <c:v>-2.6480303734390365E-2</c:v>
                </c:pt>
                <c:pt idx="152">
                  <c:v>-1.0571781705466465E-2</c:v>
                </c:pt>
                <c:pt idx="153">
                  <c:v>7.2721979179228846E-3</c:v>
                </c:pt>
                <c:pt idx="154">
                  <c:v>1.3297241742210808E-2</c:v>
                </c:pt>
                <c:pt idx="155">
                  <c:v>4.8142433778137761E-3</c:v>
                </c:pt>
                <c:pt idx="156">
                  <c:v>-1.1127947977398467E-3</c:v>
                </c:pt>
                <c:pt idx="157">
                  <c:v>-3.8340459850149111E-3</c:v>
                </c:pt>
                <c:pt idx="158">
                  <c:v>6.8862760004724244E-3</c:v>
                </c:pt>
                <c:pt idx="159">
                  <c:v>8.1893558125329946E-3</c:v>
                </c:pt>
                <c:pt idx="160">
                  <c:v>1.4172948433859078E-2</c:v>
                </c:pt>
                <c:pt idx="161">
                  <c:v>2.028172891939839E-2</c:v>
                </c:pt>
                <c:pt idx="162">
                  <c:v>3.0689449124678303E-2</c:v>
                </c:pt>
                <c:pt idx="163">
                  <c:v>3.2188413996375509E-2</c:v>
                </c:pt>
                <c:pt idx="164">
                  <c:v>2.8208031763719443E-2</c:v>
                </c:pt>
                <c:pt idx="165">
                  <c:v>3.3432165885379339E-2</c:v>
                </c:pt>
                <c:pt idx="166">
                  <c:v>4.2128289482764814E-2</c:v>
                </c:pt>
                <c:pt idx="167">
                  <c:v>5.3902461926893075E-2</c:v>
                </c:pt>
                <c:pt idx="168">
                  <c:v>5.5033907282133532E-2</c:v>
                </c:pt>
                <c:pt idx="169">
                  <c:v>5.733240591855493E-2</c:v>
                </c:pt>
                <c:pt idx="170">
                  <c:v>5.5518464492748665E-2</c:v>
                </c:pt>
                <c:pt idx="171">
                  <c:v>6.8052254329609374E-2</c:v>
                </c:pt>
                <c:pt idx="172">
                  <c:v>7.8474498029461159E-2</c:v>
                </c:pt>
                <c:pt idx="173">
                  <c:v>9.1352736841081139E-2</c:v>
                </c:pt>
                <c:pt idx="174">
                  <c:v>8.9913299300738325E-2</c:v>
                </c:pt>
                <c:pt idx="175">
                  <c:v>8.5721692046735409E-2</c:v>
                </c:pt>
                <c:pt idx="176">
                  <c:v>8.2977116530839945E-2</c:v>
                </c:pt>
                <c:pt idx="177">
                  <c:v>7.321706720162191E-2</c:v>
                </c:pt>
                <c:pt idx="178">
                  <c:v>7.1164142918232143E-2</c:v>
                </c:pt>
                <c:pt idx="179">
                  <c:v>7.2896302732178064E-2</c:v>
                </c:pt>
                <c:pt idx="180">
                  <c:v>0.1002227739131536</c:v>
                </c:pt>
                <c:pt idx="181">
                  <c:v>0.12019396970128637</c:v>
                </c:pt>
                <c:pt idx="182">
                  <c:v>0.12691773848029309</c:v>
                </c:pt>
                <c:pt idx="183">
                  <c:v>0.10954298734259171</c:v>
                </c:pt>
                <c:pt idx="184">
                  <c:v>0.10095929241494672</c:v>
                </c:pt>
                <c:pt idx="185">
                  <c:v>9.8217661870012796E-2</c:v>
                </c:pt>
                <c:pt idx="186">
                  <c:v>0.10887879379860244</c:v>
                </c:pt>
                <c:pt idx="187">
                  <c:v>0.11388378684137779</c:v>
                </c:pt>
                <c:pt idx="188">
                  <c:v>0.11777451200886579</c:v>
                </c:pt>
                <c:pt idx="189">
                  <c:v>0.11697680809521649</c:v>
                </c:pt>
                <c:pt idx="190">
                  <c:v>0.1190682563952048</c:v>
                </c:pt>
                <c:pt idx="191">
                  <c:v>0.11542652971614831</c:v>
                </c:pt>
                <c:pt idx="192">
                  <c:v>0.11048975678232908</c:v>
                </c:pt>
                <c:pt idx="193">
                  <c:v>0.10580348572465592</c:v>
                </c:pt>
                <c:pt idx="194">
                  <c:v>0.10726316852046858</c:v>
                </c:pt>
                <c:pt idx="195">
                  <c:v>0.11052857000144312</c:v>
                </c:pt>
                <c:pt idx="196">
                  <c:v>0.11117261645281706</c:v>
                </c:pt>
                <c:pt idx="197">
                  <c:v>0.11101925950861125</c:v>
                </c:pt>
                <c:pt idx="198">
                  <c:v>0.10793918277434544</c:v>
                </c:pt>
                <c:pt idx="199">
                  <c:v>0.10481789875486447</c:v>
                </c:pt>
                <c:pt idx="200">
                  <c:v>9.2862687412436529E-2</c:v>
                </c:pt>
                <c:pt idx="201">
                  <c:v>7.9338972385050388E-2</c:v>
                </c:pt>
                <c:pt idx="202">
                  <c:v>7.0760419070453384E-2</c:v>
                </c:pt>
                <c:pt idx="203">
                  <c:v>7.5770791119527114E-2</c:v>
                </c:pt>
                <c:pt idx="204">
                  <c:v>8.8428280788141134E-2</c:v>
                </c:pt>
                <c:pt idx="205">
                  <c:v>9.6001455167515459E-2</c:v>
                </c:pt>
                <c:pt idx="206">
                  <c:v>8.903966655332729E-2</c:v>
                </c:pt>
                <c:pt idx="207">
                  <c:v>7.4690757399914931E-2</c:v>
                </c:pt>
                <c:pt idx="208">
                  <c:v>6.7636417948827798E-2</c:v>
                </c:pt>
                <c:pt idx="209">
                  <c:v>6.8303126036673989E-2</c:v>
                </c:pt>
                <c:pt idx="210">
                  <c:v>8.0536411023659271E-2</c:v>
                </c:pt>
                <c:pt idx="211">
                  <c:v>8.8284856149063673E-2</c:v>
                </c:pt>
                <c:pt idx="212">
                  <c:v>9.7735060813527896E-2</c:v>
                </c:pt>
                <c:pt idx="213">
                  <c:v>9.9041275489883951E-2</c:v>
                </c:pt>
                <c:pt idx="214">
                  <c:v>9.605415216199642E-2</c:v>
                </c:pt>
                <c:pt idx="215">
                  <c:v>9.1364719851373843E-2</c:v>
                </c:pt>
                <c:pt idx="216">
                  <c:v>9.0095952033823368E-2</c:v>
                </c:pt>
                <c:pt idx="217">
                  <c:v>0.10716679689686726</c:v>
                </c:pt>
                <c:pt idx="218">
                  <c:v>0.1238909082338524</c:v>
                </c:pt>
                <c:pt idx="219">
                  <c:v>0.14284802640525873</c:v>
                </c:pt>
                <c:pt idx="220">
                  <c:v>0.14649270405382642</c:v>
                </c:pt>
                <c:pt idx="221">
                  <c:v>0.15503914307105648</c:v>
                </c:pt>
                <c:pt idx="222">
                  <c:v>0.14273453303932504</c:v>
                </c:pt>
                <c:pt idx="223">
                  <c:v>0.1295725686987752</c:v>
                </c:pt>
                <c:pt idx="224">
                  <c:v>0.1093176373100484</c:v>
                </c:pt>
                <c:pt idx="225">
                  <c:v>0.10954073809791476</c:v>
                </c:pt>
                <c:pt idx="226">
                  <c:v>0.11910469585660155</c:v>
                </c:pt>
                <c:pt idx="227">
                  <c:v>0.12862441384210888</c:v>
                </c:pt>
                <c:pt idx="228">
                  <c:v>0.12286273099007494</c:v>
                </c:pt>
                <c:pt idx="229">
                  <c:v>9.5080610354435713E-2</c:v>
                </c:pt>
                <c:pt idx="230">
                  <c:v>6.9594340399254273E-2</c:v>
                </c:pt>
                <c:pt idx="231">
                  <c:v>5.6749885903080166E-2</c:v>
                </c:pt>
                <c:pt idx="232">
                  <c:v>5.5180621281897491E-2</c:v>
                </c:pt>
                <c:pt idx="233">
                  <c:v>5.3928115333426563E-2</c:v>
                </c:pt>
                <c:pt idx="234">
                  <c:v>4.9225334279244137E-2</c:v>
                </c:pt>
                <c:pt idx="235">
                  <c:v>5.1719481474535645E-2</c:v>
                </c:pt>
                <c:pt idx="236">
                  <c:v>5.7198757193389405E-2</c:v>
                </c:pt>
                <c:pt idx="237">
                  <c:v>6.7658514584730822E-2</c:v>
                </c:pt>
                <c:pt idx="238">
                  <c:v>6.7271850686591694E-2</c:v>
                </c:pt>
                <c:pt idx="239">
                  <c:v>6.1392103698572065E-2</c:v>
                </c:pt>
                <c:pt idx="240">
                  <c:v>5.0683270334165531E-2</c:v>
                </c:pt>
                <c:pt idx="241">
                  <c:v>5.2352422728395798E-2</c:v>
                </c:pt>
                <c:pt idx="242">
                  <c:v>6.6502854728956118E-2</c:v>
                </c:pt>
                <c:pt idx="243">
                  <c:v>7.3625671373767743E-2</c:v>
                </c:pt>
                <c:pt idx="244">
                  <c:v>7.119132306331144E-2</c:v>
                </c:pt>
                <c:pt idx="245">
                  <c:v>5.4417191707300416E-2</c:v>
                </c:pt>
                <c:pt idx="246">
                  <c:v>5.2039380625175546E-2</c:v>
                </c:pt>
                <c:pt idx="247">
                  <c:v>5.4686556136440911E-2</c:v>
                </c:pt>
                <c:pt idx="248">
                  <c:v>6.5491098695595218E-2</c:v>
                </c:pt>
                <c:pt idx="249">
                  <c:v>5.9025015817516291E-2</c:v>
                </c:pt>
                <c:pt idx="250">
                  <c:v>4.7021694005090264E-2</c:v>
                </c:pt>
                <c:pt idx="251">
                  <c:v>4.3323141948194088E-2</c:v>
                </c:pt>
                <c:pt idx="252">
                  <c:v>5.150875937065047E-2</c:v>
                </c:pt>
                <c:pt idx="253">
                  <c:v>7.1624569318678777E-2</c:v>
                </c:pt>
                <c:pt idx="254">
                  <c:v>7.6702534060332894E-2</c:v>
                </c:pt>
                <c:pt idx="255">
                  <c:v>7.0930980328762328E-2</c:v>
                </c:pt>
                <c:pt idx="256">
                  <c:v>5.0912804260983213E-2</c:v>
                </c:pt>
                <c:pt idx="257">
                  <c:v>3.9125782157505729E-2</c:v>
                </c:pt>
                <c:pt idx="258">
                  <c:v>2.9577955305565506E-2</c:v>
                </c:pt>
                <c:pt idx="259">
                  <c:v>3.3020552245604629E-2</c:v>
                </c:pt>
                <c:pt idx="260">
                  <c:v>4.7216303668472293E-2</c:v>
                </c:pt>
                <c:pt idx="261">
                  <c:v>7.317103495042554E-2</c:v>
                </c:pt>
                <c:pt idx="262">
                  <c:v>9.5344820455965262E-2</c:v>
                </c:pt>
                <c:pt idx="263">
                  <c:v>9.8400985813092978E-2</c:v>
                </c:pt>
                <c:pt idx="264">
                  <c:v>8.2631205292010401E-2</c:v>
                </c:pt>
                <c:pt idx="265">
                  <c:v>6.1104132161698077E-2</c:v>
                </c:pt>
                <c:pt idx="266">
                  <c:v>6.518816969528296E-2</c:v>
                </c:pt>
                <c:pt idx="267">
                  <c:v>8.3976948453170497E-2</c:v>
                </c:pt>
                <c:pt idx="268">
                  <c:v>0.11238770718533386</c:v>
                </c:pt>
                <c:pt idx="269">
                  <c:v>0.13227126246171461</c:v>
                </c:pt>
                <c:pt idx="270">
                  <c:v>0.14996607498044767</c:v>
                </c:pt>
                <c:pt idx="271">
                  <c:v>0.15768856192492775</c:v>
                </c:pt>
                <c:pt idx="272">
                  <c:v>0.15672002818828767</c:v>
                </c:pt>
                <c:pt idx="273">
                  <c:v>0.15582121515877057</c:v>
                </c:pt>
                <c:pt idx="274">
                  <c:v>0.15787152778282154</c:v>
                </c:pt>
                <c:pt idx="275">
                  <c:v>0.15993439402231346</c:v>
                </c:pt>
                <c:pt idx="276">
                  <c:v>0.1552943718316584</c:v>
                </c:pt>
                <c:pt idx="277">
                  <c:v>0.15097266455096148</c:v>
                </c:pt>
                <c:pt idx="278">
                  <c:v>0.15310877745797891</c:v>
                </c:pt>
                <c:pt idx="279">
                  <c:v>0.17327282326617244</c:v>
                </c:pt>
                <c:pt idx="280">
                  <c:v>0.18766042310041353</c:v>
                </c:pt>
                <c:pt idx="281">
                  <c:v>0.18965662464993294</c:v>
                </c:pt>
                <c:pt idx="282">
                  <c:v>0.17007912508889134</c:v>
                </c:pt>
                <c:pt idx="283">
                  <c:v>0.1490801489164062</c:v>
                </c:pt>
                <c:pt idx="284">
                  <c:v>0.129625095704343</c:v>
                </c:pt>
                <c:pt idx="285">
                  <c:v>0.10756015044328038</c:v>
                </c:pt>
                <c:pt idx="286">
                  <c:v>7.7481054844886987E-2</c:v>
                </c:pt>
                <c:pt idx="287">
                  <c:v>5.3381206650466417E-2</c:v>
                </c:pt>
                <c:pt idx="288">
                  <c:v>5.1564443444258812E-2</c:v>
                </c:pt>
                <c:pt idx="289">
                  <c:v>5.9236504736725593E-2</c:v>
                </c:pt>
                <c:pt idx="290">
                  <c:v>6.1053737220996496E-2</c:v>
                </c:pt>
                <c:pt idx="291">
                  <c:v>3.0632909370635231E-2</c:v>
                </c:pt>
                <c:pt idx="292">
                  <c:v>1.204651110122934E-2</c:v>
                </c:pt>
                <c:pt idx="293">
                  <c:v>-9.4541249244145531E-3</c:v>
                </c:pt>
                <c:pt idx="294">
                  <c:v>8.48399329052274E-3</c:v>
                </c:pt>
                <c:pt idx="295">
                  <c:v>6.0747485246994692E-3</c:v>
                </c:pt>
                <c:pt idx="296">
                  <c:v>0.33676486565275643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8E-44CF-9C3F-5030E3C90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169"/>
          <c:min val="3617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  <a:endParaRPr lang="en-US"/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TransactionActivity!$N$2:$N$285</c:f>
              <c:numCache>
                <c:formatCode>m/d/yyyy</c:formatCode>
                <c:ptCount val="28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</c:numCache>
            </c:numRef>
          </c:cat>
          <c:val>
            <c:numRef>
              <c:f>TransactionActivity!$P$2:$P$285</c:f>
              <c:numCache>
                <c:formatCode>#,##0</c:formatCode>
                <c:ptCount val="284"/>
                <c:pt idx="0">
                  <c:v>21</c:v>
                </c:pt>
                <c:pt idx="1">
                  <c:v>24</c:v>
                </c:pt>
                <c:pt idx="2">
                  <c:v>35</c:v>
                </c:pt>
                <c:pt idx="3">
                  <c:v>29</c:v>
                </c:pt>
                <c:pt idx="4">
                  <c:v>35</c:v>
                </c:pt>
                <c:pt idx="5">
                  <c:v>43</c:v>
                </c:pt>
                <c:pt idx="6">
                  <c:v>28</c:v>
                </c:pt>
                <c:pt idx="7">
                  <c:v>41</c:v>
                </c:pt>
                <c:pt idx="8">
                  <c:v>46</c:v>
                </c:pt>
                <c:pt idx="9">
                  <c:v>43</c:v>
                </c:pt>
                <c:pt idx="10">
                  <c:v>49</c:v>
                </c:pt>
                <c:pt idx="11">
                  <c:v>95</c:v>
                </c:pt>
                <c:pt idx="12">
                  <c:v>42</c:v>
                </c:pt>
                <c:pt idx="13">
                  <c:v>32</c:v>
                </c:pt>
                <c:pt idx="14">
                  <c:v>45</c:v>
                </c:pt>
                <c:pt idx="15">
                  <c:v>40</c:v>
                </c:pt>
                <c:pt idx="16">
                  <c:v>60</c:v>
                </c:pt>
                <c:pt idx="17">
                  <c:v>57</c:v>
                </c:pt>
                <c:pt idx="18">
                  <c:v>42</c:v>
                </c:pt>
                <c:pt idx="19">
                  <c:v>49</c:v>
                </c:pt>
                <c:pt idx="20">
                  <c:v>43</c:v>
                </c:pt>
                <c:pt idx="21">
                  <c:v>41</c:v>
                </c:pt>
                <c:pt idx="22">
                  <c:v>42</c:v>
                </c:pt>
                <c:pt idx="23">
                  <c:v>59</c:v>
                </c:pt>
                <c:pt idx="24">
                  <c:v>41</c:v>
                </c:pt>
                <c:pt idx="25">
                  <c:v>28</c:v>
                </c:pt>
                <c:pt idx="26">
                  <c:v>58</c:v>
                </c:pt>
                <c:pt idx="27">
                  <c:v>37</c:v>
                </c:pt>
                <c:pt idx="28">
                  <c:v>60</c:v>
                </c:pt>
                <c:pt idx="29">
                  <c:v>69</c:v>
                </c:pt>
                <c:pt idx="30">
                  <c:v>50</c:v>
                </c:pt>
                <c:pt idx="31">
                  <c:v>66</c:v>
                </c:pt>
                <c:pt idx="32">
                  <c:v>68</c:v>
                </c:pt>
                <c:pt idx="33">
                  <c:v>67</c:v>
                </c:pt>
                <c:pt idx="34">
                  <c:v>68</c:v>
                </c:pt>
                <c:pt idx="35">
                  <c:v>110</c:v>
                </c:pt>
                <c:pt idx="36">
                  <c:v>67</c:v>
                </c:pt>
                <c:pt idx="37">
                  <c:v>69</c:v>
                </c:pt>
                <c:pt idx="38">
                  <c:v>75</c:v>
                </c:pt>
                <c:pt idx="39">
                  <c:v>79</c:v>
                </c:pt>
                <c:pt idx="40">
                  <c:v>83</c:v>
                </c:pt>
                <c:pt idx="41">
                  <c:v>75</c:v>
                </c:pt>
                <c:pt idx="42">
                  <c:v>102</c:v>
                </c:pt>
                <c:pt idx="43">
                  <c:v>90</c:v>
                </c:pt>
                <c:pt idx="44">
                  <c:v>104</c:v>
                </c:pt>
                <c:pt idx="45">
                  <c:v>106</c:v>
                </c:pt>
                <c:pt idx="46">
                  <c:v>73</c:v>
                </c:pt>
                <c:pt idx="47">
                  <c:v>169</c:v>
                </c:pt>
                <c:pt idx="48">
                  <c:v>101</c:v>
                </c:pt>
                <c:pt idx="49">
                  <c:v>84</c:v>
                </c:pt>
                <c:pt idx="50">
                  <c:v>138</c:v>
                </c:pt>
                <c:pt idx="51">
                  <c:v>102</c:v>
                </c:pt>
                <c:pt idx="52">
                  <c:v>118</c:v>
                </c:pt>
                <c:pt idx="53">
                  <c:v>134</c:v>
                </c:pt>
                <c:pt idx="54">
                  <c:v>144</c:v>
                </c:pt>
                <c:pt idx="55">
                  <c:v>122</c:v>
                </c:pt>
                <c:pt idx="56">
                  <c:v>128</c:v>
                </c:pt>
                <c:pt idx="57">
                  <c:v>157</c:v>
                </c:pt>
                <c:pt idx="58">
                  <c:v>143</c:v>
                </c:pt>
                <c:pt idx="59">
                  <c:v>211</c:v>
                </c:pt>
                <c:pt idx="60">
                  <c:v>124</c:v>
                </c:pt>
                <c:pt idx="61">
                  <c:v>126</c:v>
                </c:pt>
                <c:pt idx="62">
                  <c:v>141</c:v>
                </c:pt>
                <c:pt idx="63">
                  <c:v>157</c:v>
                </c:pt>
                <c:pt idx="64">
                  <c:v>172</c:v>
                </c:pt>
                <c:pt idx="65">
                  <c:v>204</c:v>
                </c:pt>
                <c:pt idx="66">
                  <c:v>187</c:v>
                </c:pt>
                <c:pt idx="67">
                  <c:v>202</c:v>
                </c:pt>
                <c:pt idx="68">
                  <c:v>240</c:v>
                </c:pt>
                <c:pt idx="69">
                  <c:v>167</c:v>
                </c:pt>
                <c:pt idx="70">
                  <c:v>182</c:v>
                </c:pt>
                <c:pt idx="71">
                  <c:v>241</c:v>
                </c:pt>
                <c:pt idx="72">
                  <c:v>176</c:v>
                </c:pt>
                <c:pt idx="73">
                  <c:v>131</c:v>
                </c:pt>
                <c:pt idx="74">
                  <c:v>195</c:v>
                </c:pt>
                <c:pt idx="75">
                  <c:v>148</c:v>
                </c:pt>
                <c:pt idx="76">
                  <c:v>156</c:v>
                </c:pt>
                <c:pt idx="77">
                  <c:v>196</c:v>
                </c:pt>
                <c:pt idx="78">
                  <c:v>168</c:v>
                </c:pt>
                <c:pt idx="79">
                  <c:v>178</c:v>
                </c:pt>
                <c:pt idx="80">
                  <c:v>170</c:v>
                </c:pt>
                <c:pt idx="81">
                  <c:v>148</c:v>
                </c:pt>
                <c:pt idx="82">
                  <c:v>155</c:v>
                </c:pt>
                <c:pt idx="83">
                  <c:v>228</c:v>
                </c:pt>
                <c:pt idx="84">
                  <c:v>163</c:v>
                </c:pt>
                <c:pt idx="85">
                  <c:v>145</c:v>
                </c:pt>
                <c:pt idx="86">
                  <c:v>174</c:v>
                </c:pt>
                <c:pt idx="87">
                  <c:v>168</c:v>
                </c:pt>
                <c:pt idx="88">
                  <c:v>193</c:v>
                </c:pt>
                <c:pt idx="89">
                  <c:v>209</c:v>
                </c:pt>
                <c:pt idx="90">
                  <c:v>182</c:v>
                </c:pt>
                <c:pt idx="91">
                  <c:v>198</c:v>
                </c:pt>
                <c:pt idx="92">
                  <c:v>150</c:v>
                </c:pt>
                <c:pt idx="93">
                  <c:v>128</c:v>
                </c:pt>
                <c:pt idx="94">
                  <c:v>128</c:v>
                </c:pt>
                <c:pt idx="95">
                  <c:v>155</c:v>
                </c:pt>
                <c:pt idx="96">
                  <c:v>109</c:v>
                </c:pt>
                <c:pt idx="97">
                  <c:v>88</c:v>
                </c:pt>
                <c:pt idx="98">
                  <c:v>78</c:v>
                </c:pt>
                <c:pt idx="99">
                  <c:v>96</c:v>
                </c:pt>
                <c:pt idx="100">
                  <c:v>91</c:v>
                </c:pt>
                <c:pt idx="101">
                  <c:v>97</c:v>
                </c:pt>
                <c:pt idx="102">
                  <c:v>101</c:v>
                </c:pt>
                <c:pt idx="103">
                  <c:v>81</c:v>
                </c:pt>
                <c:pt idx="104">
                  <c:v>83</c:v>
                </c:pt>
                <c:pt idx="105">
                  <c:v>69</c:v>
                </c:pt>
                <c:pt idx="106">
                  <c:v>42</c:v>
                </c:pt>
                <c:pt idx="107">
                  <c:v>88</c:v>
                </c:pt>
                <c:pt idx="108">
                  <c:v>46</c:v>
                </c:pt>
                <c:pt idx="109">
                  <c:v>32</c:v>
                </c:pt>
                <c:pt idx="110">
                  <c:v>48</c:v>
                </c:pt>
                <c:pt idx="111">
                  <c:v>48</c:v>
                </c:pt>
                <c:pt idx="112">
                  <c:v>33</c:v>
                </c:pt>
                <c:pt idx="113">
                  <c:v>62</c:v>
                </c:pt>
                <c:pt idx="114">
                  <c:v>49</c:v>
                </c:pt>
                <c:pt idx="115">
                  <c:v>55</c:v>
                </c:pt>
                <c:pt idx="116">
                  <c:v>71</c:v>
                </c:pt>
                <c:pt idx="117">
                  <c:v>77</c:v>
                </c:pt>
                <c:pt idx="118">
                  <c:v>70</c:v>
                </c:pt>
                <c:pt idx="119">
                  <c:v>137</c:v>
                </c:pt>
                <c:pt idx="120">
                  <c:v>56</c:v>
                </c:pt>
                <c:pt idx="121">
                  <c:v>51</c:v>
                </c:pt>
                <c:pt idx="122">
                  <c:v>74</c:v>
                </c:pt>
                <c:pt idx="123">
                  <c:v>81</c:v>
                </c:pt>
                <c:pt idx="124">
                  <c:v>93</c:v>
                </c:pt>
                <c:pt idx="125">
                  <c:v>125</c:v>
                </c:pt>
                <c:pt idx="126">
                  <c:v>101</c:v>
                </c:pt>
                <c:pt idx="127">
                  <c:v>99</c:v>
                </c:pt>
                <c:pt idx="128">
                  <c:v>137</c:v>
                </c:pt>
                <c:pt idx="129">
                  <c:v>102</c:v>
                </c:pt>
                <c:pt idx="130">
                  <c:v>134</c:v>
                </c:pt>
                <c:pt idx="131">
                  <c:v>224</c:v>
                </c:pt>
                <c:pt idx="132">
                  <c:v>108</c:v>
                </c:pt>
                <c:pt idx="133">
                  <c:v>103</c:v>
                </c:pt>
                <c:pt idx="134">
                  <c:v>133</c:v>
                </c:pt>
                <c:pt idx="135">
                  <c:v>142</c:v>
                </c:pt>
                <c:pt idx="136">
                  <c:v>161</c:v>
                </c:pt>
                <c:pt idx="137">
                  <c:v>201</c:v>
                </c:pt>
                <c:pt idx="138">
                  <c:v>160</c:v>
                </c:pt>
                <c:pt idx="139">
                  <c:v>155</c:v>
                </c:pt>
                <c:pt idx="140">
                  <c:v>162</c:v>
                </c:pt>
                <c:pt idx="141">
                  <c:v>160</c:v>
                </c:pt>
                <c:pt idx="142">
                  <c:v>128</c:v>
                </c:pt>
                <c:pt idx="143">
                  <c:v>232</c:v>
                </c:pt>
                <c:pt idx="144">
                  <c:v>120</c:v>
                </c:pt>
                <c:pt idx="145">
                  <c:v>140</c:v>
                </c:pt>
                <c:pt idx="146">
                  <c:v>179</c:v>
                </c:pt>
                <c:pt idx="147">
                  <c:v>142</c:v>
                </c:pt>
                <c:pt idx="148">
                  <c:v>173</c:v>
                </c:pt>
                <c:pt idx="149">
                  <c:v>192</c:v>
                </c:pt>
                <c:pt idx="150">
                  <c:v>170</c:v>
                </c:pt>
                <c:pt idx="151">
                  <c:v>187</c:v>
                </c:pt>
                <c:pt idx="152">
                  <c:v>152</c:v>
                </c:pt>
                <c:pt idx="153">
                  <c:v>164</c:v>
                </c:pt>
                <c:pt idx="154">
                  <c:v>219</c:v>
                </c:pt>
                <c:pt idx="155">
                  <c:v>365</c:v>
                </c:pt>
                <c:pt idx="156">
                  <c:v>130</c:v>
                </c:pt>
                <c:pt idx="157">
                  <c:v>118</c:v>
                </c:pt>
                <c:pt idx="158">
                  <c:v>175</c:v>
                </c:pt>
                <c:pt idx="159">
                  <c:v>188</c:v>
                </c:pt>
                <c:pt idx="160">
                  <c:v>197</c:v>
                </c:pt>
                <c:pt idx="161">
                  <c:v>255</c:v>
                </c:pt>
                <c:pt idx="162">
                  <c:v>198</c:v>
                </c:pt>
                <c:pt idx="163">
                  <c:v>242</c:v>
                </c:pt>
                <c:pt idx="164">
                  <c:v>196</c:v>
                </c:pt>
                <c:pt idx="165">
                  <c:v>223</c:v>
                </c:pt>
                <c:pt idx="166">
                  <c:v>199</c:v>
                </c:pt>
                <c:pt idx="167">
                  <c:v>365</c:v>
                </c:pt>
                <c:pt idx="168">
                  <c:v>186</c:v>
                </c:pt>
                <c:pt idx="169">
                  <c:v>160</c:v>
                </c:pt>
                <c:pt idx="170">
                  <c:v>220</c:v>
                </c:pt>
                <c:pt idx="171">
                  <c:v>198</c:v>
                </c:pt>
                <c:pt idx="172">
                  <c:v>230</c:v>
                </c:pt>
                <c:pt idx="173">
                  <c:v>273</c:v>
                </c:pt>
                <c:pt idx="174">
                  <c:v>278</c:v>
                </c:pt>
                <c:pt idx="175">
                  <c:v>236</c:v>
                </c:pt>
                <c:pt idx="176">
                  <c:v>264</c:v>
                </c:pt>
                <c:pt idx="177">
                  <c:v>293</c:v>
                </c:pt>
                <c:pt idx="178">
                  <c:v>240</c:v>
                </c:pt>
                <c:pt idx="179">
                  <c:v>393</c:v>
                </c:pt>
                <c:pt idx="180">
                  <c:v>232</c:v>
                </c:pt>
                <c:pt idx="181">
                  <c:v>201</c:v>
                </c:pt>
                <c:pt idx="182">
                  <c:v>239</c:v>
                </c:pt>
                <c:pt idx="183">
                  <c:v>226</c:v>
                </c:pt>
                <c:pt idx="184">
                  <c:v>248</c:v>
                </c:pt>
                <c:pt idx="185">
                  <c:v>301</c:v>
                </c:pt>
                <c:pt idx="186">
                  <c:v>298</c:v>
                </c:pt>
                <c:pt idx="187">
                  <c:v>263</c:v>
                </c:pt>
                <c:pt idx="188">
                  <c:v>286</c:v>
                </c:pt>
                <c:pt idx="189">
                  <c:v>313</c:v>
                </c:pt>
                <c:pt idx="190">
                  <c:v>243</c:v>
                </c:pt>
                <c:pt idx="191">
                  <c:v>417</c:v>
                </c:pt>
                <c:pt idx="192">
                  <c:v>235</c:v>
                </c:pt>
                <c:pt idx="193">
                  <c:v>230</c:v>
                </c:pt>
                <c:pt idx="194">
                  <c:v>289</c:v>
                </c:pt>
                <c:pt idx="195">
                  <c:v>214</c:v>
                </c:pt>
                <c:pt idx="196">
                  <c:v>266</c:v>
                </c:pt>
                <c:pt idx="197">
                  <c:v>365</c:v>
                </c:pt>
                <c:pt idx="198">
                  <c:v>272</c:v>
                </c:pt>
                <c:pt idx="199">
                  <c:v>294</c:v>
                </c:pt>
                <c:pt idx="200">
                  <c:v>324</c:v>
                </c:pt>
                <c:pt idx="201">
                  <c:v>278</c:v>
                </c:pt>
                <c:pt idx="202">
                  <c:v>315</c:v>
                </c:pt>
                <c:pt idx="203">
                  <c:v>380</c:v>
                </c:pt>
                <c:pt idx="204">
                  <c:v>283</c:v>
                </c:pt>
                <c:pt idx="205">
                  <c:v>209</c:v>
                </c:pt>
                <c:pt idx="206">
                  <c:v>268</c:v>
                </c:pt>
                <c:pt idx="207">
                  <c:v>237</c:v>
                </c:pt>
                <c:pt idx="208">
                  <c:v>274</c:v>
                </c:pt>
                <c:pt idx="209">
                  <c:v>360</c:v>
                </c:pt>
                <c:pt idx="210">
                  <c:v>268</c:v>
                </c:pt>
                <c:pt idx="211">
                  <c:v>295</c:v>
                </c:pt>
                <c:pt idx="212">
                  <c:v>290</c:v>
                </c:pt>
                <c:pt idx="213">
                  <c:v>308</c:v>
                </c:pt>
                <c:pt idx="214">
                  <c:v>276</c:v>
                </c:pt>
                <c:pt idx="215">
                  <c:v>344</c:v>
                </c:pt>
                <c:pt idx="216">
                  <c:v>272</c:v>
                </c:pt>
                <c:pt idx="217">
                  <c:v>240</c:v>
                </c:pt>
                <c:pt idx="218">
                  <c:v>275</c:v>
                </c:pt>
                <c:pt idx="219">
                  <c:v>248</c:v>
                </c:pt>
                <c:pt idx="220">
                  <c:v>273</c:v>
                </c:pt>
                <c:pt idx="221">
                  <c:v>309</c:v>
                </c:pt>
                <c:pt idx="222">
                  <c:v>306</c:v>
                </c:pt>
                <c:pt idx="223">
                  <c:v>339</c:v>
                </c:pt>
                <c:pt idx="224">
                  <c:v>246</c:v>
                </c:pt>
                <c:pt idx="225">
                  <c:v>323</c:v>
                </c:pt>
                <c:pt idx="226">
                  <c:v>320</c:v>
                </c:pt>
                <c:pt idx="227">
                  <c:v>393</c:v>
                </c:pt>
                <c:pt idx="228">
                  <c:v>241</c:v>
                </c:pt>
                <c:pt idx="229">
                  <c:v>228</c:v>
                </c:pt>
                <c:pt idx="230">
                  <c:v>257</c:v>
                </c:pt>
                <c:pt idx="231">
                  <c:v>244</c:v>
                </c:pt>
                <c:pt idx="232">
                  <c:v>319</c:v>
                </c:pt>
                <c:pt idx="233">
                  <c:v>334</c:v>
                </c:pt>
                <c:pt idx="234">
                  <c:v>314</c:v>
                </c:pt>
                <c:pt idx="235">
                  <c:v>348</c:v>
                </c:pt>
                <c:pt idx="236">
                  <c:v>347</c:v>
                </c:pt>
                <c:pt idx="237">
                  <c:v>316</c:v>
                </c:pt>
                <c:pt idx="238">
                  <c:v>289</c:v>
                </c:pt>
                <c:pt idx="239">
                  <c:v>425</c:v>
                </c:pt>
                <c:pt idx="240">
                  <c:v>269</c:v>
                </c:pt>
                <c:pt idx="241">
                  <c:v>240</c:v>
                </c:pt>
                <c:pt idx="242">
                  <c:v>214</c:v>
                </c:pt>
                <c:pt idx="243">
                  <c:v>124</c:v>
                </c:pt>
                <c:pt idx="244">
                  <c:v>106</c:v>
                </c:pt>
                <c:pt idx="245">
                  <c:v>142</c:v>
                </c:pt>
                <c:pt idx="246">
                  <c:v>159</c:v>
                </c:pt>
                <c:pt idx="247">
                  <c:v>153</c:v>
                </c:pt>
                <c:pt idx="248">
                  <c:v>230</c:v>
                </c:pt>
                <c:pt idx="249">
                  <c:v>257</c:v>
                </c:pt>
                <c:pt idx="250">
                  <c:v>227</c:v>
                </c:pt>
                <c:pt idx="251">
                  <c:v>477</c:v>
                </c:pt>
                <c:pt idx="252">
                  <c:v>233</c:v>
                </c:pt>
                <c:pt idx="253">
                  <c:v>192</c:v>
                </c:pt>
                <c:pt idx="254">
                  <c:v>263</c:v>
                </c:pt>
                <c:pt idx="255">
                  <c:v>330</c:v>
                </c:pt>
                <c:pt idx="256">
                  <c:v>307</c:v>
                </c:pt>
                <c:pt idx="257">
                  <c:v>380</c:v>
                </c:pt>
                <c:pt idx="258">
                  <c:v>355</c:v>
                </c:pt>
                <c:pt idx="259">
                  <c:v>404</c:v>
                </c:pt>
                <c:pt idx="260">
                  <c:v>419</c:v>
                </c:pt>
                <c:pt idx="261">
                  <c:v>415</c:v>
                </c:pt>
                <c:pt idx="262">
                  <c:v>407</c:v>
                </c:pt>
                <c:pt idx="263">
                  <c:v>787</c:v>
                </c:pt>
                <c:pt idx="264">
                  <c:v>274</c:v>
                </c:pt>
                <c:pt idx="265">
                  <c:v>285</c:v>
                </c:pt>
                <c:pt idx="266">
                  <c:v>376</c:v>
                </c:pt>
                <c:pt idx="267">
                  <c:v>353</c:v>
                </c:pt>
                <c:pt idx="268">
                  <c:v>351</c:v>
                </c:pt>
                <c:pt idx="269">
                  <c:v>423</c:v>
                </c:pt>
                <c:pt idx="270">
                  <c:v>336</c:v>
                </c:pt>
                <c:pt idx="271">
                  <c:v>306</c:v>
                </c:pt>
                <c:pt idx="272">
                  <c:v>295</c:v>
                </c:pt>
                <c:pt idx="273">
                  <c:v>265</c:v>
                </c:pt>
                <c:pt idx="274">
                  <c:v>250</c:v>
                </c:pt>
                <c:pt idx="275">
                  <c:v>287</c:v>
                </c:pt>
                <c:pt idx="276">
                  <c:v>142</c:v>
                </c:pt>
                <c:pt idx="277">
                  <c:v>139</c:v>
                </c:pt>
                <c:pt idx="278">
                  <c:v>173</c:v>
                </c:pt>
                <c:pt idx="279">
                  <c:v>127</c:v>
                </c:pt>
                <c:pt idx="280">
                  <c:v>154</c:v>
                </c:pt>
                <c:pt idx="281">
                  <c:v>205</c:v>
                </c:pt>
                <c:pt idx="282">
                  <c:v>144</c:v>
                </c:pt>
                <c:pt idx="283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C-42C8-8A08-7AE9FED47449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TransactionActivity!$N$2:$N$285</c:f>
              <c:numCache>
                <c:formatCode>m/d/yyyy</c:formatCode>
                <c:ptCount val="28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</c:numCache>
            </c:numRef>
          </c:cat>
          <c:val>
            <c:numRef>
              <c:f>TransactionActivity!$Q$2:$Q$285</c:f>
              <c:numCache>
                <c:formatCode>#,##0</c:formatCode>
                <c:ptCount val="284"/>
                <c:pt idx="0">
                  <c:v>172</c:v>
                </c:pt>
                <c:pt idx="1">
                  <c:v>128</c:v>
                </c:pt>
                <c:pt idx="2">
                  <c:v>194</c:v>
                </c:pt>
                <c:pt idx="3">
                  <c:v>155</c:v>
                </c:pt>
                <c:pt idx="4">
                  <c:v>177</c:v>
                </c:pt>
                <c:pt idx="5">
                  <c:v>200</c:v>
                </c:pt>
                <c:pt idx="6">
                  <c:v>178</c:v>
                </c:pt>
                <c:pt idx="7">
                  <c:v>197</c:v>
                </c:pt>
                <c:pt idx="8">
                  <c:v>184</c:v>
                </c:pt>
                <c:pt idx="9">
                  <c:v>171</c:v>
                </c:pt>
                <c:pt idx="10">
                  <c:v>155</c:v>
                </c:pt>
                <c:pt idx="11">
                  <c:v>239</c:v>
                </c:pt>
                <c:pt idx="12">
                  <c:v>207</c:v>
                </c:pt>
                <c:pt idx="13">
                  <c:v>189</c:v>
                </c:pt>
                <c:pt idx="14">
                  <c:v>236</c:v>
                </c:pt>
                <c:pt idx="15">
                  <c:v>213</c:v>
                </c:pt>
                <c:pt idx="16">
                  <c:v>262</c:v>
                </c:pt>
                <c:pt idx="17">
                  <c:v>309</c:v>
                </c:pt>
                <c:pt idx="18">
                  <c:v>261</c:v>
                </c:pt>
                <c:pt idx="19">
                  <c:v>341</c:v>
                </c:pt>
                <c:pt idx="20">
                  <c:v>249</c:v>
                </c:pt>
                <c:pt idx="21">
                  <c:v>282</c:v>
                </c:pt>
                <c:pt idx="22">
                  <c:v>268</c:v>
                </c:pt>
                <c:pt idx="23">
                  <c:v>314</c:v>
                </c:pt>
                <c:pt idx="24">
                  <c:v>289</c:v>
                </c:pt>
                <c:pt idx="25">
                  <c:v>254</c:v>
                </c:pt>
                <c:pt idx="26">
                  <c:v>306</c:v>
                </c:pt>
                <c:pt idx="27">
                  <c:v>329</c:v>
                </c:pt>
                <c:pt idx="28">
                  <c:v>411</c:v>
                </c:pt>
                <c:pt idx="29">
                  <c:v>360</c:v>
                </c:pt>
                <c:pt idx="30">
                  <c:v>384</c:v>
                </c:pt>
                <c:pt idx="31">
                  <c:v>428</c:v>
                </c:pt>
                <c:pt idx="32">
                  <c:v>366</c:v>
                </c:pt>
                <c:pt idx="33">
                  <c:v>392</c:v>
                </c:pt>
                <c:pt idx="34">
                  <c:v>330</c:v>
                </c:pt>
                <c:pt idx="35">
                  <c:v>477</c:v>
                </c:pt>
                <c:pt idx="36">
                  <c:v>382</c:v>
                </c:pt>
                <c:pt idx="37">
                  <c:v>358</c:v>
                </c:pt>
                <c:pt idx="38">
                  <c:v>399</c:v>
                </c:pt>
                <c:pt idx="39">
                  <c:v>463</c:v>
                </c:pt>
                <c:pt idx="40">
                  <c:v>455</c:v>
                </c:pt>
                <c:pt idx="41">
                  <c:v>483</c:v>
                </c:pt>
                <c:pt idx="42">
                  <c:v>483</c:v>
                </c:pt>
                <c:pt idx="43">
                  <c:v>511</c:v>
                </c:pt>
                <c:pt idx="44">
                  <c:v>482</c:v>
                </c:pt>
                <c:pt idx="45">
                  <c:v>551</c:v>
                </c:pt>
                <c:pt idx="46">
                  <c:v>444</c:v>
                </c:pt>
                <c:pt idx="47">
                  <c:v>637</c:v>
                </c:pt>
                <c:pt idx="48">
                  <c:v>527</c:v>
                </c:pt>
                <c:pt idx="49">
                  <c:v>438</c:v>
                </c:pt>
                <c:pt idx="50">
                  <c:v>632</c:v>
                </c:pt>
                <c:pt idx="51">
                  <c:v>602</c:v>
                </c:pt>
                <c:pt idx="52">
                  <c:v>573</c:v>
                </c:pt>
                <c:pt idx="53">
                  <c:v>674</c:v>
                </c:pt>
                <c:pt idx="54">
                  <c:v>680</c:v>
                </c:pt>
                <c:pt idx="55">
                  <c:v>632</c:v>
                </c:pt>
                <c:pt idx="56">
                  <c:v>609</c:v>
                </c:pt>
                <c:pt idx="57">
                  <c:v>589</c:v>
                </c:pt>
                <c:pt idx="58">
                  <c:v>622</c:v>
                </c:pt>
                <c:pt idx="59">
                  <c:v>711</c:v>
                </c:pt>
                <c:pt idx="60">
                  <c:v>619</c:v>
                </c:pt>
                <c:pt idx="61">
                  <c:v>528</c:v>
                </c:pt>
                <c:pt idx="62">
                  <c:v>690</c:v>
                </c:pt>
                <c:pt idx="63">
                  <c:v>609</c:v>
                </c:pt>
                <c:pt idx="64">
                  <c:v>604</c:v>
                </c:pt>
                <c:pt idx="65">
                  <c:v>816</c:v>
                </c:pt>
                <c:pt idx="66">
                  <c:v>573</c:v>
                </c:pt>
                <c:pt idx="67">
                  <c:v>617</c:v>
                </c:pt>
                <c:pt idx="68">
                  <c:v>715</c:v>
                </c:pt>
                <c:pt idx="69">
                  <c:v>592</c:v>
                </c:pt>
                <c:pt idx="70">
                  <c:v>594</c:v>
                </c:pt>
                <c:pt idx="71">
                  <c:v>646</c:v>
                </c:pt>
                <c:pt idx="72">
                  <c:v>605</c:v>
                </c:pt>
                <c:pt idx="73">
                  <c:v>528</c:v>
                </c:pt>
                <c:pt idx="74">
                  <c:v>681</c:v>
                </c:pt>
                <c:pt idx="75">
                  <c:v>559</c:v>
                </c:pt>
                <c:pt idx="76">
                  <c:v>676</c:v>
                </c:pt>
                <c:pt idx="77">
                  <c:v>747</c:v>
                </c:pt>
                <c:pt idx="78">
                  <c:v>601</c:v>
                </c:pt>
                <c:pt idx="79">
                  <c:v>601</c:v>
                </c:pt>
                <c:pt idx="80">
                  <c:v>577</c:v>
                </c:pt>
                <c:pt idx="81">
                  <c:v>606</c:v>
                </c:pt>
                <c:pt idx="82">
                  <c:v>588</c:v>
                </c:pt>
                <c:pt idx="83">
                  <c:v>736</c:v>
                </c:pt>
                <c:pt idx="84">
                  <c:v>660</c:v>
                </c:pt>
                <c:pt idx="85">
                  <c:v>586</c:v>
                </c:pt>
                <c:pt idx="86">
                  <c:v>734</c:v>
                </c:pt>
                <c:pt idx="87">
                  <c:v>709</c:v>
                </c:pt>
                <c:pt idx="88">
                  <c:v>812</c:v>
                </c:pt>
                <c:pt idx="89">
                  <c:v>772</c:v>
                </c:pt>
                <c:pt idx="90">
                  <c:v>734</c:v>
                </c:pt>
                <c:pt idx="91">
                  <c:v>795</c:v>
                </c:pt>
                <c:pt idx="92">
                  <c:v>641</c:v>
                </c:pt>
                <c:pt idx="93">
                  <c:v>665</c:v>
                </c:pt>
                <c:pt idx="94">
                  <c:v>619</c:v>
                </c:pt>
                <c:pt idx="95">
                  <c:v>691</c:v>
                </c:pt>
                <c:pt idx="96">
                  <c:v>606</c:v>
                </c:pt>
                <c:pt idx="97">
                  <c:v>538</c:v>
                </c:pt>
                <c:pt idx="98">
                  <c:v>584</c:v>
                </c:pt>
                <c:pt idx="99">
                  <c:v>537</c:v>
                </c:pt>
                <c:pt idx="100">
                  <c:v>604</c:v>
                </c:pt>
                <c:pt idx="101">
                  <c:v>655</c:v>
                </c:pt>
                <c:pt idx="102">
                  <c:v>598</c:v>
                </c:pt>
                <c:pt idx="103">
                  <c:v>551</c:v>
                </c:pt>
                <c:pt idx="104">
                  <c:v>524</c:v>
                </c:pt>
                <c:pt idx="105">
                  <c:v>498</c:v>
                </c:pt>
                <c:pt idx="106">
                  <c:v>381</c:v>
                </c:pt>
                <c:pt idx="107">
                  <c:v>574</c:v>
                </c:pt>
                <c:pt idx="108">
                  <c:v>316</c:v>
                </c:pt>
                <c:pt idx="109">
                  <c:v>332</c:v>
                </c:pt>
                <c:pt idx="110">
                  <c:v>375</c:v>
                </c:pt>
                <c:pt idx="111">
                  <c:v>371</c:v>
                </c:pt>
                <c:pt idx="112">
                  <c:v>407</c:v>
                </c:pt>
                <c:pt idx="113">
                  <c:v>490</c:v>
                </c:pt>
                <c:pt idx="114">
                  <c:v>448</c:v>
                </c:pt>
                <c:pt idx="115">
                  <c:v>406</c:v>
                </c:pt>
                <c:pt idx="116">
                  <c:v>450</c:v>
                </c:pt>
                <c:pt idx="117">
                  <c:v>427</c:v>
                </c:pt>
                <c:pt idx="118">
                  <c:v>398</c:v>
                </c:pt>
                <c:pt idx="119">
                  <c:v>676</c:v>
                </c:pt>
                <c:pt idx="120">
                  <c:v>434</c:v>
                </c:pt>
                <c:pt idx="121">
                  <c:v>432</c:v>
                </c:pt>
                <c:pt idx="122">
                  <c:v>588</c:v>
                </c:pt>
                <c:pt idx="123">
                  <c:v>589</c:v>
                </c:pt>
                <c:pt idx="124">
                  <c:v>485</c:v>
                </c:pt>
                <c:pt idx="125">
                  <c:v>652</c:v>
                </c:pt>
                <c:pt idx="126">
                  <c:v>574</c:v>
                </c:pt>
                <c:pt idx="127">
                  <c:v>589</c:v>
                </c:pt>
                <c:pt idx="128">
                  <c:v>617</c:v>
                </c:pt>
                <c:pt idx="129">
                  <c:v>557</c:v>
                </c:pt>
                <c:pt idx="130">
                  <c:v>594</c:v>
                </c:pt>
                <c:pt idx="131">
                  <c:v>988</c:v>
                </c:pt>
                <c:pt idx="132">
                  <c:v>526</c:v>
                </c:pt>
                <c:pt idx="133">
                  <c:v>513</c:v>
                </c:pt>
                <c:pt idx="134">
                  <c:v>804</c:v>
                </c:pt>
                <c:pt idx="135">
                  <c:v>742</c:v>
                </c:pt>
                <c:pt idx="136">
                  <c:v>789</c:v>
                </c:pt>
                <c:pt idx="137">
                  <c:v>874</c:v>
                </c:pt>
                <c:pt idx="138">
                  <c:v>714</c:v>
                </c:pt>
                <c:pt idx="139">
                  <c:v>774</c:v>
                </c:pt>
                <c:pt idx="140">
                  <c:v>755</c:v>
                </c:pt>
                <c:pt idx="141">
                  <c:v>666</c:v>
                </c:pt>
                <c:pt idx="142">
                  <c:v>707</c:v>
                </c:pt>
                <c:pt idx="143">
                  <c:v>1091</c:v>
                </c:pt>
                <c:pt idx="144">
                  <c:v>607</c:v>
                </c:pt>
                <c:pt idx="145">
                  <c:v>707</c:v>
                </c:pt>
                <c:pt idx="146">
                  <c:v>906</c:v>
                </c:pt>
                <c:pt idx="147">
                  <c:v>795</c:v>
                </c:pt>
                <c:pt idx="148">
                  <c:v>942</c:v>
                </c:pt>
                <c:pt idx="149">
                  <c:v>992</c:v>
                </c:pt>
                <c:pt idx="150">
                  <c:v>831</c:v>
                </c:pt>
                <c:pt idx="151">
                  <c:v>999</c:v>
                </c:pt>
                <c:pt idx="152">
                  <c:v>874</c:v>
                </c:pt>
                <c:pt idx="153">
                  <c:v>965</c:v>
                </c:pt>
                <c:pt idx="154">
                  <c:v>966</c:v>
                </c:pt>
                <c:pt idx="155">
                  <c:v>1658</c:v>
                </c:pt>
                <c:pt idx="156">
                  <c:v>731</c:v>
                </c:pt>
                <c:pt idx="157">
                  <c:v>719</c:v>
                </c:pt>
                <c:pt idx="158">
                  <c:v>1038</c:v>
                </c:pt>
                <c:pt idx="159">
                  <c:v>1024</c:v>
                </c:pt>
                <c:pt idx="160">
                  <c:v>1214</c:v>
                </c:pt>
                <c:pt idx="161">
                  <c:v>1190</c:v>
                </c:pt>
                <c:pt idx="162">
                  <c:v>1154</c:v>
                </c:pt>
                <c:pt idx="163">
                  <c:v>1174</c:v>
                </c:pt>
                <c:pt idx="164">
                  <c:v>1104</c:v>
                </c:pt>
                <c:pt idx="165">
                  <c:v>1189</c:v>
                </c:pt>
                <c:pt idx="166">
                  <c:v>936</c:v>
                </c:pt>
                <c:pt idx="167">
                  <c:v>1491</c:v>
                </c:pt>
                <c:pt idx="168">
                  <c:v>1034</c:v>
                </c:pt>
                <c:pt idx="169">
                  <c:v>967</c:v>
                </c:pt>
                <c:pt idx="170">
                  <c:v>1060</c:v>
                </c:pt>
                <c:pt idx="171">
                  <c:v>1090</c:v>
                </c:pt>
                <c:pt idx="172">
                  <c:v>1198</c:v>
                </c:pt>
                <c:pt idx="173">
                  <c:v>1350</c:v>
                </c:pt>
                <c:pt idx="174">
                  <c:v>1222</c:v>
                </c:pt>
                <c:pt idx="175">
                  <c:v>1203</c:v>
                </c:pt>
                <c:pt idx="176">
                  <c:v>1178</c:v>
                </c:pt>
                <c:pt idx="177">
                  <c:v>1281</c:v>
                </c:pt>
                <c:pt idx="178">
                  <c:v>1061</c:v>
                </c:pt>
                <c:pt idx="179">
                  <c:v>1564</c:v>
                </c:pt>
                <c:pt idx="180">
                  <c:v>1042</c:v>
                </c:pt>
                <c:pt idx="181">
                  <c:v>1049</c:v>
                </c:pt>
                <c:pt idx="182">
                  <c:v>1254</c:v>
                </c:pt>
                <c:pt idx="183">
                  <c:v>1227</c:v>
                </c:pt>
                <c:pt idx="184">
                  <c:v>1185</c:v>
                </c:pt>
                <c:pt idx="185">
                  <c:v>1447</c:v>
                </c:pt>
                <c:pt idx="186">
                  <c:v>1395</c:v>
                </c:pt>
                <c:pt idx="187">
                  <c:v>1207</c:v>
                </c:pt>
                <c:pt idx="188">
                  <c:v>1259</c:v>
                </c:pt>
                <c:pt idx="189">
                  <c:v>1330</c:v>
                </c:pt>
                <c:pt idx="190">
                  <c:v>1236</c:v>
                </c:pt>
                <c:pt idx="191">
                  <c:v>1706</c:v>
                </c:pt>
                <c:pt idx="192">
                  <c:v>1125</c:v>
                </c:pt>
                <c:pt idx="193">
                  <c:v>1107</c:v>
                </c:pt>
                <c:pt idx="194">
                  <c:v>1492</c:v>
                </c:pt>
                <c:pt idx="195">
                  <c:v>1364</c:v>
                </c:pt>
                <c:pt idx="196">
                  <c:v>1400</c:v>
                </c:pt>
                <c:pt idx="197">
                  <c:v>1533</c:v>
                </c:pt>
                <c:pt idx="198">
                  <c:v>1261</c:v>
                </c:pt>
                <c:pt idx="199">
                  <c:v>1336</c:v>
                </c:pt>
                <c:pt idx="200">
                  <c:v>1323</c:v>
                </c:pt>
                <c:pt idx="201">
                  <c:v>1218</c:v>
                </c:pt>
                <c:pt idx="202">
                  <c:v>1192</c:v>
                </c:pt>
                <c:pt idx="203">
                  <c:v>1411</c:v>
                </c:pt>
                <c:pt idx="204">
                  <c:v>1138</c:v>
                </c:pt>
                <c:pt idx="205">
                  <c:v>859</c:v>
                </c:pt>
                <c:pt idx="206">
                  <c:v>1118</c:v>
                </c:pt>
                <c:pt idx="207">
                  <c:v>723</c:v>
                </c:pt>
                <c:pt idx="208">
                  <c:v>855</c:v>
                </c:pt>
                <c:pt idx="209">
                  <c:v>1038</c:v>
                </c:pt>
                <c:pt idx="210">
                  <c:v>847</c:v>
                </c:pt>
                <c:pt idx="211">
                  <c:v>967</c:v>
                </c:pt>
                <c:pt idx="212">
                  <c:v>869</c:v>
                </c:pt>
                <c:pt idx="213">
                  <c:v>980</c:v>
                </c:pt>
                <c:pt idx="214">
                  <c:v>924</c:v>
                </c:pt>
                <c:pt idx="215">
                  <c:v>991</c:v>
                </c:pt>
                <c:pt idx="216">
                  <c:v>924</c:v>
                </c:pt>
                <c:pt idx="217">
                  <c:v>744</c:v>
                </c:pt>
                <c:pt idx="218">
                  <c:v>1088</c:v>
                </c:pt>
                <c:pt idx="219">
                  <c:v>1216</c:v>
                </c:pt>
                <c:pt idx="220">
                  <c:v>1284</c:v>
                </c:pt>
                <c:pt idx="221">
                  <c:v>1241</c:v>
                </c:pt>
                <c:pt idx="222">
                  <c:v>1102</c:v>
                </c:pt>
                <c:pt idx="223">
                  <c:v>1171</c:v>
                </c:pt>
                <c:pt idx="224">
                  <c:v>983</c:v>
                </c:pt>
                <c:pt idx="225">
                  <c:v>1154</c:v>
                </c:pt>
                <c:pt idx="226">
                  <c:v>1028</c:v>
                </c:pt>
                <c:pt idx="227">
                  <c:v>1246</c:v>
                </c:pt>
                <c:pt idx="228">
                  <c:v>1013</c:v>
                </c:pt>
                <c:pt idx="229">
                  <c:v>860</c:v>
                </c:pt>
                <c:pt idx="230">
                  <c:v>1044</c:v>
                </c:pt>
                <c:pt idx="231">
                  <c:v>1075</c:v>
                </c:pt>
                <c:pt idx="232">
                  <c:v>1200</c:v>
                </c:pt>
                <c:pt idx="233">
                  <c:v>1125</c:v>
                </c:pt>
                <c:pt idx="234">
                  <c:v>1145</c:v>
                </c:pt>
                <c:pt idx="235">
                  <c:v>1195</c:v>
                </c:pt>
                <c:pt idx="236">
                  <c:v>1253</c:v>
                </c:pt>
                <c:pt idx="237">
                  <c:v>1349</c:v>
                </c:pt>
                <c:pt idx="238">
                  <c:v>1118</c:v>
                </c:pt>
                <c:pt idx="239">
                  <c:v>1515</c:v>
                </c:pt>
                <c:pt idx="240">
                  <c:v>1257</c:v>
                </c:pt>
                <c:pt idx="241">
                  <c:v>1037</c:v>
                </c:pt>
                <c:pt idx="242">
                  <c:v>970</c:v>
                </c:pt>
                <c:pt idx="243">
                  <c:v>643</c:v>
                </c:pt>
                <c:pt idx="244">
                  <c:v>598</c:v>
                </c:pt>
                <c:pt idx="245">
                  <c:v>749</c:v>
                </c:pt>
                <c:pt idx="246">
                  <c:v>910</c:v>
                </c:pt>
                <c:pt idx="247">
                  <c:v>926</c:v>
                </c:pt>
                <c:pt idx="248">
                  <c:v>1090</c:v>
                </c:pt>
                <c:pt idx="249">
                  <c:v>1143</c:v>
                </c:pt>
                <c:pt idx="250">
                  <c:v>1106</c:v>
                </c:pt>
                <c:pt idx="251">
                  <c:v>1941</c:v>
                </c:pt>
                <c:pt idx="252">
                  <c:v>1095</c:v>
                </c:pt>
                <c:pt idx="253">
                  <c:v>1123</c:v>
                </c:pt>
                <c:pt idx="254">
                  <c:v>1571</c:v>
                </c:pt>
                <c:pt idx="255">
                  <c:v>1570</c:v>
                </c:pt>
                <c:pt idx="256">
                  <c:v>1630</c:v>
                </c:pt>
                <c:pt idx="257">
                  <c:v>1921</c:v>
                </c:pt>
                <c:pt idx="258">
                  <c:v>1765</c:v>
                </c:pt>
                <c:pt idx="259">
                  <c:v>1846</c:v>
                </c:pt>
                <c:pt idx="260">
                  <c:v>1861</c:v>
                </c:pt>
                <c:pt idx="261">
                  <c:v>1877</c:v>
                </c:pt>
                <c:pt idx="262">
                  <c:v>1898</c:v>
                </c:pt>
                <c:pt idx="263">
                  <c:v>3033</c:v>
                </c:pt>
                <c:pt idx="264">
                  <c:v>1464</c:v>
                </c:pt>
                <c:pt idx="265">
                  <c:v>1459</c:v>
                </c:pt>
                <c:pt idx="266">
                  <c:v>1942</c:v>
                </c:pt>
                <c:pt idx="267">
                  <c:v>1872</c:v>
                </c:pt>
                <c:pt idx="268">
                  <c:v>1797</c:v>
                </c:pt>
                <c:pt idx="269">
                  <c:v>1987</c:v>
                </c:pt>
                <c:pt idx="270">
                  <c:v>1563</c:v>
                </c:pt>
                <c:pt idx="271">
                  <c:v>1594</c:v>
                </c:pt>
                <c:pt idx="272">
                  <c:v>1485</c:v>
                </c:pt>
                <c:pt idx="273">
                  <c:v>1325</c:v>
                </c:pt>
                <c:pt idx="274">
                  <c:v>1209</c:v>
                </c:pt>
                <c:pt idx="275">
                  <c:v>1439</c:v>
                </c:pt>
                <c:pt idx="276">
                  <c:v>1024</c:v>
                </c:pt>
                <c:pt idx="277">
                  <c:v>884</c:v>
                </c:pt>
                <c:pt idx="278">
                  <c:v>1151</c:v>
                </c:pt>
                <c:pt idx="279">
                  <c:v>953</c:v>
                </c:pt>
                <c:pt idx="280">
                  <c:v>1180</c:v>
                </c:pt>
                <c:pt idx="281">
                  <c:v>1207</c:v>
                </c:pt>
                <c:pt idx="282">
                  <c:v>931</c:v>
                </c:pt>
                <c:pt idx="283">
                  <c:v>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7C-42C8-8A08-7AE9FED47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5169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TransactionActivity!$N$98:$N$285</c:f>
              <c:numCache>
                <c:formatCode>m/d/yyyy</c:formatCode>
                <c:ptCount val="18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</c:numCache>
            </c:numRef>
          </c:cat>
          <c:val>
            <c:numRef>
              <c:f>TransactionActivity!$W$98:$W$285</c:f>
              <c:numCache>
                <c:formatCode>0.00%</c:formatCode>
                <c:ptCount val="188"/>
                <c:pt idx="0">
                  <c:v>1.3986013986013986E-2</c:v>
                </c:pt>
                <c:pt idx="1">
                  <c:v>2.5559105431309903E-2</c:v>
                </c:pt>
                <c:pt idx="2">
                  <c:v>3.0211480362537766E-2</c:v>
                </c:pt>
                <c:pt idx="3">
                  <c:v>2.2116903633491312E-2</c:v>
                </c:pt>
                <c:pt idx="4">
                  <c:v>1.870503597122302E-2</c:v>
                </c:pt>
                <c:pt idx="5">
                  <c:v>3.1914893617021274E-2</c:v>
                </c:pt>
                <c:pt idx="6">
                  <c:v>2.4320457796852647E-2</c:v>
                </c:pt>
                <c:pt idx="7">
                  <c:v>4.588607594936709E-2</c:v>
                </c:pt>
                <c:pt idx="8">
                  <c:v>6.589785831960461E-2</c:v>
                </c:pt>
                <c:pt idx="9">
                  <c:v>6.8783068783068779E-2</c:v>
                </c:pt>
                <c:pt idx="10">
                  <c:v>6.3829787234042548E-2</c:v>
                </c:pt>
                <c:pt idx="11">
                  <c:v>6.6465256797583083E-2</c:v>
                </c:pt>
                <c:pt idx="12">
                  <c:v>0.13535911602209943</c:v>
                </c:pt>
                <c:pt idx="13">
                  <c:v>0.12362637362637363</c:v>
                </c:pt>
                <c:pt idx="14">
                  <c:v>0.20567375886524822</c:v>
                </c:pt>
                <c:pt idx="15">
                  <c:v>0.20763723150357996</c:v>
                </c:pt>
                <c:pt idx="16">
                  <c:v>0.17499999999999999</c:v>
                </c:pt>
                <c:pt idx="17">
                  <c:v>0.17391304347826086</c:v>
                </c:pt>
                <c:pt idx="18">
                  <c:v>0.1891348088531187</c:v>
                </c:pt>
                <c:pt idx="19">
                  <c:v>0.22342733188720174</c:v>
                </c:pt>
                <c:pt idx="20">
                  <c:v>0.20729366602687141</c:v>
                </c:pt>
                <c:pt idx="21">
                  <c:v>0.21031746031746032</c:v>
                </c:pt>
                <c:pt idx="22">
                  <c:v>0.22863247863247863</c:v>
                </c:pt>
                <c:pt idx="23">
                  <c:v>0.20664206642066421</c:v>
                </c:pt>
                <c:pt idx="24">
                  <c:v>0.24897959183673468</c:v>
                </c:pt>
                <c:pt idx="25">
                  <c:v>0.2360248447204969</c:v>
                </c:pt>
                <c:pt idx="26">
                  <c:v>0.27945619335347432</c:v>
                </c:pt>
                <c:pt idx="27">
                  <c:v>0.28656716417910449</c:v>
                </c:pt>
                <c:pt idx="28">
                  <c:v>0.25951557093425603</c:v>
                </c:pt>
                <c:pt idx="29">
                  <c:v>0.25997425997425999</c:v>
                </c:pt>
                <c:pt idx="30">
                  <c:v>0.25481481481481483</c:v>
                </c:pt>
                <c:pt idx="31">
                  <c:v>0.27761627906976744</c:v>
                </c:pt>
                <c:pt idx="32">
                  <c:v>0.27320954907161804</c:v>
                </c:pt>
                <c:pt idx="33">
                  <c:v>0.28376327769347498</c:v>
                </c:pt>
                <c:pt idx="34">
                  <c:v>0.25961538461538464</c:v>
                </c:pt>
                <c:pt idx="35">
                  <c:v>0.23679867986798681</c:v>
                </c:pt>
                <c:pt idx="36">
                  <c:v>0.24605678233438485</c:v>
                </c:pt>
                <c:pt idx="37">
                  <c:v>0.25324675324675322</c:v>
                </c:pt>
                <c:pt idx="38">
                  <c:v>0.29242262540021347</c:v>
                </c:pt>
                <c:pt idx="39">
                  <c:v>0.25339366515837103</c:v>
                </c:pt>
                <c:pt idx="40">
                  <c:v>0.24421052631578946</c:v>
                </c:pt>
                <c:pt idx="41">
                  <c:v>0.21116279069767441</c:v>
                </c:pt>
                <c:pt idx="42">
                  <c:v>0.22654462242562928</c:v>
                </c:pt>
                <c:pt idx="43">
                  <c:v>0.22820236813778255</c:v>
                </c:pt>
                <c:pt idx="44">
                  <c:v>0.21810250817884405</c:v>
                </c:pt>
                <c:pt idx="45">
                  <c:v>0.19854721549636803</c:v>
                </c:pt>
                <c:pt idx="46">
                  <c:v>0.23832335329341317</c:v>
                </c:pt>
                <c:pt idx="47">
                  <c:v>0.22222222222222221</c:v>
                </c:pt>
                <c:pt idx="48">
                  <c:v>0.19944979367262725</c:v>
                </c:pt>
                <c:pt idx="49">
                  <c:v>0.22550177095631641</c:v>
                </c:pt>
                <c:pt idx="50">
                  <c:v>0.21566820276497695</c:v>
                </c:pt>
                <c:pt idx="51">
                  <c:v>0.22625400213447172</c:v>
                </c:pt>
                <c:pt idx="52">
                  <c:v>0.20089686098654708</c:v>
                </c:pt>
                <c:pt idx="53">
                  <c:v>0.19594594594594594</c:v>
                </c:pt>
                <c:pt idx="54">
                  <c:v>0.2007992007992008</c:v>
                </c:pt>
                <c:pt idx="55">
                  <c:v>0.17622259696458684</c:v>
                </c:pt>
                <c:pt idx="56">
                  <c:v>0.20370370370370369</c:v>
                </c:pt>
                <c:pt idx="57">
                  <c:v>0.15234720992028344</c:v>
                </c:pt>
                <c:pt idx="58">
                  <c:v>0.14767932489451477</c:v>
                </c:pt>
                <c:pt idx="59">
                  <c:v>0.13297083539298071</c:v>
                </c:pt>
                <c:pt idx="60">
                  <c:v>0.16144018583042974</c:v>
                </c:pt>
                <c:pt idx="61">
                  <c:v>0.16367980884109917</c:v>
                </c:pt>
                <c:pt idx="62">
                  <c:v>0.17065127782357792</c:v>
                </c:pt>
                <c:pt idx="63">
                  <c:v>0.14026402640264027</c:v>
                </c:pt>
                <c:pt idx="64">
                  <c:v>0.14457831325301204</c:v>
                </c:pt>
                <c:pt idx="65">
                  <c:v>0.14325259515570934</c:v>
                </c:pt>
                <c:pt idx="66">
                  <c:v>0.11094674556213018</c:v>
                </c:pt>
                <c:pt idx="67">
                  <c:v>0.14124293785310735</c:v>
                </c:pt>
                <c:pt idx="68">
                  <c:v>0.11692307692307692</c:v>
                </c:pt>
                <c:pt idx="69">
                  <c:v>0.10977337110481586</c:v>
                </c:pt>
                <c:pt idx="70">
                  <c:v>0.14273127753303966</c:v>
                </c:pt>
                <c:pt idx="71">
                  <c:v>0.10668103448275862</c:v>
                </c:pt>
                <c:pt idx="72">
                  <c:v>9.8360655737704916E-2</c:v>
                </c:pt>
                <c:pt idx="73">
                  <c:v>8.2519964507542148E-2</c:v>
                </c:pt>
                <c:pt idx="74">
                  <c:v>0.1046875</c:v>
                </c:pt>
                <c:pt idx="75">
                  <c:v>0.1203416149068323</c:v>
                </c:pt>
                <c:pt idx="76">
                  <c:v>9.1036414565826326E-2</c:v>
                </c:pt>
                <c:pt idx="77">
                  <c:v>8.9340727048675295E-2</c:v>
                </c:pt>
                <c:pt idx="78">
                  <c:v>7.9333333333333339E-2</c:v>
                </c:pt>
                <c:pt idx="79">
                  <c:v>7.3662265462126481E-2</c:v>
                </c:pt>
                <c:pt idx="80">
                  <c:v>7.6282940360610257E-2</c:v>
                </c:pt>
                <c:pt idx="81">
                  <c:v>6.353240152477764E-2</c:v>
                </c:pt>
                <c:pt idx="82">
                  <c:v>7.4558032282859343E-2</c:v>
                </c:pt>
                <c:pt idx="83">
                  <c:v>6.4384261624936129E-2</c:v>
                </c:pt>
                <c:pt idx="84">
                  <c:v>5.7299843014128729E-2</c:v>
                </c:pt>
                <c:pt idx="85">
                  <c:v>5.6800000000000003E-2</c:v>
                </c:pt>
                <c:pt idx="86">
                  <c:v>6.3630274614869392E-2</c:v>
                </c:pt>
                <c:pt idx="87">
                  <c:v>6.125258086717137E-2</c:v>
                </c:pt>
                <c:pt idx="88">
                  <c:v>6.4200976971388699E-2</c:v>
                </c:pt>
                <c:pt idx="89">
                  <c:v>5.8924485125858121E-2</c:v>
                </c:pt>
                <c:pt idx="90">
                  <c:v>5.5522740696987594E-2</c:v>
                </c:pt>
                <c:pt idx="91">
                  <c:v>5.3061224489795916E-2</c:v>
                </c:pt>
                <c:pt idx="92">
                  <c:v>4.983818770226537E-2</c:v>
                </c:pt>
                <c:pt idx="93">
                  <c:v>4.3822276323797933E-2</c:v>
                </c:pt>
                <c:pt idx="94">
                  <c:v>4.4624746450304259E-2</c:v>
                </c:pt>
                <c:pt idx="95">
                  <c:v>5.5110692416391896E-2</c:v>
                </c:pt>
                <c:pt idx="96">
                  <c:v>4.7058823529411764E-2</c:v>
                </c:pt>
                <c:pt idx="97">
                  <c:v>4.1884816753926704E-2</c:v>
                </c:pt>
                <c:pt idx="98">
                  <c:v>4.6603032004491861E-2</c:v>
                </c:pt>
                <c:pt idx="99">
                  <c:v>5.0063371356147024E-2</c:v>
                </c:pt>
                <c:pt idx="100">
                  <c:v>4.3817527010804325E-2</c:v>
                </c:pt>
                <c:pt idx="101">
                  <c:v>3.8461538461538464E-2</c:v>
                </c:pt>
                <c:pt idx="102">
                  <c:v>2.6092628832354858E-2</c:v>
                </c:pt>
                <c:pt idx="103">
                  <c:v>3.6196319018404907E-2</c:v>
                </c:pt>
                <c:pt idx="104">
                  <c:v>2.7929568913175471E-2</c:v>
                </c:pt>
                <c:pt idx="105">
                  <c:v>2.2727272727272728E-2</c:v>
                </c:pt>
                <c:pt idx="106">
                  <c:v>3.1187790311877902E-2</c:v>
                </c:pt>
                <c:pt idx="107">
                  <c:v>3.350083752093802E-2</c:v>
                </c:pt>
                <c:pt idx="108">
                  <c:v>2.0408163265306121E-2</c:v>
                </c:pt>
                <c:pt idx="109">
                  <c:v>1.8726591760299626E-2</c:v>
                </c:pt>
                <c:pt idx="110">
                  <c:v>2.6695526695526696E-2</c:v>
                </c:pt>
                <c:pt idx="111">
                  <c:v>1.5625E-2</c:v>
                </c:pt>
                <c:pt idx="112">
                  <c:v>1.5057573073516387E-2</c:v>
                </c:pt>
                <c:pt idx="113">
                  <c:v>9.2989985693848354E-3</c:v>
                </c:pt>
                <c:pt idx="114">
                  <c:v>1.3452914798206279E-2</c:v>
                </c:pt>
                <c:pt idx="115">
                  <c:v>1.1885895404120444E-2</c:v>
                </c:pt>
                <c:pt idx="116">
                  <c:v>1.3805004314063849E-2</c:v>
                </c:pt>
                <c:pt idx="117">
                  <c:v>1.6304347826086956E-2</c:v>
                </c:pt>
                <c:pt idx="118">
                  <c:v>1.9166666666666665E-2</c:v>
                </c:pt>
                <c:pt idx="119">
                  <c:v>1.7977528089887642E-2</c:v>
                </c:pt>
                <c:pt idx="120">
                  <c:v>1.588628762541806E-2</c:v>
                </c:pt>
                <c:pt idx="121">
                  <c:v>1.1178861788617886E-2</c:v>
                </c:pt>
                <c:pt idx="122">
                  <c:v>1.6874541452677916E-2</c:v>
                </c:pt>
                <c:pt idx="123">
                  <c:v>1.7076502732240439E-2</c:v>
                </c:pt>
                <c:pt idx="124">
                  <c:v>1.2202954399486191E-2</c:v>
                </c:pt>
                <c:pt idx="125">
                  <c:v>1.6129032258064516E-2</c:v>
                </c:pt>
                <c:pt idx="126">
                  <c:v>1.3494318181818182E-2</c:v>
                </c:pt>
                <c:pt idx="127">
                  <c:v>1.0596026490066225E-2</c:v>
                </c:pt>
                <c:pt idx="128">
                  <c:v>1.3018714401952807E-2</c:v>
                </c:pt>
                <c:pt idx="129">
                  <c:v>9.4786729857819912E-3</c:v>
                </c:pt>
                <c:pt idx="130">
                  <c:v>1.112759643916914E-2</c:v>
                </c:pt>
                <c:pt idx="131">
                  <c:v>1.0982306284319707E-2</c:v>
                </c:pt>
                <c:pt idx="132">
                  <c:v>1.3556618819776715E-2</c:v>
                </c:pt>
                <c:pt idx="133">
                  <c:v>1.2867647058823529E-2</c:v>
                </c:pt>
                <c:pt idx="134">
                  <c:v>1.4604150653343582E-2</c:v>
                </c:pt>
                <c:pt idx="135">
                  <c:v>1.3646702047005308E-2</c:v>
                </c:pt>
                <c:pt idx="136">
                  <c:v>1.4483212639894667E-2</c:v>
                </c:pt>
                <c:pt idx="137">
                  <c:v>1.1651816312542838E-2</c:v>
                </c:pt>
                <c:pt idx="138">
                  <c:v>1.5764222069910898E-2</c:v>
                </c:pt>
                <c:pt idx="139">
                  <c:v>9.7213220998055728E-3</c:v>
                </c:pt>
                <c:pt idx="140">
                  <c:v>1.1875E-2</c:v>
                </c:pt>
                <c:pt idx="141">
                  <c:v>9.0090090090090089E-3</c:v>
                </c:pt>
                <c:pt idx="142">
                  <c:v>1.4214641080312722E-2</c:v>
                </c:pt>
                <c:pt idx="143">
                  <c:v>1.3402061855670102E-2</c:v>
                </c:pt>
                <c:pt idx="144">
                  <c:v>1.1795543905635648E-2</c:v>
                </c:pt>
                <c:pt idx="145">
                  <c:v>1.0963194988253719E-2</c:v>
                </c:pt>
                <c:pt idx="146">
                  <c:v>1.6047297297297296E-2</c:v>
                </c:pt>
                <c:pt idx="147">
                  <c:v>9.126466753585397E-3</c:v>
                </c:pt>
                <c:pt idx="148">
                  <c:v>1.1363636363636364E-2</c:v>
                </c:pt>
                <c:pt idx="149">
                  <c:v>1.5712682379349047E-2</c:v>
                </c:pt>
                <c:pt idx="150">
                  <c:v>1.5902712815715623E-2</c:v>
                </c:pt>
                <c:pt idx="151">
                  <c:v>1.2974976830398516E-2</c:v>
                </c:pt>
                <c:pt idx="152">
                  <c:v>1.2878787878787878E-2</c:v>
                </c:pt>
                <c:pt idx="153">
                  <c:v>1.1428571428571429E-2</c:v>
                </c:pt>
                <c:pt idx="154">
                  <c:v>2.3255813953488372E-2</c:v>
                </c:pt>
                <c:pt idx="155">
                  <c:v>1.5301902398676593E-2</c:v>
                </c:pt>
                <c:pt idx="156">
                  <c:v>2.0331325301204819E-2</c:v>
                </c:pt>
                <c:pt idx="157">
                  <c:v>1.4448669201520912E-2</c:v>
                </c:pt>
                <c:pt idx="158">
                  <c:v>1.3631406761177753E-2</c:v>
                </c:pt>
                <c:pt idx="159">
                  <c:v>1.0526315789473684E-2</c:v>
                </c:pt>
                <c:pt idx="160">
                  <c:v>1.3422818791946308E-2</c:v>
                </c:pt>
                <c:pt idx="161">
                  <c:v>1.7383746197305518E-2</c:v>
                </c:pt>
                <c:pt idx="162">
                  <c:v>1.509433962264151E-2</c:v>
                </c:pt>
                <c:pt idx="163">
                  <c:v>1.3333333333333334E-2</c:v>
                </c:pt>
                <c:pt idx="164">
                  <c:v>1.1842105263157895E-2</c:v>
                </c:pt>
                <c:pt idx="165">
                  <c:v>1.2216404886561954E-2</c:v>
                </c:pt>
                <c:pt idx="166">
                  <c:v>1.0412147505422993E-2</c:v>
                </c:pt>
                <c:pt idx="167">
                  <c:v>7.8534031413612562E-3</c:v>
                </c:pt>
                <c:pt idx="168">
                  <c:v>1.0932105868814729E-2</c:v>
                </c:pt>
                <c:pt idx="169">
                  <c:v>1.0321100917431193E-2</c:v>
                </c:pt>
                <c:pt idx="170">
                  <c:v>1.2079378774805867E-2</c:v>
                </c:pt>
                <c:pt idx="171">
                  <c:v>1.1685393258426966E-2</c:v>
                </c:pt>
                <c:pt idx="172">
                  <c:v>1.2104283054003724E-2</c:v>
                </c:pt>
                <c:pt idx="173">
                  <c:v>9.1286307053941914E-3</c:v>
                </c:pt>
                <c:pt idx="174">
                  <c:v>1.4218009478672985E-2</c:v>
                </c:pt>
                <c:pt idx="175">
                  <c:v>1.1578947368421053E-2</c:v>
                </c:pt>
                <c:pt idx="176">
                  <c:v>1.7415730337078651E-2</c:v>
                </c:pt>
                <c:pt idx="177">
                  <c:v>1.4465408805031447E-2</c:v>
                </c:pt>
                <c:pt idx="178">
                  <c:v>1.233721727210418E-2</c:v>
                </c:pt>
                <c:pt idx="179">
                  <c:v>1.3904982618771726E-2</c:v>
                </c:pt>
                <c:pt idx="180">
                  <c:v>1.4579759862778732E-2</c:v>
                </c:pt>
                <c:pt idx="181">
                  <c:v>1.466275659824047E-2</c:v>
                </c:pt>
                <c:pt idx="182">
                  <c:v>1.7371601208459216E-2</c:v>
                </c:pt>
                <c:pt idx="183">
                  <c:v>2.2222222222222223E-2</c:v>
                </c:pt>
                <c:pt idx="184">
                  <c:v>1.4992503748125937E-2</c:v>
                </c:pt>
                <c:pt idx="185">
                  <c:v>1.2747875354107648E-2</c:v>
                </c:pt>
                <c:pt idx="186">
                  <c:v>1.8604651162790697E-2</c:v>
                </c:pt>
                <c:pt idx="187">
                  <c:v>1.4545454545454545E-2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D-47BA-812B-E551D278D1CE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TransactionActivity!$N$98:$N$285</c:f>
              <c:numCache>
                <c:formatCode>m/d/yyyy</c:formatCode>
                <c:ptCount val="18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</c:numCache>
            </c:numRef>
          </c:cat>
          <c:val>
            <c:numRef>
              <c:f>TransactionActivity!$X$98:$X$285</c:f>
              <c:numCache>
                <c:formatCode>0.00%</c:formatCode>
                <c:ptCount val="188"/>
                <c:pt idx="0">
                  <c:v>2.7972027972027972E-3</c:v>
                </c:pt>
                <c:pt idx="1">
                  <c:v>4.7923322683706068E-3</c:v>
                </c:pt>
                <c:pt idx="2">
                  <c:v>4.5317220543806651E-3</c:v>
                </c:pt>
                <c:pt idx="3">
                  <c:v>6.3191153238546603E-3</c:v>
                </c:pt>
                <c:pt idx="4">
                  <c:v>8.6330935251798559E-3</c:v>
                </c:pt>
                <c:pt idx="5">
                  <c:v>2.6595744680851063E-3</c:v>
                </c:pt>
                <c:pt idx="6">
                  <c:v>5.7224606580829757E-3</c:v>
                </c:pt>
                <c:pt idx="7">
                  <c:v>9.4936708860759497E-3</c:v>
                </c:pt>
                <c:pt idx="8">
                  <c:v>6.5897858319604614E-3</c:v>
                </c:pt>
                <c:pt idx="9">
                  <c:v>1.0582010582010581E-2</c:v>
                </c:pt>
                <c:pt idx="10">
                  <c:v>1.6548463356973995E-2</c:v>
                </c:pt>
                <c:pt idx="11">
                  <c:v>1.6616314199395771E-2</c:v>
                </c:pt>
                <c:pt idx="12">
                  <c:v>2.4861878453038673E-2</c:v>
                </c:pt>
                <c:pt idx="13">
                  <c:v>1.098901098901099E-2</c:v>
                </c:pt>
                <c:pt idx="14">
                  <c:v>4.0189125295508277E-2</c:v>
                </c:pt>
                <c:pt idx="15">
                  <c:v>2.386634844868735E-2</c:v>
                </c:pt>
                <c:pt idx="16">
                  <c:v>2.5000000000000001E-2</c:v>
                </c:pt>
                <c:pt idx="17">
                  <c:v>2.717391304347826E-2</c:v>
                </c:pt>
                <c:pt idx="18">
                  <c:v>2.8169014084507043E-2</c:v>
                </c:pt>
                <c:pt idx="19">
                  <c:v>3.6876355748373099E-2</c:v>
                </c:pt>
                <c:pt idx="20">
                  <c:v>6.1420345489443376E-2</c:v>
                </c:pt>
                <c:pt idx="21">
                  <c:v>6.9444444444444448E-2</c:v>
                </c:pt>
                <c:pt idx="22">
                  <c:v>6.1965811965811968E-2</c:v>
                </c:pt>
                <c:pt idx="23">
                  <c:v>5.6580565805658053E-2</c:v>
                </c:pt>
                <c:pt idx="24">
                  <c:v>3.8775510204081633E-2</c:v>
                </c:pt>
                <c:pt idx="25">
                  <c:v>4.1407867494824016E-2</c:v>
                </c:pt>
                <c:pt idx="26">
                  <c:v>5.2870090634441085E-2</c:v>
                </c:pt>
                <c:pt idx="27">
                  <c:v>5.0746268656716415E-2</c:v>
                </c:pt>
                <c:pt idx="28">
                  <c:v>5.0173010380622836E-2</c:v>
                </c:pt>
                <c:pt idx="29">
                  <c:v>5.276705276705277E-2</c:v>
                </c:pt>
                <c:pt idx="30">
                  <c:v>5.9259259259259262E-2</c:v>
                </c:pt>
                <c:pt idx="31">
                  <c:v>4.9418604651162788E-2</c:v>
                </c:pt>
                <c:pt idx="32">
                  <c:v>5.0397877984084884E-2</c:v>
                </c:pt>
                <c:pt idx="33">
                  <c:v>6.525037936267071E-2</c:v>
                </c:pt>
                <c:pt idx="34">
                  <c:v>7.0054945054945056E-2</c:v>
                </c:pt>
                <c:pt idx="35">
                  <c:v>5.4455445544554455E-2</c:v>
                </c:pt>
                <c:pt idx="36">
                  <c:v>5.993690851735016E-2</c:v>
                </c:pt>
                <c:pt idx="37">
                  <c:v>6.3311688311688305E-2</c:v>
                </c:pt>
                <c:pt idx="38">
                  <c:v>7.4706510138740662E-2</c:v>
                </c:pt>
                <c:pt idx="39">
                  <c:v>7.0135746606334842E-2</c:v>
                </c:pt>
                <c:pt idx="40">
                  <c:v>6.210526315789474E-2</c:v>
                </c:pt>
                <c:pt idx="41">
                  <c:v>6.790697674418604E-2</c:v>
                </c:pt>
                <c:pt idx="42">
                  <c:v>5.9496567505720827E-2</c:v>
                </c:pt>
                <c:pt idx="43">
                  <c:v>5.8127018299246498E-2</c:v>
                </c:pt>
                <c:pt idx="44">
                  <c:v>5.7797164667393673E-2</c:v>
                </c:pt>
                <c:pt idx="45">
                  <c:v>6.2953995157384993E-2</c:v>
                </c:pt>
                <c:pt idx="46">
                  <c:v>4.0718562874251497E-2</c:v>
                </c:pt>
                <c:pt idx="47">
                  <c:v>4.8374905517762662E-2</c:v>
                </c:pt>
                <c:pt idx="48">
                  <c:v>3.5763411279229711E-2</c:v>
                </c:pt>
                <c:pt idx="49">
                  <c:v>5.3128689492325853E-2</c:v>
                </c:pt>
                <c:pt idx="50">
                  <c:v>4.3317972350230417E-2</c:v>
                </c:pt>
                <c:pt idx="51">
                  <c:v>5.3361792956243333E-2</c:v>
                </c:pt>
                <c:pt idx="52">
                  <c:v>4.9327354260089683E-2</c:v>
                </c:pt>
                <c:pt idx="53">
                  <c:v>4.5608108108108107E-2</c:v>
                </c:pt>
                <c:pt idx="54">
                  <c:v>5.7942057942057944E-2</c:v>
                </c:pt>
                <c:pt idx="55">
                  <c:v>3.4569983136593589E-2</c:v>
                </c:pt>
                <c:pt idx="56">
                  <c:v>3.8011695906432746E-2</c:v>
                </c:pt>
                <c:pt idx="57">
                  <c:v>3.7201062887511072E-2</c:v>
                </c:pt>
                <c:pt idx="58">
                  <c:v>4.9789029535864976E-2</c:v>
                </c:pt>
                <c:pt idx="59">
                  <c:v>3.3613445378151259E-2</c:v>
                </c:pt>
                <c:pt idx="60">
                  <c:v>4.878048780487805E-2</c:v>
                </c:pt>
                <c:pt idx="61">
                  <c:v>3.5842293906810034E-2</c:v>
                </c:pt>
                <c:pt idx="62">
                  <c:v>2.8854080791426217E-2</c:v>
                </c:pt>
                <c:pt idx="63">
                  <c:v>3.1353135313531351E-2</c:v>
                </c:pt>
                <c:pt idx="64">
                  <c:v>3.4727143869596029E-2</c:v>
                </c:pt>
                <c:pt idx="65">
                  <c:v>3.3217993079584777E-2</c:v>
                </c:pt>
                <c:pt idx="66">
                  <c:v>3.4763313609467453E-2</c:v>
                </c:pt>
                <c:pt idx="67">
                  <c:v>2.9661016949152543E-2</c:v>
                </c:pt>
                <c:pt idx="68">
                  <c:v>2.4615384615384615E-2</c:v>
                </c:pt>
                <c:pt idx="69">
                  <c:v>2.4787535410764873E-2</c:v>
                </c:pt>
                <c:pt idx="70">
                  <c:v>3.9647577092511016E-2</c:v>
                </c:pt>
                <c:pt idx="71">
                  <c:v>4.0409482758620691E-2</c:v>
                </c:pt>
                <c:pt idx="72">
                  <c:v>2.7868852459016394E-2</c:v>
                </c:pt>
                <c:pt idx="73">
                  <c:v>2.3070097604259095E-2</c:v>
                </c:pt>
                <c:pt idx="74">
                  <c:v>2.5000000000000001E-2</c:v>
                </c:pt>
                <c:pt idx="75">
                  <c:v>1.8633540372670808E-2</c:v>
                </c:pt>
                <c:pt idx="76">
                  <c:v>3.4313725490196081E-2</c:v>
                </c:pt>
                <c:pt idx="77">
                  <c:v>2.0948860135551448E-2</c:v>
                </c:pt>
                <c:pt idx="78">
                  <c:v>2.1999999999999999E-2</c:v>
                </c:pt>
                <c:pt idx="79">
                  <c:v>1.1813759555246699E-2</c:v>
                </c:pt>
                <c:pt idx="80">
                  <c:v>1.6643550624133148E-2</c:v>
                </c:pt>
                <c:pt idx="81">
                  <c:v>1.7153748411689963E-2</c:v>
                </c:pt>
                <c:pt idx="82">
                  <c:v>1.3066871637202153E-2</c:v>
                </c:pt>
                <c:pt idx="83">
                  <c:v>1.9417475728155338E-2</c:v>
                </c:pt>
                <c:pt idx="84">
                  <c:v>1.5698587127158554E-2</c:v>
                </c:pt>
                <c:pt idx="85">
                  <c:v>1.04E-2</c:v>
                </c:pt>
                <c:pt idx="86">
                  <c:v>1.5405224380442064E-2</c:v>
                </c:pt>
                <c:pt idx="87">
                  <c:v>1.5141087405368204E-2</c:v>
                </c:pt>
                <c:pt idx="88">
                  <c:v>1.3956734124214934E-2</c:v>
                </c:pt>
                <c:pt idx="89">
                  <c:v>1.3157894736842105E-2</c:v>
                </c:pt>
                <c:pt idx="90">
                  <c:v>1.3585351447135264E-2</c:v>
                </c:pt>
                <c:pt idx="91">
                  <c:v>1.4965986394557823E-2</c:v>
                </c:pt>
                <c:pt idx="92">
                  <c:v>1.2297734627831715E-2</c:v>
                </c:pt>
                <c:pt idx="93">
                  <c:v>1.2172854534388313E-2</c:v>
                </c:pt>
                <c:pt idx="94">
                  <c:v>1.555104800540906E-2</c:v>
                </c:pt>
                <c:pt idx="95">
                  <c:v>1.4130946773433821E-2</c:v>
                </c:pt>
                <c:pt idx="96">
                  <c:v>9.5588235294117654E-3</c:v>
                </c:pt>
                <c:pt idx="97">
                  <c:v>8.9753178758414359E-3</c:v>
                </c:pt>
                <c:pt idx="98">
                  <c:v>1.1791128579449747E-2</c:v>
                </c:pt>
                <c:pt idx="99">
                  <c:v>6.9708491761723704E-3</c:v>
                </c:pt>
                <c:pt idx="100">
                  <c:v>1.3805522208883553E-2</c:v>
                </c:pt>
                <c:pt idx="101">
                  <c:v>1.2118018967334035E-2</c:v>
                </c:pt>
                <c:pt idx="102">
                  <c:v>1.1741682974559686E-2</c:v>
                </c:pt>
                <c:pt idx="103">
                  <c:v>8.5889570552147246E-3</c:v>
                </c:pt>
                <c:pt idx="104">
                  <c:v>1.4571948998178506E-2</c:v>
                </c:pt>
                <c:pt idx="105">
                  <c:v>1.2700534759358289E-2</c:v>
                </c:pt>
                <c:pt idx="106">
                  <c:v>1.0617120106171201E-2</c:v>
                </c:pt>
                <c:pt idx="107">
                  <c:v>1.060859854829704E-2</c:v>
                </c:pt>
                <c:pt idx="108">
                  <c:v>1.1963406052076003E-2</c:v>
                </c:pt>
                <c:pt idx="109">
                  <c:v>8.4269662921348312E-3</c:v>
                </c:pt>
                <c:pt idx="110">
                  <c:v>9.3795093795093799E-3</c:v>
                </c:pt>
                <c:pt idx="111">
                  <c:v>9.3749999999999997E-3</c:v>
                </c:pt>
                <c:pt idx="112">
                  <c:v>1.3286093888396812E-2</c:v>
                </c:pt>
                <c:pt idx="113">
                  <c:v>1.7882689556509301E-2</c:v>
                </c:pt>
                <c:pt idx="114">
                  <c:v>9.8654708520179366E-3</c:v>
                </c:pt>
                <c:pt idx="115">
                  <c:v>1.4263074484944533E-2</c:v>
                </c:pt>
                <c:pt idx="116">
                  <c:v>1.1216566005176877E-2</c:v>
                </c:pt>
                <c:pt idx="117">
                  <c:v>1.0869565217391304E-2</c:v>
                </c:pt>
                <c:pt idx="118">
                  <c:v>1.7500000000000002E-2</c:v>
                </c:pt>
                <c:pt idx="119">
                  <c:v>1.1985018726591761E-2</c:v>
                </c:pt>
                <c:pt idx="120">
                  <c:v>1.0869565217391304E-2</c:v>
                </c:pt>
                <c:pt idx="121">
                  <c:v>1.016260162601626E-2</c:v>
                </c:pt>
                <c:pt idx="122">
                  <c:v>8.0704328686720464E-3</c:v>
                </c:pt>
                <c:pt idx="123">
                  <c:v>8.8797814207650268E-3</c:v>
                </c:pt>
                <c:pt idx="124">
                  <c:v>1.0276172125883108E-2</c:v>
                </c:pt>
                <c:pt idx="125">
                  <c:v>1.3548387096774193E-2</c:v>
                </c:pt>
                <c:pt idx="126">
                  <c:v>9.2329545454545459E-3</c:v>
                </c:pt>
                <c:pt idx="127">
                  <c:v>1.1920529801324504E-2</c:v>
                </c:pt>
                <c:pt idx="128">
                  <c:v>8.9503661513425543E-3</c:v>
                </c:pt>
                <c:pt idx="129">
                  <c:v>8.8016249153689916E-3</c:v>
                </c:pt>
                <c:pt idx="130">
                  <c:v>1.2611275964391691E-2</c:v>
                </c:pt>
                <c:pt idx="131">
                  <c:v>7.9316656497864547E-3</c:v>
                </c:pt>
                <c:pt idx="132">
                  <c:v>9.5693779904306216E-3</c:v>
                </c:pt>
                <c:pt idx="133">
                  <c:v>9.1911764705882356E-3</c:v>
                </c:pt>
                <c:pt idx="134">
                  <c:v>6.9177555726364333E-3</c:v>
                </c:pt>
                <c:pt idx="135">
                  <c:v>7.5815011372251705E-3</c:v>
                </c:pt>
                <c:pt idx="136">
                  <c:v>1.053324555628703E-2</c:v>
                </c:pt>
                <c:pt idx="137">
                  <c:v>4.7978067169294038E-3</c:v>
                </c:pt>
                <c:pt idx="138">
                  <c:v>6.8540095956134339E-3</c:v>
                </c:pt>
                <c:pt idx="139">
                  <c:v>5.8327932598833442E-3</c:v>
                </c:pt>
                <c:pt idx="140">
                  <c:v>6.2500000000000003E-3</c:v>
                </c:pt>
                <c:pt idx="141">
                  <c:v>4.2042042042042043E-3</c:v>
                </c:pt>
                <c:pt idx="142">
                  <c:v>4.2643923240938165E-3</c:v>
                </c:pt>
                <c:pt idx="143">
                  <c:v>6.1855670103092781E-3</c:v>
                </c:pt>
                <c:pt idx="144">
                  <c:v>3.27653997378768E-3</c:v>
                </c:pt>
                <c:pt idx="145">
                  <c:v>6.2646828504306969E-3</c:v>
                </c:pt>
                <c:pt idx="146">
                  <c:v>4.2229729729729732E-3</c:v>
                </c:pt>
                <c:pt idx="147">
                  <c:v>3.9113428943937422E-3</c:v>
                </c:pt>
                <c:pt idx="148">
                  <c:v>8.5227272727272721E-3</c:v>
                </c:pt>
                <c:pt idx="149">
                  <c:v>8.9786756453423128E-3</c:v>
                </c:pt>
                <c:pt idx="150">
                  <c:v>7.4836295603367634E-3</c:v>
                </c:pt>
                <c:pt idx="151">
                  <c:v>3.7071362372567192E-3</c:v>
                </c:pt>
                <c:pt idx="152">
                  <c:v>5.3030303030303034E-3</c:v>
                </c:pt>
                <c:pt idx="153">
                  <c:v>7.8571428571428577E-3</c:v>
                </c:pt>
                <c:pt idx="154">
                  <c:v>3.7509377344336083E-3</c:v>
                </c:pt>
                <c:pt idx="155">
                  <c:v>6.6170388751033912E-3</c:v>
                </c:pt>
                <c:pt idx="156">
                  <c:v>5.2710843373493972E-3</c:v>
                </c:pt>
                <c:pt idx="157">
                  <c:v>1.520912547528517E-3</c:v>
                </c:pt>
                <c:pt idx="158">
                  <c:v>5.9978189749182115E-3</c:v>
                </c:pt>
                <c:pt idx="159">
                  <c:v>5.263157894736842E-3</c:v>
                </c:pt>
                <c:pt idx="160">
                  <c:v>3.6138358286009293E-3</c:v>
                </c:pt>
                <c:pt idx="161">
                  <c:v>3.0421555845284659E-3</c:v>
                </c:pt>
                <c:pt idx="162">
                  <c:v>5.1886792452830186E-3</c:v>
                </c:pt>
                <c:pt idx="163">
                  <c:v>4.4444444444444444E-3</c:v>
                </c:pt>
                <c:pt idx="164">
                  <c:v>3.9473684210526317E-3</c:v>
                </c:pt>
                <c:pt idx="165">
                  <c:v>3.9267015706806281E-3</c:v>
                </c:pt>
                <c:pt idx="166">
                  <c:v>2.6030368763557484E-3</c:v>
                </c:pt>
                <c:pt idx="167">
                  <c:v>5.235602094240838E-3</c:v>
                </c:pt>
                <c:pt idx="168">
                  <c:v>4.0276179516685849E-3</c:v>
                </c:pt>
                <c:pt idx="169">
                  <c:v>5.1605504587155966E-3</c:v>
                </c:pt>
                <c:pt idx="170">
                  <c:v>6.0396893874029335E-3</c:v>
                </c:pt>
                <c:pt idx="171">
                  <c:v>4.4943820224719105E-3</c:v>
                </c:pt>
                <c:pt idx="172">
                  <c:v>4.1899441340782122E-3</c:v>
                </c:pt>
                <c:pt idx="173">
                  <c:v>4.5643153526970957E-3</c:v>
                </c:pt>
                <c:pt idx="174">
                  <c:v>3.686150605581885E-3</c:v>
                </c:pt>
                <c:pt idx="175">
                  <c:v>4.2105263157894736E-3</c:v>
                </c:pt>
                <c:pt idx="176">
                  <c:v>7.8651685393258432E-3</c:v>
                </c:pt>
                <c:pt idx="177">
                  <c:v>8.1761006289308175E-3</c:v>
                </c:pt>
                <c:pt idx="178">
                  <c:v>9.5956134338588076E-3</c:v>
                </c:pt>
                <c:pt idx="179">
                  <c:v>8.1112398609501733E-3</c:v>
                </c:pt>
                <c:pt idx="180">
                  <c:v>7.7186963979416811E-3</c:v>
                </c:pt>
                <c:pt idx="181">
                  <c:v>6.8426197458455523E-3</c:v>
                </c:pt>
                <c:pt idx="182">
                  <c:v>6.7975830815709968E-3</c:v>
                </c:pt>
                <c:pt idx="183">
                  <c:v>4.6296296296296294E-3</c:v>
                </c:pt>
                <c:pt idx="184">
                  <c:v>2.9985007496251873E-3</c:v>
                </c:pt>
                <c:pt idx="185">
                  <c:v>1.0623229461756374E-2</c:v>
                </c:pt>
                <c:pt idx="186">
                  <c:v>5.5813953488372094E-3</c:v>
                </c:pt>
                <c:pt idx="187">
                  <c:v>4.5454545454545452E-3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7D-47BA-812B-E551D278D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5169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TransactionActivity!$N$2:$N$285</c:f>
              <c:numCache>
                <c:formatCode>m/d/yyyy</c:formatCode>
                <c:ptCount val="28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</c:numCache>
            </c:numRef>
          </c:cat>
          <c:val>
            <c:numRef>
              <c:f>TransactionActivity!$S$2:$S$285</c:f>
              <c:numCache>
                <c:formatCode>"$"#,##0</c:formatCode>
                <c:ptCount val="284"/>
                <c:pt idx="0">
                  <c:v>250484456</c:v>
                </c:pt>
                <c:pt idx="1">
                  <c:v>382350256</c:v>
                </c:pt>
                <c:pt idx="2">
                  <c:v>394437934</c:v>
                </c:pt>
                <c:pt idx="3">
                  <c:v>262563500</c:v>
                </c:pt>
                <c:pt idx="4">
                  <c:v>792720240</c:v>
                </c:pt>
                <c:pt idx="5">
                  <c:v>495188017</c:v>
                </c:pt>
                <c:pt idx="6">
                  <c:v>460027450</c:v>
                </c:pt>
                <c:pt idx="7">
                  <c:v>724463506</c:v>
                </c:pt>
                <c:pt idx="8">
                  <c:v>978812614</c:v>
                </c:pt>
                <c:pt idx="9">
                  <c:v>516113420</c:v>
                </c:pt>
                <c:pt idx="10">
                  <c:v>1277653612</c:v>
                </c:pt>
                <c:pt idx="11">
                  <c:v>1706892856</c:v>
                </c:pt>
                <c:pt idx="12">
                  <c:v>834729465</c:v>
                </c:pt>
                <c:pt idx="13">
                  <c:v>500252265</c:v>
                </c:pt>
                <c:pt idx="14">
                  <c:v>514269040</c:v>
                </c:pt>
                <c:pt idx="15">
                  <c:v>824049604</c:v>
                </c:pt>
                <c:pt idx="16">
                  <c:v>658581265</c:v>
                </c:pt>
                <c:pt idx="17">
                  <c:v>758339395</c:v>
                </c:pt>
                <c:pt idx="18">
                  <c:v>513297992</c:v>
                </c:pt>
                <c:pt idx="19">
                  <c:v>636152241</c:v>
                </c:pt>
                <c:pt idx="20">
                  <c:v>512522617</c:v>
                </c:pt>
                <c:pt idx="21">
                  <c:v>421257500</c:v>
                </c:pt>
                <c:pt idx="22">
                  <c:v>473838930</c:v>
                </c:pt>
                <c:pt idx="23">
                  <c:v>1114527874</c:v>
                </c:pt>
                <c:pt idx="24">
                  <c:v>453577698</c:v>
                </c:pt>
                <c:pt idx="25">
                  <c:v>355332020</c:v>
                </c:pt>
                <c:pt idx="26">
                  <c:v>662942256</c:v>
                </c:pt>
                <c:pt idx="27">
                  <c:v>384324125</c:v>
                </c:pt>
                <c:pt idx="28">
                  <c:v>835738933</c:v>
                </c:pt>
                <c:pt idx="29">
                  <c:v>1056756117</c:v>
                </c:pt>
                <c:pt idx="30">
                  <c:v>587620855</c:v>
                </c:pt>
                <c:pt idx="31">
                  <c:v>934610993</c:v>
                </c:pt>
                <c:pt idx="32">
                  <c:v>1016624907</c:v>
                </c:pt>
                <c:pt idx="33">
                  <c:v>891490033</c:v>
                </c:pt>
                <c:pt idx="34">
                  <c:v>885371948</c:v>
                </c:pt>
                <c:pt idx="35">
                  <c:v>1811131076</c:v>
                </c:pt>
                <c:pt idx="36">
                  <c:v>897728626</c:v>
                </c:pt>
                <c:pt idx="37">
                  <c:v>1329357500</c:v>
                </c:pt>
                <c:pt idx="38">
                  <c:v>984676277</c:v>
                </c:pt>
                <c:pt idx="39">
                  <c:v>1237123374</c:v>
                </c:pt>
                <c:pt idx="40">
                  <c:v>1499418933</c:v>
                </c:pt>
                <c:pt idx="41">
                  <c:v>1230108520</c:v>
                </c:pt>
                <c:pt idx="42">
                  <c:v>1558080380</c:v>
                </c:pt>
                <c:pt idx="43">
                  <c:v>1640782643</c:v>
                </c:pt>
                <c:pt idx="44">
                  <c:v>1527110028</c:v>
                </c:pt>
                <c:pt idx="45">
                  <c:v>1481356941</c:v>
                </c:pt>
                <c:pt idx="46">
                  <c:v>999206043</c:v>
                </c:pt>
                <c:pt idx="47">
                  <c:v>4132406897</c:v>
                </c:pt>
                <c:pt idx="48">
                  <c:v>1223694658</c:v>
                </c:pt>
                <c:pt idx="49">
                  <c:v>1600887596</c:v>
                </c:pt>
                <c:pt idx="50">
                  <c:v>1803280414</c:v>
                </c:pt>
                <c:pt idx="51">
                  <c:v>2752848185</c:v>
                </c:pt>
                <c:pt idx="52">
                  <c:v>1675014977</c:v>
                </c:pt>
                <c:pt idx="53">
                  <c:v>2282727197</c:v>
                </c:pt>
                <c:pt idx="54">
                  <c:v>2349780392</c:v>
                </c:pt>
                <c:pt idx="55">
                  <c:v>3380885540</c:v>
                </c:pt>
                <c:pt idx="56">
                  <c:v>3049758248</c:v>
                </c:pt>
                <c:pt idx="57">
                  <c:v>2807365178</c:v>
                </c:pt>
                <c:pt idx="58">
                  <c:v>2548631441</c:v>
                </c:pt>
                <c:pt idx="59">
                  <c:v>4646321767</c:v>
                </c:pt>
                <c:pt idx="60">
                  <c:v>2627095902</c:v>
                </c:pt>
                <c:pt idx="61">
                  <c:v>2144504853</c:v>
                </c:pt>
                <c:pt idx="62">
                  <c:v>3000488046</c:v>
                </c:pt>
                <c:pt idx="63">
                  <c:v>3637857823</c:v>
                </c:pt>
                <c:pt idx="64">
                  <c:v>3810132545</c:v>
                </c:pt>
                <c:pt idx="65">
                  <c:v>3773453598</c:v>
                </c:pt>
                <c:pt idx="66">
                  <c:v>4308725335</c:v>
                </c:pt>
                <c:pt idx="67">
                  <c:v>4110901191</c:v>
                </c:pt>
                <c:pt idx="68">
                  <c:v>6334574594</c:v>
                </c:pt>
                <c:pt idx="69">
                  <c:v>3899537451</c:v>
                </c:pt>
                <c:pt idx="70">
                  <c:v>5441249716</c:v>
                </c:pt>
                <c:pt idx="71">
                  <c:v>6026402007</c:v>
                </c:pt>
                <c:pt idx="72">
                  <c:v>3823394726</c:v>
                </c:pt>
                <c:pt idx="73">
                  <c:v>3548120078</c:v>
                </c:pt>
                <c:pt idx="74">
                  <c:v>4463655328</c:v>
                </c:pt>
                <c:pt idx="75">
                  <c:v>4649917824</c:v>
                </c:pt>
                <c:pt idx="76">
                  <c:v>3559357567</c:v>
                </c:pt>
                <c:pt idx="77">
                  <c:v>5288893525</c:v>
                </c:pt>
                <c:pt idx="78">
                  <c:v>3695173578</c:v>
                </c:pt>
                <c:pt idx="79">
                  <c:v>5311213114</c:v>
                </c:pt>
                <c:pt idx="80">
                  <c:v>6110151079</c:v>
                </c:pt>
                <c:pt idx="81">
                  <c:v>3091426999</c:v>
                </c:pt>
                <c:pt idx="82">
                  <c:v>3795120959</c:v>
                </c:pt>
                <c:pt idx="83">
                  <c:v>7260516733</c:v>
                </c:pt>
                <c:pt idx="84">
                  <c:v>6112897271</c:v>
                </c:pt>
                <c:pt idx="85">
                  <c:v>3640377717</c:v>
                </c:pt>
                <c:pt idx="86">
                  <c:v>5019434754</c:v>
                </c:pt>
                <c:pt idx="87">
                  <c:v>4461255065</c:v>
                </c:pt>
                <c:pt idx="88">
                  <c:v>5422906967</c:v>
                </c:pt>
                <c:pt idx="89">
                  <c:v>6266763252</c:v>
                </c:pt>
                <c:pt idx="90">
                  <c:v>5616457103</c:v>
                </c:pt>
                <c:pt idx="91">
                  <c:v>5439347880</c:v>
                </c:pt>
                <c:pt idx="92">
                  <c:v>3832705947</c:v>
                </c:pt>
                <c:pt idx="93">
                  <c:v>3195070775</c:v>
                </c:pt>
                <c:pt idx="94">
                  <c:v>3123630980</c:v>
                </c:pt>
                <c:pt idx="95">
                  <c:v>5695290061</c:v>
                </c:pt>
                <c:pt idx="96">
                  <c:v>2032698538</c:v>
                </c:pt>
                <c:pt idx="97">
                  <c:v>2082990923</c:v>
                </c:pt>
                <c:pt idx="98">
                  <c:v>1833611821</c:v>
                </c:pt>
                <c:pt idx="99">
                  <c:v>2011014448</c:v>
                </c:pt>
                <c:pt idx="100">
                  <c:v>1916375187</c:v>
                </c:pt>
                <c:pt idx="101">
                  <c:v>5205399363</c:v>
                </c:pt>
                <c:pt idx="102">
                  <c:v>1855209667</c:v>
                </c:pt>
                <c:pt idx="103">
                  <c:v>1751268915</c:v>
                </c:pt>
                <c:pt idx="104">
                  <c:v>2094295797</c:v>
                </c:pt>
                <c:pt idx="105">
                  <c:v>1639156283</c:v>
                </c:pt>
                <c:pt idx="106">
                  <c:v>454799996</c:v>
                </c:pt>
                <c:pt idx="107">
                  <c:v>1465712243</c:v>
                </c:pt>
                <c:pt idx="108">
                  <c:v>646230110</c:v>
                </c:pt>
                <c:pt idx="109">
                  <c:v>674692371</c:v>
                </c:pt>
                <c:pt idx="110">
                  <c:v>796308045</c:v>
                </c:pt>
                <c:pt idx="111">
                  <c:v>684963291</c:v>
                </c:pt>
                <c:pt idx="112">
                  <c:v>429691042</c:v>
                </c:pt>
                <c:pt idx="113">
                  <c:v>1129119577</c:v>
                </c:pt>
                <c:pt idx="114">
                  <c:v>1127062868</c:v>
                </c:pt>
                <c:pt idx="115">
                  <c:v>459195776</c:v>
                </c:pt>
                <c:pt idx="116">
                  <c:v>826768849</c:v>
                </c:pt>
                <c:pt idx="117">
                  <c:v>999477217</c:v>
                </c:pt>
                <c:pt idx="118">
                  <c:v>775883677</c:v>
                </c:pt>
                <c:pt idx="119">
                  <c:v>1879477810</c:v>
                </c:pt>
                <c:pt idx="120">
                  <c:v>885442254</c:v>
                </c:pt>
                <c:pt idx="121">
                  <c:v>1191082649</c:v>
                </c:pt>
                <c:pt idx="122">
                  <c:v>1282968764</c:v>
                </c:pt>
                <c:pt idx="123">
                  <c:v>880466503</c:v>
                </c:pt>
                <c:pt idx="124">
                  <c:v>1597771833</c:v>
                </c:pt>
                <c:pt idx="125">
                  <c:v>2362773003</c:v>
                </c:pt>
                <c:pt idx="126">
                  <c:v>1438462137</c:v>
                </c:pt>
                <c:pt idx="127">
                  <c:v>1849479651</c:v>
                </c:pt>
                <c:pt idx="128">
                  <c:v>3199963535</c:v>
                </c:pt>
                <c:pt idx="129">
                  <c:v>2372639275</c:v>
                </c:pt>
                <c:pt idx="130">
                  <c:v>2454719267</c:v>
                </c:pt>
                <c:pt idx="131">
                  <c:v>4191414151</c:v>
                </c:pt>
                <c:pt idx="132">
                  <c:v>1718643837</c:v>
                </c:pt>
                <c:pt idx="133">
                  <c:v>2792474079</c:v>
                </c:pt>
                <c:pt idx="134">
                  <c:v>2033816715</c:v>
                </c:pt>
                <c:pt idx="135">
                  <c:v>2380090585</c:v>
                </c:pt>
                <c:pt idx="136">
                  <c:v>3943161368</c:v>
                </c:pt>
                <c:pt idx="137">
                  <c:v>4145328074</c:v>
                </c:pt>
                <c:pt idx="138">
                  <c:v>2971616781</c:v>
                </c:pt>
                <c:pt idx="139">
                  <c:v>3501995549</c:v>
                </c:pt>
                <c:pt idx="140">
                  <c:v>3538245161</c:v>
                </c:pt>
                <c:pt idx="141">
                  <c:v>3641338919</c:v>
                </c:pt>
                <c:pt idx="142">
                  <c:v>2720984837</c:v>
                </c:pt>
                <c:pt idx="143">
                  <c:v>5099691393</c:v>
                </c:pt>
                <c:pt idx="144">
                  <c:v>2639274237</c:v>
                </c:pt>
                <c:pt idx="145">
                  <c:v>2633773178</c:v>
                </c:pt>
                <c:pt idx="146">
                  <c:v>3684815260</c:v>
                </c:pt>
                <c:pt idx="147">
                  <c:v>2725069331</c:v>
                </c:pt>
                <c:pt idx="148">
                  <c:v>3085608443</c:v>
                </c:pt>
                <c:pt idx="149">
                  <c:v>4102919202</c:v>
                </c:pt>
                <c:pt idx="150">
                  <c:v>3839452916</c:v>
                </c:pt>
                <c:pt idx="151">
                  <c:v>4221586288</c:v>
                </c:pt>
                <c:pt idx="152">
                  <c:v>3347211891</c:v>
                </c:pt>
                <c:pt idx="153">
                  <c:v>3248928568</c:v>
                </c:pt>
                <c:pt idx="154">
                  <c:v>4221863677</c:v>
                </c:pt>
                <c:pt idx="155">
                  <c:v>7616410192</c:v>
                </c:pt>
                <c:pt idx="156">
                  <c:v>2470460628</c:v>
                </c:pt>
                <c:pt idx="157">
                  <c:v>1997726470</c:v>
                </c:pt>
                <c:pt idx="158">
                  <c:v>3844610165</c:v>
                </c:pt>
                <c:pt idx="159">
                  <c:v>4278075763</c:v>
                </c:pt>
                <c:pt idx="160">
                  <c:v>4357357375</c:v>
                </c:pt>
                <c:pt idx="161">
                  <c:v>6634063046</c:v>
                </c:pt>
                <c:pt idx="162">
                  <c:v>4005665958</c:v>
                </c:pt>
                <c:pt idx="163">
                  <c:v>4957690656</c:v>
                </c:pt>
                <c:pt idx="164">
                  <c:v>4867687903</c:v>
                </c:pt>
                <c:pt idx="165">
                  <c:v>6754107929</c:v>
                </c:pt>
                <c:pt idx="166">
                  <c:v>4422603265</c:v>
                </c:pt>
                <c:pt idx="167">
                  <c:v>8315474505</c:v>
                </c:pt>
                <c:pt idx="168">
                  <c:v>2834449647</c:v>
                </c:pt>
                <c:pt idx="169">
                  <c:v>3194024356</c:v>
                </c:pt>
                <c:pt idx="170">
                  <c:v>4637358638</c:v>
                </c:pt>
                <c:pt idx="171">
                  <c:v>4194934502</c:v>
                </c:pt>
                <c:pt idx="172">
                  <c:v>5590062394</c:v>
                </c:pt>
                <c:pt idx="173">
                  <c:v>10274573468</c:v>
                </c:pt>
                <c:pt idx="174">
                  <c:v>7263865582</c:v>
                </c:pt>
                <c:pt idx="175">
                  <c:v>6067053069</c:v>
                </c:pt>
                <c:pt idx="176">
                  <c:v>6180837296</c:v>
                </c:pt>
                <c:pt idx="177">
                  <c:v>8081042396</c:v>
                </c:pt>
                <c:pt idx="178">
                  <c:v>6275498892</c:v>
                </c:pt>
                <c:pt idx="179">
                  <c:v>10540223685</c:v>
                </c:pt>
                <c:pt idx="180">
                  <c:v>7011540943</c:v>
                </c:pt>
                <c:pt idx="181">
                  <c:v>5456639111</c:v>
                </c:pt>
                <c:pt idx="182">
                  <c:v>6089435966</c:v>
                </c:pt>
                <c:pt idx="183">
                  <c:v>4908835353</c:v>
                </c:pt>
                <c:pt idx="184">
                  <c:v>8766664008</c:v>
                </c:pt>
                <c:pt idx="185">
                  <c:v>8787605048</c:v>
                </c:pt>
                <c:pt idx="186">
                  <c:v>6383895121</c:v>
                </c:pt>
                <c:pt idx="187">
                  <c:v>8131405783</c:v>
                </c:pt>
                <c:pt idx="188">
                  <c:v>7118505749</c:v>
                </c:pt>
                <c:pt idx="189">
                  <c:v>8089897513</c:v>
                </c:pt>
                <c:pt idx="190">
                  <c:v>5916060553</c:v>
                </c:pt>
                <c:pt idx="191">
                  <c:v>16110363175</c:v>
                </c:pt>
                <c:pt idx="192">
                  <c:v>5848337851</c:v>
                </c:pt>
                <c:pt idx="193">
                  <c:v>5496571574</c:v>
                </c:pt>
                <c:pt idx="194">
                  <c:v>6351129633</c:v>
                </c:pt>
                <c:pt idx="195">
                  <c:v>4311114546</c:v>
                </c:pt>
                <c:pt idx="196">
                  <c:v>5830580263</c:v>
                </c:pt>
                <c:pt idx="197">
                  <c:v>12832444832</c:v>
                </c:pt>
                <c:pt idx="198">
                  <c:v>7936457440</c:v>
                </c:pt>
                <c:pt idx="199">
                  <c:v>8285862950</c:v>
                </c:pt>
                <c:pt idx="200">
                  <c:v>9112883555</c:v>
                </c:pt>
                <c:pt idx="201">
                  <c:v>8383968886</c:v>
                </c:pt>
                <c:pt idx="202">
                  <c:v>9434516931</c:v>
                </c:pt>
                <c:pt idx="203">
                  <c:v>11266646287</c:v>
                </c:pt>
                <c:pt idx="204">
                  <c:v>7949321336</c:v>
                </c:pt>
                <c:pt idx="205">
                  <c:v>5838009618</c:v>
                </c:pt>
                <c:pt idx="206">
                  <c:v>7290227234</c:v>
                </c:pt>
                <c:pt idx="207">
                  <c:v>7094123258</c:v>
                </c:pt>
                <c:pt idx="208">
                  <c:v>6039124750</c:v>
                </c:pt>
                <c:pt idx="209">
                  <c:v>9398503119</c:v>
                </c:pt>
                <c:pt idx="210">
                  <c:v>7296636999</c:v>
                </c:pt>
                <c:pt idx="211">
                  <c:v>7538309684</c:v>
                </c:pt>
                <c:pt idx="212">
                  <c:v>8279567007</c:v>
                </c:pt>
                <c:pt idx="213">
                  <c:v>9237466558</c:v>
                </c:pt>
                <c:pt idx="214">
                  <c:v>8328655421</c:v>
                </c:pt>
                <c:pt idx="215">
                  <c:v>10421519451</c:v>
                </c:pt>
                <c:pt idx="216">
                  <c:v>8180144545</c:v>
                </c:pt>
                <c:pt idx="217">
                  <c:v>6593537597</c:v>
                </c:pt>
                <c:pt idx="218">
                  <c:v>9686483876</c:v>
                </c:pt>
                <c:pt idx="219">
                  <c:v>6313994093</c:v>
                </c:pt>
                <c:pt idx="220">
                  <c:v>7725299467</c:v>
                </c:pt>
                <c:pt idx="221">
                  <c:v>9839463314</c:v>
                </c:pt>
                <c:pt idx="222">
                  <c:v>8060421779</c:v>
                </c:pt>
                <c:pt idx="223">
                  <c:v>9955996105</c:v>
                </c:pt>
                <c:pt idx="224">
                  <c:v>8491345374</c:v>
                </c:pt>
                <c:pt idx="225">
                  <c:v>10594468488</c:v>
                </c:pt>
                <c:pt idx="226">
                  <c:v>9805182816</c:v>
                </c:pt>
                <c:pt idx="227">
                  <c:v>13279483177</c:v>
                </c:pt>
                <c:pt idx="228">
                  <c:v>6277093875</c:v>
                </c:pt>
                <c:pt idx="229">
                  <c:v>6694493251</c:v>
                </c:pt>
                <c:pt idx="230">
                  <c:v>6863388539</c:v>
                </c:pt>
                <c:pt idx="231">
                  <c:v>5542342133</c:v>
                </c:pt>
                <c:pt idx="232">
                  <c:v>9639621869</c:v>
                </c:pt>
                <c:pt idx="233">
                  <c:v>11984552955</c:v>
                </c:pt>
                <c:pt idx="234">
                  <c:v>10129000047</c:v>
                </c:pt>
                <c:pt idx="235">
                  <c:v>9980365181</c:v>
                </c:pt>
                <c:pt idx="236">
                  <c:v>11277480364</c:v>
                </c:pt>
                <c:pt idx="237">
                  <c:v>9592591813</c:v>
                </c:pt>
                <c:pt idx="238">
                  <c:v>9364001517</c:v>
                </c:pt>
                <c:pt idx="239">
                  <c:v>15290997079</c:v>
                </c:pt>
                <c:pt idx="240">
                  <c:v>7902973964</c:v>
                </c:pt>
                <c:pt idx="241">
                  <c:v>7371177569</c:v>
                </c:pt>
                <c:pt idx="242">
                  <c:v>6256380801</c:v>
                </c:pt>
                <c:pt idx="243">
                  <c:v>3665857834</c:v>
                </c:pt>
                <c:pt idx="244">
                  <c:v>2273856738</c:v>
                </c:pt>
                <c:pt idx="245">
                  <c:v>2791546233</c:v>
                </c:pt>
                <c:pt idx="246">
                  <c:v>3220234649</c:v>
                </c:pt>
                <c:pt idx="247">
                  <c:v>2974457161</c:v>
                </c:pt>
                <c:pt idx="248">
                  <c:v>7203572577</c:v>
                </c:pt>
                <c:pt idx="249">
                  <c:v>7569680805</c:v>
                </c:pt>
                <c:pt idx="250">
                  <c:v>6477511957</c:v>
                </c:pt>
                <c:pt idx="251">
                  <c:v>14454131935</c:v>
                </c:pt>
                <c:pt idx="252">
                  <c:v>6549594082</c:v>
                </c:pt>
                <c:pt idx="253">
                  <c:v>4462107545</c:v>
                </c:pt>
                <c:pt idx="254">
                  <c:v>6747242340</c:v>
                </c:pt>
                <c:pt idx="255">
                  <c:v>8970129792</c:v>
                </c:pt>
                <c:pt idx="256">
                  <c:v>7836463152</c:v>
                </c:pt>
                <c:pt idx="257">
                  <c:v>10978521557</c:v>
                </c:pt>
                <c:pt idx="258">
                  <c:v>11501044092</c:v>
                </c:pt>
                <c:pt idx="259">
                  <c:v>13875985252</c:v>
                </c:pt>
                <c:pt idx="260">
                  <c:v>13960304391</c:v>
                </c:pt>
                <c:pt idx="261">
                  <c:v>14406491989</c:v>
                </c:pt>
                <c:pt idx="262">
                  <c:v>13855312589</c:v>
                </c:pt>
                <c:pt idx="263">
                  <c:v>26822091028</c:v>
                </c:pt>
                <c:pt idx="264">
                  <c:v>8929831594</c:v>
                </c:pt>
                <c:pt idx="265">
                  <c:v>8911655455</c:v>
                </c:pt>
                <c:pt idx="266">
                  <c:v>13277746871</c:v>
                </c:pt>
                <c:pt idx="267">
                  <c:v>12241311164</c:v>
                </c:pt>
                <c:pt idx="268">
                  <c:v>11888816310</c:v>
                </c:pt>
                <c:pt idx="269">
                  <c:v>16055459015</c:v>
                </c:pt>
                <c:pt idx="270">
                  <c:v>11088484883</c:v>
                </c:pt>
                <c:pt idx="271">
                  <c:v>9769820547</c:v>
                </c:pt>
                <c:pt idx="272">
                  <c:v>10691725519</c:v>
                </c:pt>
                <c:pt idx="273">
                  <c:v>8219258740</c:v>
                </c:pt>
                <c:pt idx="274">
                  <c:v>7910031293</c:v>
                </c:pt>
                <c:pt idx="275">
                  <c:v>7669524519</c:v>
                </c:pt>
                <c:pt idx="276">
                  <c:v>3372911918</c:v>
                </c:pt>
                <c:pt idx="277">
                  <c:v>2978614314</c:v>
                </c:pt>
                <c:pt idx="278">
                  <c:v>5444360019</c:v>
                </c:pt>
                <c:pt idx="279">
                  <c:v>2937547360</c:v>
                </c:pt>
                <c:pt idx="280">
                  <c:v>3808684584</c:v>
                </c:pt>
                <c:pt idx="281">
                  <c:v>5308627576</c:v>
                </c:pt>
                <c:pt idx="282">
                  <c:v>4458074569</c:v>
                </c:pt>
                <c:pt idx="283">
                  <c:v>4757870288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29-40BA-A42D-B5C4A6F167CF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TransactionActivity!$N$2:$N$285</c:f>
              <c:numCache>
                <c:formatCode>m/d/yyyy</c:formatCode>
                <c:ptCount val="28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</c:numCache>
            </c:numRef>
          </c:cat>
          <c:val>
            <c:numRef>
              <c:f>TransactionActivity!$T$2:$T$285</c:f>
              <c:numCache>
                <c:formatCode>"$"#,##0</c:formatCode>
                <c:ptCount val="284"/>
                <c:pt idx="0">
                  <c:v>237617487</c:v>
                </c:pt>
                <c:pt idx="1">
                  <c:v>180246342</c:v>
                </c:pt>
                <c:pt idx="2">
                  <c:v>266155000</c:v>
                </c:pt>
                <c:pt idx="3">
                  <c:v>233877742</c:v>
                </c:pt>
                <c:pt idx="4">
                  <c:v>262669389</c:v>
                </c:pt>
                <c:pt idx="5">
                  <c:v>316921924</c:v>
                </c:pt>
                <c:pt idx="6">
                  <c:v>272961509</c:v>
                </c:pt>
                <c:pt idx="7">
                  <c:v>319959032</c:v>
                </c:pt>
                <c:pt idx="8">
                  <c:v>271678483</c:v>
                </c:pt>
                <c:pt idx="9">
                  <c:v>246200231</c:v>
                </c:pt>
                <c:pt idx="10">
                  <c:v>226016971</c:v>
                </c:pt>
                <c:pt idx="11">
                  <c:v>369173942</c:v>
                </c:pt>
                <c:pt idx="12">
                  <c:v>381750990</c:v>
                </c:pt>
                <c:pt idx="13">
                  <c:v>281815791</c:v>
                </c:pt>
                <c:pt idx="14">
                  <c:v>390828423</c:v>
                </c:pt>
                <c:pt idx="15">
                  <c:v>308108257</c:v>
                </c:pt>
                <c:pt idx="16">
                  <c:v>448075463</c:v>
                </c:pt>
                <c:pt idx="17">
                  <c:v>461239572</c:v>
                </c:pt>
                <c:pt idx="18">
                  <c:v>393768453</c:v>
                </c:pt>
                <c:pt idx="19">
                  <c:v>487713591</c:v>
                </c:pt>
                <c:pt idx="20">
                  <c:v>398407842</c:v>
                </c:pt>
                <c:pt idx="21">
                  <c:v>403808143</c:v>
                </c:pt>
                <c:pt idx="22">
                  <c:v>406253547</c:v>
                </c:pt>
                <c:pt idx="23">
                  <c:v>463293106</c:v>
                </c:pt>
                <c:pt idx="24">
                  <c:v>386270901</c:v>
                </c:pt>
                <c:pt idx="25">
                  <c:v>372372539</c:v>
                </c:pt>
                <c:pt idx="26">
                  <c:v>479987484</c:v>
                </c:pt>
                <c:pt idx="27">
                  <c:v>502376667</c:v>
                </c:pt>
                <c:pt idx="28">
                  <c:v>591815413</c:v>
                </c:pt>
                <c:pt idx="29">
                  <c:v>613023495</c:v>
                </c:pt>
                <c:pt idx="30">
                  <c:v>615831717</c:v>
                </c:pt>
                <c:pt idx="31">
                  <c:v>685819160</c:v>
                </c:pt>
                <c:pt idx="32">
                  <c:v>586781537</c:v>
                </c:pt>
                <c:pt idx="33">
                  <c:v>574219958</c:v>
                </c:pt>
                <c:pt idx="34">
                  <c:v>545117203</c:v>
                </c:pt>
                <c:pt idx="35">
                  <c:v>810535162</c:v>
                </c:pt>
                <c:pt idx="36">
                  <c:v>674557074</c:v>
                </c:pt>
                <c:pt idx="37">
                  <c:v>602513016</c:v>
                </c:pt>
                <c:pt idx="38">
                  <c:v>652123773</c:v>
                </c:pt>
                <c:pt idx="39">
                  <c:v>777778461</c:v>
                </c:pt>
                <c:pt idx="40">
                  <c:v>728004829</c:v>
                </c:pt>
                <c:pt idx="41">
                  <c:v>879656788</c:v>
                </c:pt>
                <c:pt idx="42">
                  <c:v>860045520</c:v>
                </c:pt>
                <c:pt idx="43">
                  <c:v>840759862</c:v>
                </c:pt>
                <c:pt idx="44">
                  <c:v>832105627</c:v>
                </c:pt>
                <c:pt idx="45">
                  <c:v>932177341</c:v>
                </c:pt>
                <c:pt idx="46">
                  <c:v>790924608</c:v>
                </c:pt>
                <c:pt idx="47">
                  <c:v>1102356450</c:v>
                </c:pt>
                <c:pt idx="48">
                  <c:v>1063829687</c:v>
                </c:pt>
                <c:pt idx="49">
                  <c:v>837485272</c:v>
                </c:pt>
                <c:pt idx="50">
                  <c:v>1180710325</c:v>
                </c:pt>
                <c:pt idx="51">
                  <c:v>1070596156</c:v>
                </c:pt>
                <c:pt idx="52">
                  <c:v>1030892559</c:v>
                </c:pt>
                <c:pt idx="53">
                  <c:v>1302472226</c:v>
                </c:pt>
                <c:pt idx="54">
                  <c:v>1350127412</c:v>
                </c:pt>
                <c:pt idx="55">
                  <c:v>1306768865</c:v>
                </c:pt>
                <c:pt idx="56">
                  <c:v>1141659756</c:v>
                </c:pt>
                <c:pt idx="57">
                  <c:v>1178678421</c:v>
                </c:pt>
                <c:pt idx="58">
                  <c:v>1408743401</c:v>
                </c:pt>
                <c:pt idx="59">
                  <c:v>1360588121</c:v>
                </c:pt>
                <c:pt idx="60">
                  <c:v>1367350616</c:v>
                </c:pt>
                <c:pt idx="61">
                  <c:v>1197343685</c:v>
                </c:pt>
                <c:pt idx="62">
                  <c:v>1682590266</c:v>
                </c:pt>
                <c:pt idx="63">
                  <c:v>1349413584</c:v>
                </c:pt>
                <c:pt idx="64">
                  <c:v>1418304847</c:v>
                </c:pt>
                <c:pt idx="65">
                  <c:v>2096730657</c:v>
                </c:pt>
                <c:pt idx="66">
                  <c:v>1462148579</c:v>
                </c:pt>
                <c:pt idx="67">
                  <c:v>1538288979</c:v>
                </c:pt>
                <c:pt idx="68">
                  <c:v>1846809318</c:v>
                </c:pt>
                <c:pt idx="69">
                  <c:v>1452230499</c:v>
                </c:pt>
                <c:pt idx="70">
                  <c:v>1773293235</c:v>
                </c:pt>
                <c:pt idx="71">
                  <c:v>1625183296</c:v>
                </c:pt>
                <c:pt idx="72">
                  <c:v>1719768881</c:v>
                </c:pt>
                <c:pt idx="73">
                  <c:v>1343009156</c:v>
                </c:pt>
                <c:pt idx="74">
                  <c:v>1944927459</c:v>
                </c:pt>
                <c:pt idx="75">
                  <c:v>1419457054</c:v>
                </c:pt>
                <c:pt idx="76">
                  <c:v>2019294870</c:v>
                </c:pt>
                <c:pt idx="77">
                  <c:v>2061256413</c:v>
                </c:pt>
                <c:pt idx="78">
                  <c:v>1505280772</c:v>
                </c:pt>
                <c:pt idx="79">
                  <c:v>1643710385</c:v>
                </c:pt>
                <c:pt idx="80">
                  <c:v>1385706439</c:v>
                </c:pt>
                <c:pt idx="81">
                  <c:v>1660474636</c:v>
                </c:pt>
                <c:pt idx="82">
                  <c:v>1460458303</c:v>
                </c:pt>
                <c:pt idx="83">
                  <c:v>1846932940</c:v>
                </c:pt>
                <c:pt idx="84">
                  <c:v>1620996344</c:v>
                </c:pt>
                <c:pt idx="85">
                  <c:v>1634835105</c:v>
                </c:pt>
                <c:pt idx="86">
                  <c:v>1825535610</c:v>
                </c:pt>
                <c:pt idx="87">
                  <c:v>1806745287</c:v>
                </c:pt>
                <c:pt idx="88">
                  <c:v>2243037869</c:v>
                </c:pt>
                <c:pt idx="89">
                  <c:v>1985683242</c:v>
                </c:pt>
                <c:pt idx="90">
                  <c:v>1921096782</c:v>
                </c:pt>
                <c:pt idx="91">
                  <c:v>2106488402</c:v>
                </c:pt>
                <c:pt idx="92">
                  <c:v>1543676872</c:v>
                </c:pt>
                <c:pt idx="93">
                  <c:v>1720825169</c:v>
                </c:pt>
                <c:pt idx="94">
                  <c:v>1601561037</c:v>
                </c:pt>
                <c:pt idx="95">
                  <c:v>1577949863</c:v>
                </c:pt>
                <c:pt idx="96">
                  <c:v>1595139456</c:v>
                </c:pt>
                <c:pt idx="97">
                  <c:v>1339876962</c:v>
                </c:pt>
                <c:pt idx="98">
                  <c:v>1346888172</c:v>
                </c:pt>
                <c:pt idx="99">
                  <c:v>1302219459</c:v>
                </c:pt>
                <c:pt idx="100">
                  <c:v>1306643472</c:v>
                </c:pt>
                <c:pt idx="101">
                  <c:v>1421520691</c:v>
                </c:pt>
                <c:pt idx="102">
                  <c:v>1255720957</c:v>
                </c:pt>
                <c:pt idx="103">
                  <c:v>1150402691</c:v>
                </c:pt>
                <c:pt idx="104">
                  <c:v>1279320196</c:v>
                </c:pt>
                <c:pt idx="105">
                  <c:v>1067829739</c:v>
                </c:pt>
                <c:pt idx="106">
                  <c:v>815908633</c:v>
                </c:pt>
                <c:pt idx="107">
                  <c:v>1184219446</c:v>
                </c:pt>
                <c:pt idx="108">
                  <c:v>549835995</c:v>
                </c:pt>
                <c:pt idx="109">
                  <c:v>609001148</c:v>
                </c:pt>
                <c:pt idx="110">
                  <c:v>1045339340</c:v>
                </c:pt>
                <c:pt idx="111">
                  <c:v>552499896</c:v>
                </c:pt>
                <c:pt idx="112">
                  <c:v>632508847</c:v>
                </c:pt>
                <c:pt idx="113">
                  <c:v>782262002</c:v>
                </c:pt>
                <c:pt idx="114">
                  <c:v>767601869</c:v>
                </c:pt>
                <c:pt idx="115">
                  <c:v>742391515</c:v>
                </c:pt>
                <c:pt idx="116">
                  <c:v>720493588</c:v>
                </c:pt>
                <c:pt idx="117">
                  <c:v>694870265</c:v>
                </c:pt>
                <c:pt idx="118">
                  <c:v>675284012</c:v>
                </c:pt>
                <c:pt idx="119">
                  <c:v>1396211929</c:v>
                </c:pt>
                <c:pt idx="120">
                  <c:v>740742530</c:v>
                </c:pt>
                <c:pt idx="121">
                  <c:v>777680534</c:v>
                </c:pt>
                <c:pt idx="122">
                  <c:v>988171679</c:v>
                </c:pt>
                <c:pt idx="123">
                  <c:v>932574303</c:v>
                </c:pt>
                <c:pt idx="124">
                  <c:v>684864178</c:v>
                </c:pt>
                <c:pt idx="125">
                  <c:v>988718881</c:v>
                </c:pt>
                <c:pt idx="126">
                  <c:v>988903791</c:v>
                </c:pt>
                <c:pt idx="127">
                  <c:v>927444786</c:v>
                </c:pt>
                <c:pt idx="128">
                  <c:v>979760270</c:v>
                </c:pt>
                <c:pt idx="129">
                  <c:v>949980217</c:v>
                </c:pt>
                <c:pt idx="130">
                  <c:v>1279981770</c:v>
                </c:pt>
                <c:pt idx="131">
                  <c:v>1941940632</c:v>
                </c:pt>
                <c:pt idx="132">
                  <c:v>853993347</c:v>
                </c:pt>
                <c:pt idx="133">
                  <c:v>741810604</c:v>
                </c:pt>
                <c:pt idx="134">
                  <c:v>1274869651</c:v>
                </c:pt>
                <c:pt idx="135">
                  <c:v>1190892666</c:v>
                </c:pt>
                <c:pt idx="136">
                  <c:v>1260750812</c:v>
                </c:pt>
                <c:pt idx="137">
                  <c:v>1519340833</c:v>
                </c:pt>
                <c:pt idx="138">
                  <c:v>1239315815</c:v>
                </c:pt>
                <c:pt idx="139">
                  <c:v>1334395758</c:v>
                </c:pt>
                <c:pt idx="140">
                  <c:v>1303896373</c:v>
                </c:pt>
                <c:pt idx="141">
                  <c:v>1200504254</c:v>
                </c:pt>
                <c:pt idx="142">
                  <c:v>1256382739</c:v>
                </c:pt>
                <c:pt idx="143">
                  <c:v>2271103811</c:v>
                </c:pt>
                <c:pt idx="144">
                  <c:v>1001627618</c:v>
                </c:pt>
                <c:pt idx="145">
                  <c:v>1210270423</c:v>
                </c:pt>
                <c:pt idx="146">
                  <c:v>1580182101</c:v>
                </c:pt>
                <c:pt idx="147">
                  <c:v>1265144889</c:v>
                </c:pt>
                <c:pt idx="148">
                  <c:v>1876047595</c:v>
                </c:pt>
                <c:pt idx="149">
                  <c:v>1736184528</c:v>
                </c:pt>
                <c:pt idx="150">
                  <c:v>1637399996</c:v>
                </c:pt>
                <c:pt idx="151">
                  <c:v>1749238003</c:v>
                </c:pt>
                <c:pt idx="152">
                  <c:v>1469054866</c:v>
                </c:pt>
                <c:pt idx="153">
                  <c:v>1815615758</c:v>
                </c:pt>
                <c:pt idx="154">
                  <c:v>1871781479</c:v>
                </c:pt>
                <c:pt idx="155">
                  <c:v>3692165582</c:v>
                </c:pt>
                <c:pt idx="156">
                  <c:v>1084057959</c:v>
                </c:pt>
                <c:pt idx="157">
                  <c:v>1231518711</c:v>
                </c:pt>
                <c:pt idx="158">
                  <c:v>1772641892</c:v>
                </c:pt>
                <c:pt idx="159">
                  <c:v>1767979833</c:v>
                </c:pt>
                <c:pt idx="160">
                  <c:v>2151000704</c:v>
                </c:pt>
                <c:pt idx="161">
                  <c:v>2545542707</c:v>
                </c:pt>
                <c:pt idx="162">
                  <c:v>2025515629</c:v>
                </c:pt>
                <c:pt idx="163">
                  <c:v>2424737205</c:v>
                </c:pt>
                <c:pt idx="164">
                  <c:v>2171042942</c:v>
                </c:pt>
                <c:pt idx="165">
                  <c:v>2294078227</c:v>
                </c:pt>
                <c:pt idx="166">
                  <c:v>1829897248</c:v>
                </c:pt>
                <c:pt idx="167">
                  <c:v>3167471320</c:v>
                </c:pt>
                <c:pt idx="168">
                  <c:v>2306578620</c:v>
                </c:pt>
                <c:pt idx="169">
                  <c:v>1762947673</c:v>
                </c:pt>
                <c:pt idx="170">
                  <c:v>2164784083</c:v>
                </c:pt>
                <c:pt idx="171">
                  <c:v>2261071423</c:v>
                </c:pt>
                <c:pt idx="172">
                  <c:v>2373068627</c:v>
                </c:pt>
                <c:pt idx="173">
                  <c:v>2925833045</c:v>
                </c:pt>
                <c:pt idx="174">
                  <c:v>2874630583</c:v>
                </c:pt>
                <c:pt idx="175">
                  <c:v>2609439180</c:v>
                </c:pt>
                <c:pt idx="176">
                  <c:v>2752062670</c:v>
                </c:pt>
                <c:pt idx="177">
                  <c:v>2939397601</c:v>
                </c:pt>
                <c:pt idx="178">
                  <c:v>2269891725</c:v>
                </c:pt>
                <c:pt idx="179">
                  <c:v>3546639979</c:v>
                </c:pt>
                <c:pt idx="180">
                  <c:v>4585891392</c:v>
                </c:pt>
                <c:pt idx="181">
                  <c:v>2567433798</c:v>
                </c:pt>
                <c:pt idx="182">
                  <c:v>2903897394</c:v>
                </c:pt>
                <c:pt idx="183">
                  <c:v>2747821729</c:v>
                </c:pt>
                <c:pt idx="184">
                  <c:v>3099888649</c:v>
                </c:pt>
                <c:pt idx="185">
                  <c:v>3748084883</c:v>
                </c:pt>
                <c:pt idx="186">
                  <c:v>3558488879</c:v>
                </c:pt>
                <c:pt idx="187">
                  <c:v>2862996457</c:v>
                </c:pt>
                <c:pt idx="188">
                  <c:v>2996423757</c:v>
                </c:pt>
                <c:pt idx="189">
                  <c:v>3080545236</c:v>
                </c:pt>
                <c:pt idx="190">
                  <c:v>2824403916</c:v>
                </c:pt>
                <c:pt idx="191">
                  <c:v>4215899800</c:v>
                </c:pt>
                <c:pt idx="192">
                  <c:v>2829349397</c:v>
                </c:pt>
                <c:pt idx="193">
                  <c:v>2581071426</c:v>
                </c:pt>
                <c:pt idx="194">
                  <c:v>3472243442</c:v>
                </c:pt>
                <c:pt idx="195">
                  <c:v>3053151681</c:v>
                </c:pt>
                <c:pt idx="196">
                  <c:v>3040364261</c:v>
                </c:pt>
                <c:pt idx="197">
                  <c:v>3636291611</c:v>
                </c:pt>
                <c:pt idx="198">
                  <c:v>2832833157</c:v>
                </c:pt>
                <c:pt idx="199">
                  <c:v>2927477480</c:v>
                </c:pt>
                <c:pt idx="200">
                  <c:v>3308688808</c:v>
                </c:pt>
                <c:pt idx="201">
                  <c:v>2770171039</c:v>
                </c:pt>
                <c:pt idx="202">
                  <c:v>2928067962</c:v>
                </c:pt>
                <c:pt idx="203">
                  <c:v>3319092239</c:v>
                </c:pt>
                <c:pt idx="204">
                  <c:v>3089997577</c:v>
                </c:pt>
                <c:pt idx="205">
                  <c:v>2137724110</c:v>
                </c:pt>
                <c:pt idx="206">
                  <c:v>2875943070</c:v>
                </c:pt>
                <c:pt idx="207">
                  <c:v>2180782000</c:v>
                </c:pt>
                <c:pt idx="208">
                  <c:v>3017136347</c:v>
                </c:pt>
                <c:pt idx="209">
                  <c:v>3823727262</c:v>
                </c:pt>
                <c:pt idx="210">
                  <c:v>2932262084</c:v>
                </c:pt>
                <c:pt idx="211">
                  <c:v>3561587468</c:v>
                </c:pt>
                <c:pt idx="212">
                  <c:v>2863165659</c:v>
                </c:pt>
                <c:pt idx="213">
                  <c:v>2992696706</c:v>
                </c:pt>
                <c:pt idx="214">
                  <c:v>3325502708</c:v>
                </c:pt>
                <c:pt idx="215">
                  <c:v>3627818501</c:v>
                </c:pt>
                <c:pt idx="216">
                  <c:v>3173710097</c:v>
                </c:pt>
                <c:pt idx="217">
                  <c:v>2638696075</c:v>
                </c:pt>
                <c:pt idx="218">
                  <c:v>3486962649</c:v>
                </c:pt>
                <c:pt idx="219">
                  <c:v>3283564204</c:v>
                </c:pt>
                <c:pt idx="220">
                  <c:v>3450255671</c:v>
                </c:pt>
                <c:pt idx="221">
                  <c:v>3966283920</c:v>
                </c:pt>
                <c:pt idx="222">
                  <c:v>3416382939</c:v>
                </c:pt>
                <c:pt idx="223">
                  <c:v>3669376815</c:v>
                </c:pt>
                <c:pt idx="224">
                  <c:v>2951607728</c:v>
                </c:pt>
                <c:pt idx="225">
                  <c:v>3609211359</c:v>
                </c:pt>
                <c:pt idx="226">
                  <c:v>3993525985</c:v>
                </c:pt>
                <c:pt idx="227">
                  <c:v>3854880653</c:v>
                </c:pt>
                <c:pt idx="228">
                  <c:v>3161211282</c:v>
                </c:pt>
                <c:pt idx="229">
                  <c:v>2737147694</c:v>
                </c:pt>
                <c:pt idx="230">
                  <c:v>3480111167</c:v>
                </c:pt>
                <c:pt idx="231">
                  <c:v>3219994856</c:v>
                </c:pt>
                <c:pt idx="232">
                  <c:v>4007346421</c:v>
                </c:pt>
                <c:pt idx="233">
                  <c:v>3890676566</c:v>
                </c:pt>
                <c:pt idx="234">
                  <c:v>3887354998</c:v>
                </c:pt>
                <c:pt idx="235">
                  <c:v>3662550532</c:v>
                </c:pt>
                <c:pt idx="236">
                  <c:v>4155874906</c:v>
                </c:pt>
                <c:pt idx="237">
                  <c:v>4161718493</c:v>
                </c:pt>
                <c:pt idx="238">
                  <c:v>3620685426</c:v>
                </c:pt>
                <c:pt idx="239">
                  <c:v>4934517874</c:v>
                </c:pt>
                <c:pt idx="240">
                  <c:v>3882956393</c:v>
                </c:pt>
                <c:pt idx="241">
                  <c:v>3201356567</c:v>
                </c:pt>
                <c:pt idx="242">
                  <c:v>2921502997</c:v>
                </c:pt>
                <c:pt idx="243">
                  <c:v>1786943758</c:v>
                </c:pt>
                <c:pt idx="244">
                  <c:v>1752970617</c:v>
                </c:pt>
                <c:pt idx="245">
                  <c:v>2104045422</c:v>
                </c:pt>
                <c:pt idx="246">
                  <c:v>2442180192</c:v>
                </c:pt>
                <c:pt idx="247">
                  <c:v>2352346548</c:v>
                </c:pt>
                <c:pt idx="248">
                  <c:v>2970621350</c:v>
                </c:pt>
                <c:pt idx="249">
                  <c:v>3390402217</c:v>
                </c:pt>
                <c:pt idx="250">
                  <c:v>3332415303</c:v>
                </c:pt>
                <c:pt idx="251">
                  <c:v>6137878255</c:v>
                </c:pt>
                <c:pt idx="252">
                  <c:v>3019387901</c:v>
                </c:pt>
                <c:pt idx="253">
                  <c:v>3208837324</c:v>
                </c:pt>
                <c:pt idx="254">
                  <c:v>4466884978</c:v>
                </c:pt>
                <c:pt idx="255">
                  <c:v>4834124496</c:v>
                </c:pt>
                <c:pt idx="256">
                  <c:v>4637961195</c:v>
                </c:pt>
                <c:pt idx="257">
                  <c:v>6457398425</c:v>
                </c:pt>
                <c:pt idx="258">
                  <c:v>6020761685</c:v>
                </c:pt>
                <c:pt idx="259">
                  <c:v>6063710883</c:v>
                </c:pt>
                <c:pt idx="260">
                  <c:v>6713094772</c:v>
                </c:pt>
                <c:pt idx="261">
                  <c:v>6405753651</c:v>
                </c:pt>
                <c:pt idx="262">
                  <c:v>6468870527</c:v>
                </c:pt>
                <c:pt idx="263">
                  <c:v>11987341282</c:v>
                </c:pt>
                <c:pt idx="264">
                  <c:v>5255950145</c:v>
                </c:pt>
                <c:pt idx="265">
                  <c:v>5143775133</c:v>
                </c:pt>
                <c:pt idx="266">
                  <c:v>6592231605</c:v>
                </c:pt>
                <c:pt idx="267">
                  <c:v>6821077705</c:v>
                </c:pt>
                <c:pt idx="268">
                  <c:v>7056260180</c:v>
                </c:pt>
                <c:pt idx="269">
                  <c:v>7665592303</c:v>
                </c:pt>
                <c:pt idx="270">
                  <c:v>5803859748</c:v>
                </c:pt>
                <c:pt idx="271">
                  <c:v>5989997088</c:v>
                </c:pt>
                <c:pt idx="272">
                  <c:v>5697004484</c:v>
                </c:pt>
                <c:pt idx="273">
                  <c:v>5084861925</c:v>
                </c:pt>
                <c:pt idx="274">
                  <c:v>4165011451</c:v>
                </c:pt>
                <c:pt idx="275">
                  <c:v>5162664472</c:v>
                </c:pt>
                <c:pt idx="276">
                  <c:v>3340385754</c:v>
                </c:pt>
                <c:pt idx="277">
                  <c:v>3013878556</c:v>
                </c:pt>
                <c:pt idx="278">
                  <c:v>4103977932</c:v>
                </c:pt>
                <c:pt idx="279">
                  <c:v>2803668803</c:v>
                </c:pt>
                <c:pt idx="280">
                  <c:v>3814493712</c:v>
                </c:pt>
                <c:pt idx="281">
                  <c:v>4249238075</c:v>
                </c:pt>
                <c:pt idx="282">
                  <c:v>2836064236</c:v>
                </c:pt>
                <c:pt idx="283">
                  <c:v>3140982132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29-40BA-A42D-B5C4A6F16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5169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'National-NonDistress'!$P$6:$P$313</c:f>
              <c:numCache>
                <c:formatCode>[$-409]mmm\-yy;@</c:formatCode>
                <c:ptCount val="30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</c:numCache>
            </c:numRef>
          </c:xVal>
          <c:yVal>
            <c:numRef>
              <c:f>'National-NonDistress'!$Q$6:$Q$313</c:f>
              <c:numCache>
                <c:formatCode>_(* #,##0_);_(* \(#,##0\);_(* "-"??_);_(@_)</c:formatCode>
                <c:ptCount val="308"/>
                <c:pt idx="0">
                  <c:v>78.338921246041494</c:v>
                </c:pt>
                <c:pt idx="1">
                  <c:v>77.973595150436793</c:v>
                </c:pt>
                <c:pt idx="2">
                  <c:v>77.683492999895194</c:v>
                </c:pt>
                <c:pt idx="3">
                  <c:v>78.500466179525404</c:v>
                </c:pt>
                <c:pt idx="4">
                  <c:v>79.611994580385499</c:v>
                </c:pt>
                <c:pt idx="5">
                  <c:v>80.803834279954103</c:v>
                </c:pt>
                <c:pt idx="6">
                  <c:v>80.608883382786303</c:v>
                </c:pt>
                <c:pt idx="7">
                  <c:v>79.886597820318002</c:v>
                </c:pt>
                <c:pt idx="8">
                  <c:v>79.461460870565205</c:v>
                </c:pt>
                <c:pt idx="9">
                  <c:v>80.463070747725595</c:v>
                </c:pt>
                <c:pt idx="10">
                  <c:v>82.332994364209497</c:v>
                </c:pt>
                <c:pt idx="11">
                  <c:v>83.763701259328201</c:v>
                </c:pt>
                <c:pt idx="12">
                  <c:v>84.101952069150897</c:v>
                </c:pt>
                <c:pt idx="13">
                  <c:v>83.684662814266105</c:v>
                </c:pt>
                <c:pt idx="14">
                  <c:v>83.849498838865699</c:v>
                </c:pt>
                <c:pt idx="15">
                  <c:v>84.906328755193996</c:v>
                </c:pt>
                <c:pt idx="16">
                  <c:v>86.460092576741005</c:v>
                </c:pt>
                <c:pt idx="17">
                  <c:v>87.725224154680205</c:v>
                </c:pt>
                <c:pt idx="18">
                  <c:v>88.360277037162803</c:v>
                </c:pt>
                <c:pt idx="19">
                  <c:v>88.569579057184995</c:v>
                </c:pt>
                <c:pt idx="20">
                  <c:v>88.913390030678002</c:v>
                </c:pt>
                <c:pt idx="21">
                  <c:v>89.474741855030302</c:v>
                </c:pt>
                <c:pt idx="22">
                  <c:v>90.576937729340699</c:v>
                </c:pt>
                <c:pt idx="23">
                  <c:v>91.161963082331994</c:v>
                </c:pt>
                <c:pt idx="24">
                  <c:v>92.213222267811801</c:v>
                </c:pt>
                <c:pt idx="25">
                  <c:v>92.571523382077203</c:v>
                </c:pt>
                <c:pt idx="26">
                  <c:v>93.167019524294005</c:v>
                </c:pt>
                <c:pt idx="27">
                  <c:v>93.828267026791806</c:v>
                </c:pt>
                <c:pt idx="28">
                  <c:v>95.557656657146097</c:v>
                </c:pt>
                <c:pt idx="29">
                  <c:v>97.511463639377098</c:v>
                </c:pt>
                <c:pt idx="30">
                  <c:v>97.943518880947295</c:v>
                </c:pt>
                <c:pt idx="31">
                  <c:v>97.586405359996903</c:v>
                </c:pt>
                <c:pt idx="32">
                  <c:v>97.055172030237102</c:v>
                </c:pt>
                <c:pt idx="33">
                  <c:v>98.213089217313197</c:v>
                </c:pt>
                <c:pt idx="34">
                  <c:v>99.260812120303896</c:v>
                </c:pt>
                <c:pt idx="35">
                  <c:v>100</c:v>
                </c:pt>
                <c:pt idx="36">
                  <c:v>100.099302790959</c:v>
                </c:pt>
                <c:pt idx="37">
                  <c:v>100.255092044009</c:v>
                </c:pt>
                <c:pt idx="38">
                  <c:v>100.290056010738</c:v>
                </c:pt>
                <c:pt idx="39">
                  <c:v>100.347400758791</c:v>
                </c:pt>
                <c:pt idx="40">
                  <c:v>100.739121122892</c:v>
                </c:pt>
                <c:pt idx="41">
                  <c:v>102.092130932031</c:v>
                </c:pt>
                <c:pt idx="42">
                  <c:v>103.782577700913</c:v>
                </c:pt>
                <c:pt idx="43">
                  <c:v>105.73659232416399</c:v>
                </c:pt>
                <c:pt idx="44">
                  <c:v>106.677569306546</c:v>
                </c:pt>
                <c:pt idx="45">
                  <c:v>106.274977393985</c:v>
                </c:pt>
                <c:pt idx="46">
                  <c:v>105.15550135166799</c:v>
                </c:pt>
                <c:pt idx="47">
                  <c:v>103.93729944013501</c:v>
                </c:pt>
                <c:pt idx="48">
                  <c:v>104.354106361178</c:v>
                </c:pt>
                <c:pt idx="49">
                  <c:v>105.66154048817199</c:v>
                </c:pt>
                <c:pt idx="50">
                  <c:v>107.56149116956701</c:v>
                </c:pt>
                <c:pt idx="51">
                  <c:v>108.445698370177</c:v>
                </c:pt>
                <c:pt idx="52">
                  <c:v>109.040247980315</c:v>
                </c:pt>
                <c:pt idx="53">
                  <c:v>109.481272889015</c:v>
                </c:pt>
                <c:pt idx="54">
                  <c:v>110.520066670658</c:v>
                </c:pt>
                <c:pt idx="55">
                  <c:v>111.72155400829</c:v>
                </c:pt>
                <c:pt idx="56">
                  <c:v>113.201465096964</c:v>
                </c:pt>
                <c:pt idx="57">
                  <c:v>114.91440012784901</c:v>
                </c:pt>
                <c:pt idx="58">
                  <c:v>116.66628636420199</c:v>
                </c:pt>
                <c:pt idx="59">
                  <c:v>117.638379246646</c:v>
                </c:pt>
                <c:pt idx="60">
                  <c:v>117.564358954998</c:v>
                </c:pt>
                <c:pt idx="61">
                  <c:v>117.40357185819001</c:v>
                </c:pt>
                <c:pt idx="62">
                  <c:v>118.28447396259899</c:v>
                </c:pt>
                <c:pt idx="63">
                  <c:v>120.027611677153</c:v>
                </c:pt>
                <c:pt idx="64">
                  <c:v>121.676661994334</c:v>
                </c:pt>
                <c:pt idx="65">
                  <c:v>122.612184664111</c:v>
                </c:pt>
                <c:pt idx="66">
                  <c:v>123.54734956803</c:v>
                </c:pt>
                <c:pt idx="67">
                  <c:v>124.752091970045</c:v>
                </c:pt>
                <c:pt idx="68">
                  <c:v>126.28924150650499</c:v>
                </c:pt>
                <c:pt idx="69">
                  <c:v>127.371522371252</c:v>
                </c:pt>
                <c:pt idx="70">
                  <c:v>127.88681461098901</c:v>
                </c:pt>
                <c:pt idx="71">
                  <c:v>128.430753398836</c:v>
                </c:pt>
                <c:pt idx="72">
                  <c:v>129.55075874128701</c:v>
                </c:pt>
                <c:pt idx="73">
                  <c:v>131.988529785118</c:v>
                </c:pt>
                <c:pt idx="74">
                  <c:v>134.46914058921601</c:v>
                </c:pt>
                <c:pt idx="75">
                  <c:v>137.104376943772</c:v>
                </c:pt>
                <c:pt idx="76">
                  <c:v>138.71098666580801</c:v>
                </c:pt>
                <c:pt idx="77">
                  <c:v>140.82600040932499</c:v>
                </c:pt>
                <c:pt idx="78">
                  <c:v>142.709602793107</c:v>
                </c:pt>
                <c:pt idx="79">
                  <c:v>144.94405686089701</c:v>
                </c:pt>
                <c:pt idx="80">
                  <c:v>145.69524083883999</c:v>
                </c:pt>
                <c:pt idx="81">
                  <c:v>145.36115096214499</c:v>
                </c:pt>
                <c:pt idx="82">
                  <c:v>145.099578059506</c:v>
                </c:pt>
                <c:pt idx="83">
                  <c:v>146.35898026738499</c:v>
                </c:pt>
                <c:pt idx="84">
                  <c:v>149.527029342779</c:v>
                </c:pt>
                <c:pt idx="85">
                  <c:v>153.39629966093</c:v>
                </c:pt>
                <c:pt idx="86">
                  <c:v>156.705429357372</c:v>
                </c:pt>
                <c:pt idx="87">
                  <c:v>158.98014915677101</c:v>
                </c:pt>
                <c:pt idx="88">
                  <c:v>160.68829430696101</c:v>
                </c:pt>
                <c:pt idx="89">
                  <c:v>162.20623963647199</c:v>
                </c:pt>
                <c:pt idx="90">
                  <c:v>163.91144759092299</c:v>
                </c:pt>
                <c:pt idx="91">
                  <c:v>166.15291674904</c:v>
                </c:pt>
                <c:pt idx="92">
                  <c:v>167.85621121471701</c:v>
                </c:pt>
                <c:pt idx="93">
                  <c:v>169.030038922145</c:v>
                </c:pt>
                <c:pt idx="94">
                  <c:v>169.01568046146301</c:v>
                </c:pt>
                <c:pt idx="95">
                  <c:v>170.462564348374</c:v>
                </c:pt>
                <c:pt idx="96">
                  <c:v>172.22839731437901</c:v>
                </c:pt>
                <c:pt idx="97">
                  <c:v>174.97781790299399</c:v>
                </c:pt>
                <c:pt idx="98">
                  <c:v>175.73416063446999</c:v>
                </c:pt>
                <c:pt idx="99">
                  <c:v>176.869343981247</c:v>
                </c:pt>
                <c:pt idx="100">
                  <c:v>177.38628553628001</c:v>
                </c:pt>
                <c:pt idx="101">
                  <c:v>178.89565584696899</c:v>
                </c:pt>
                <c:pt idx="102">
                  <c:v>178.692629266924</c:v>
                </c:pt>
                <c:pt idx="103">
                  <c:v>178.06904434804099</c:v>
                </c:pt>
                <c:pt idx="104">
                  <c:v>176.18370468017</c:v>
                </c:pt>
                <c:pt idx="105">
                  <c:v>174.86736324256501</c:v>
                </c:pt>
                <c:pt idx="106">
                  <c:v>175.141880653371</c:v>
                </c:pt>
                <c:pt idx="107">
                  <c:v>176.69357805869001</c:v>
                </c:pt>
                <c:pt idx="108">
                  <c:v>179.511253999838</c:v>
                </c:pt>
                <c:pt idx="109">
                  <c:v>181.86503532647399</c:v>
                </c:pt>
                <c:pt idx="110">
                  <c:v>183.55852163334299</c:v>
                </c:pt>
                <c:pt idx="111">
                  <c:v>185.13421480249099</c:v>
                </c:pt>
                <c:pt idx="112">
                  <c:v>185.26730407964601</c:v>
                </c:pt>
                <c:pt idx="113">
                  <c:v>186.30379503385799</c:v>
                </c:pt>
                <c:pt idx="114">
                  <c:v>186.14112610756001</c:v>
                </c:pt>
                <c:pt idx="115">
                  <c:v>187.19045136429801</c:v>
                </c:pt>
                <c:pt idx="116">
                  <c:v>185.25878686498999</c:v>
                </c:pt>
                <c:pt idx="117">
                  <c:v>182.02862083007699</c:v>
                </c:pt>
                <c:pt idx="118">
                  <c:v>178.927340278196</c:v>
                </c:pt>
                <c:pt idx="119">
                  <c:v>178.45281718143499</c:v>
                </c:pt>
                <c:pt idx="120">
                  <c:v>180.26344805212301</c:v>
                </c:pt>
                <c:pt idx="121">
                  <c:v>180.427518944962</c:v>
                </c:pt>
                <c:pt idx="122">
                  <c:v>178.51061542202001</c:v>
                </c:pt>
                <c:pt idx="123">
                  <c:v>175.27786895049101</c:v>
                </c:pt>
                <c:pt idx="124">
                  <c:v>173.70827525199999</c:v>
                </c:pt>
                <c:pt idx="125">
                  <c:v>173.22883148168299</c:v>
                </c:pt>
                <c:pt idx="126">
                  <c:v>173.02095018883199</c:v>
                </c:pt>
                <c:pt idx="127">
                  <c:v>171.99664139356199</c:v>
                </c:pt>
                <c:pt idx="128">
                  <c:v>168.295053069929</c:v>
                </c:pt>
                <c:pt idx="129">
                  <c:v>164.120862337391</c:v>
                </c:pt>
                <c:pt idx="130">
                  <c:v>158.24649369753001</c:v>
                </c:pt>
                <c:pt idx="131">
                  <c:v>155.359064123373</c:v>
                </c:pt>
                <c:pt idx="132">
                  <c:v>151.44831647533701</c:v>
                </c:pt>
                <c:pt idx="133">
                  <c:v>148.728181147898</c:v>
                </c:pt>
                <c:pt idx="134">
                  <c:v>143.90468339300301</c:v>
                </c:pt>
                <c:pt idx="135">
                  <c:v>140.897405029787</c:v>
                </c:pt>
                <c:pt idx="136">
                  <c:v>139.154114341569</c:v>
                </c:pt>
                <c:pt idx="137">
                  <c:v>139.64175003460599</c:v>
                </c:pt>
                <c:pt idx="138">
                  <c:v>140.048927005499</c:v>
                </c:pt>
                <c:pt idx="139">
                  <c:v>139.05901124981</c:v>
                </c:pt>
                <c:pt idx="140">
                  <c:v>135.217015970098</c:v>
                </c:pt>
                <c:pt idx="141">
                  <c:v>130.590085351027</c:v>
                </c:pt>
                <c:pt idx="142">
                  <c:v>128.599755177627</c:v>
                </c:pt>
                <c:pt idx="143">
                  <c:v>129.10799885692799</c:v>
                </c:pt>
                <c:pt idx="144">
                  <c:v>131.24390986407599</c:v>
                </c:pt>
                <c:pt idx="145">
                  <c:v>132.40403664720699</c:v>
                </c:pt>
                <c:pt idx="146">
                  <c:v>131.70162966555</c:v>
                </c:pt>
                <c:pt idx="147">
                  <c:v>129.204734372811</c:v>
                </c:pt>
                <c:pt idx="148">
                  <c:v>125.91615803778799</c:v>
                </c:pt>
                <c:pt idx="149">
                  <c:v>124.04832360822201</c:v>
                </c:pt>
                <c:pt idx="150">
                  <c:v>123.926185335987</c:v>
                </c:pt>
                <c:pt idx="151">
                  <c:v>124.726805559243</c:v>
                </c:pt>
                <c:pt idx="152">
                  <c:v>124.229453400926</c:v>
                </c:pt>
                <c:pt idx="153">
                  <c:v>123.137048770227</c:v>
                </c:pt>
                <c:pt idx="154">
                  <c:v>122.441436460814</c:v>
                </c:pt>
                <c:pt idx="155">
                  <c:v>122.97885064565899</c:v>
                </c:pt>
                <c:pt idx="156">
                  <c:v>122.24167606667299</c:v>
                </c:pt>
                <c:pt idx="157">
                  <c:v>120.789827820284</c:v>
                </c:pt>
                <c:pt idx="158">
                  <c:v>119.46504914943399</c:v>
                </c:pt>
                <c:pt idx="159">
                  <c:v>119.977371162982</c:v>
                </c:pt>
                <c:pt idx="160">
                  <c:v>120.769338589482</c:v>
                </c:pt>
                <c:pt idx="161">
                  <c:v>120.710433070349</c:v>
                </c:pt>
                <c:pt idx="162">
                  <c:v>120.520590744288</c:v>
                </c:pt>
                <c:pt idx="163">
                  <c:v>121.42400186421401</c:v>
                </c:pt>
                <c:pt idx="164">
                  <c:v>122.916126738182</c:v>
                </c:pt>
                <c:pt idx="165">
                  <c:v>124.032525759913</c:v>
                </c:pt>
                <c:pt idx="166">
                  <c:v>124.069569840697</c:v>
                </c:pt>
                <c:pt idx="167">
                  <c:v>123.570900762991</c:v>
                </c:pt>
                <c:pt idx="168">
                  <c:v>122.105646165479</c:v>
                </c:pt>
                <c:pt idx="169">
                  <c:v>120.326714065899</c:v>
                </c:pt>
                <c:pt idx="170">
                  <c:v>120.287718450287</c:v>
                </c:pt>
                <c:pt idx="171">
                  <c:v>120.95990854488799</c:v>
                </c:pt>
                <c:pt idx="172">
                  <c:v>122.480996197702</c:v>
                </c:pt>
                <c:pt idx="173">
                  <c:v>123.158649351625</c:v>
                </c:pt>
                <c:pt idx="174">
                  <c:v>124.219301282411</c:v>
                </c:pt>
                <c:pt idx="175">
                  <c:v>125.332447905316</c:v>
                </c:pt>
                <c:pt idx="176">
                  <c:v>126.383348745486</c:v>
                </c:pt>
                <c:pt idx="177">
                  <c:v>128.179201736301</c:v>
                </c:pt>
                <c:pt idx="178">
                  <c:v>129.29640859494799</c:v>
                </c:pt>
                <c:pt idx="179">
                  <c:v>130.23167653664001</c:v>
                </c:pt>
                <c:pt idx="180">
                  <c:v>128.82559697517499</c:v>
                </c:pt>
                <c:pt idx="181">
                  <c:v>127.225334079571</c:v>
                </c:pt>
                <c:pt idx="182">
                  <c:v>126.96590787598301</c:v>
                </c:pt>
                <c:pt idx="183">
                  <c:v>129.19150300487101</c:v>
                </c:pt>
                <c:pt idx="184">
                  <c:v>132.092630892465</c:v>
                </c:pt>
                <c:pt idx="185">
                  <c:v>134.409529035547</c:v>
                </c:pt>
                <c:pt idx="186">
                  <c:v>135.388268497545</c:v>
                </c:pt>
                <c:pt idx="187">
                  <c:v>136.076157408119</c:v>
                </c:pt>
                <c:pt idx="188">
                  <c:v>136.87027460189799</c:v>
                </c:pt>
                <c:pt idx="189">
                  <c:v>137.564106963678</c:v>
                </c:pt>
                <c:pt idx="190">
                  <c:v>138.49767669501301</c:v>
                </c:pt>
                <c:pt idx="191">
                  <c:v>139.725084254774</c:v>
                </c:pt>
                <c:pt idx="192">
                  <c:v>141.73685565504499</c:v>
                </c:pt>
                <c:pt idx="193">
                  <c:v>142.51705202916699</c:v>
                </c:pt>
                <c:pt idx="194">
                  <c:v>143.0801337677</c:v>
                </c:pt>
                <c:pt idx="195">
                  <c:v>143.34352618330399</c:v>
                </c:pt>
                <c:pt idx="196">
                  <c:v>145.428609440597</c:v>
                </c:pt>
                <c:pt idx="197">
                  <c:v>147.61091871046801</c:v>
                </c:pt>
                <c:pt idx="198">
                  <c:v>150.12917986603901</c:v>
                </c:pt>
                <c:pt idx="199">
                  <c:v>151.57302551257899</c:v>
                </c:pt>
                <c:pt idx="200">
                  <c:v>152.990104401656</c:v>
                </c:pt>
                <c:pt idx="201">
                  <c:v>153.655917104758</c:v>
                </c:pt>
                <c:pt idx="202">
                  <c:v>154.988353573875</c:v>
                </c:pt>
                <c:pt idx="203">
                  <c:v>155.853065844599</c:v>
                </c:pt>
                <c:pt idx="204">
                  <c:v>157.39732636346301</c:v>
                </c:pt>
                <c:pt idx="205">
                  <c:v>157.595852909055</c:v>
                </c:pt>
                <c:pt idx="206">
                  <c:v>158.427362267956</c:v>
                </c:pt>
                <c:pt idx="207">
                  <c:v>159.187081151309</c:v>
                </c:pt>
                <c:pt idx="208">
                  <c:v>161.59628845920301</c:v>
                </c:pt>
                <c:pt idx="209">
                  <c:v>163.99857360108999</c:v>
                </c:pt>
                <c:pt idx="210">
                  <c:v>166.33400085136199</c:v>
                </c:pt>
                <c:pt idx="211">
                  <c:v>167.460591554725</c:v>
                </c:pt>
                <c:pt idx="212">
                  <c:v>167.19717664390299</c:v>
                </c:pt>
                <c:pt idx="213">
                  <c:v>165.846819668732</c:v>
                </c:pt>
                <c:pt idx="214">
                  <c:v>165.95539442380201</c:v>
                </c:pt>
                <c:pt idx="215">
                  <c:v>167.66217594204801</c:v>
                </c:pt>
                <c:pt idx="216">
                  <c:v>171.31570133443401</c:v>
                </c:pt>
                <c:pt idx="217">
                  <c:v>172.72528411669001</c:v>
                </c:pt>
                <c:pt idx="218">
                  <c:v>172.53368177721799</c:v>
                </c:pt>
                <c:pt idx="219">
                  <c:v>171.07688481078199</c:v>
                </c:pt>
                <c:pt idx="220">
                  <c:v>172.52608256440899</c:v>
                </c:pt>
                <c:pt idx="221">
                  <c:v>175.20018884359999</c:v>
                </c:pt>
                <c:pt idx="222">
                  <c:v>179.72994431113699</c:v>
                </c:pt>
                <c:pt idx="223">
                  <c:v>182.24482579077099</c:v>
                </c:pt>
                <c:pt idx="224">
                  <c:v>183.538202871045</c:v>
                </c:pt>
                <c:pt idx="225">
                  <c:v>182.27250022466399</c:v>
                </c:pt>
                <c:pt idx="226">
                  <c:v>181.89609913189</c:v>
                </c:pt>
                <c:pt idx="227">
                  <c:v>182.98058367666499</c:v>
                </c:pt>
                <c:pt idx="228">
                  <c:v>186.750552544502</c:v>
                </c:pt>
                <c:pt idx="229">
                  <c:v>191.23569955857701</c:v>
                </c:pt>
                <c:pt idx="230">
                  <c:v>193.90903631352799</c:v>
                </c:pt>
                <c:pt idx="231">
                  <c:v>195.51488016956199</c:v>
                </c:pt>
                <c:pt idx="232">
                  <c:v>197.79989491908299</c:v>
                </c:pt>
                <c:pt idx="233">
                  <c:v>202.36307598779899</c:v>
                </c:pt>
                <c:pt idx="234">
                  <c:v>205.383613985571</c:v>
                </c:pt>
                <c:pt idx="235">
                  <c:v>205.858756000542</c:v>
                </c:pt>
                <c:pt idx="236">
                  <c:v>203.60216556504</c:v>
                </c:pt>
                <c:pt idx="237">
                  <c:v>202.238764434226</c:v>
                </c:pt>
                <c:pt idx="238">
                  <c:v>203.56077869649599</c:v>
                </c:pt>
                <c:pt idx="239">
                  <c:v>206.516353996563</c:v>
                </c:pt>
                <c:pt idx="240">
                  <c:v>209.695235444025</c:v>
                </c:pt>
                <c:pt idx="241">
                  <c:v>209.418506594164</c:v>
                </c:pt>
                <c:pt idx="242">
                  <c:v>207.404007793223</c:v>
                </c:pt>
                <c:pt idx="243">
                  <c:v>206.61032731153901</c:v>
                </c:pt>
                <c:pt idx="244">
                  <c:v>208.71461601021201</c:v>
                </c:pt>
                <c:pt idx="245">
                  <c:v>213.276135288896</c:v>
                </c:pt>
                <c:pt idx="246">
                  <c:v>215.49369103948999</c:v>
                </c:pt>
                <c:pt idx="247">
                  <c:v>216.50566411788299</c:v>
                </c:pt>
                <c:pt idx="248">
                  <c:v>215.247956397243</c:v>
                </c:pt>
                <c:pt idx="249">
                  <c:v>215.921938827297</c:v>
                </c:pt>
                <c:pt idx="250">
                  <c:v>217.25468900661301</c:v>
                </c:pt>
                <c:pt idx="251">
                  <c:v>219.194827416571</c:v>
                </c:pt>
                <c:pt idx="252">
                  <c:v>220.32327574982099</c:v>
                </c:pt>
                <c:pt idx="253">
                  <c:v>220.38207277853101</c:v>
                </c:pt>
                <c:pt idx="254">
                  <c:v>221.196966393699</c:v>
                </c:pt>
                <c:pt idx="255">
                  <c:v>221.82215137260499</c:v>
                </c:pt>
                <c:pt idx="256">
                  <c:v>223.57328566663</c:v>
                </c:pt>
                <c:pt idx="257">
                  <c:v>224.882023629504</c:v>
                </c:pt>
                <c:pt idx="258">
                  <c:v>226.707849249818</c:v>
                </c:pt>
                <c:pt idx="259">
                  <c:v>228.345613272523</c:v>
                </c:pt>
                <c:pt idx="260">
                  <c:v>229.34478155368001</c:v>
                </c:pt>
                <c:pt idx="261">
                  <c:v>228.66673468192701</c:v>
                </c:pt>
                <c:pt idx="262">
                  <c:v>227.470372514253</c:v>
                </c:pt>
                <c:pt idx="263">
                  <c:v>228.69103603904901</c:v>
                </c:pt>
                <c:pt idx="264">
                  <c:v>231.671854344172</c:v>
                </c:pt>
                <c:pt idx="265">
                  <c:v>236.16684382685099</c:v>
                </c:pt>
                <c:pt idx="266">
                  <c:v>238.16333424255399</c:v>
                </c:pt>
                <c:pt idx="267">
                  <c:v>237.55621402809899</c:v>
                </c:pt>
                <c:pt idx="268">
                  <c:v>234.95602859776</c:v>
                </c:pt>
                <c:pt idx="269">
                  <c:v>233.68070869717101</c:v>
                </c:pt>
                <c:pt idx="270">
                  <c:v>233.41340388235</c:v>
                </c:pt>
                <c:pt idx="271">
                  <c:v>235.88571152564299</c:v>
                </c:pt>
                <c:pt idx="272">
                  <c:v>240.173594404298</c:v>
                </c:pt>
                <c:pt idx="273">
                  <c:v>245.39851631733799</c:v>
                </c:pt>
                <c:pt idx="274">
                  <c:v>249.15849434067599</c:v>
                </c:pt>
                <c:pt idx="275">
                  <c:v>251.194459431909</c:v>
                </c:pt>
                <c:pt idx="276">
                  <c:v>250.81517890086599</c:v>
                </c:pt>
                <c:pt idx="277">
                  <c:v>250.59761386425799</c:v>
                </c:pt>
                <c:pt idx="278">
                  <c:v>253.688766090352</c:v>
                </c:pt>
                <c:pt idx="279">
                  <c:v>257.50545996826702</c:v>
                </c:pt>
                <c:pt idx="280">
                  <c:v>261.362197941234</c:v>
                </c:pt>
                <c:pt idx="281">
                  <c:v>264.589951049494</c:v>
                </c:pt>
                <c:pt idx="282">
                  <c:v>268.41749591041201</c:v>
                </c:pt>
                <c:pt idx="283">
                  <c:v>273.08219015475999</c:v>
                </c:pt>
                <c:pt idx="284">
                  <c:v>277.81360688942198</c:v>
                </c:pt>
                <c:pt idx="285">
                  <c:v>283.63681132806499</c:v>
                </c:pt>
                <c:pt idx="286">
                  <c:v>288.493526502306</c:v>
                </c:pt>
                <c:pt idx="287">
                  <c:v>291.36909308291399</c:v>
                </c:pt>
                <c:pt idx="288">
                  <c:v>289.76536455412099</c:v>
                </c:pt>
                <c:pt idx="289">
                  <c:v>288.43100335945797</c:v>
                </c:pt>
                <c:pt idx="290">
                  <c:v>292.530742921269</c:v>
                </c:pt>
                <c:pt idx="291">
                  <c:v>302.12415802342298</c:v>
                </c:pt>
                <c:pt idx="292">
                  <c:v>310.40953858934</c:v>
                </c:pt>
                <c:pt idx="293">
                  <c:v>314.77118808183201</c:v>
                </c:pt>
                <c:pt idx="294">
                  <c:v>314.06970877340598</c:v>
                </c:pt>
                <c:pt idx="295">
                  <c:v>313.79332372944998</c:v>
                </c:pt>
                <c:pt idx="296">
                  <c:v>313.82522227043199</c:v>
                </c:pt>
                <c:pt idx="297">
                  <c:v>314.14482942576399</c:v>
                </c:pt>
                <c:pt idx="298">
                  <c:v>310.846309251626</c:v>
                </c:pt>
                <c:pt idx="299">
                  <c:v>306.922726852332</c:v>
                </c:pt>
                <c:pt idx="300">
                  <c:v>304.70695430677699</c:v>
                </c:pt>
                <c:pt idx="301">
                  <c:v>305.51664785617902</c:v>
                </c:pt>
                <c:pt idx="302">
                  <c:v>310.39083802864701</c:v>
                </c:pt>
                <c:pt idx="303">
                  <c:v>311.37909997483399</c:v>
                </c:pt>
                <c:pt idx="304">
                  <c:v>314.14889054188399</c:v>
                </c:pt>
                <c:pt idx="305">
                  <c:v>311.79530194709997</c:v>
                </c:pt>
                <c:pt idx="306">
                  <c:v>316.734274075396</c:v>
                </c:pt>
                <c:pt idx="307">
                  <c:v>315.699539259836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BE-4863-B2F2-D058500324E9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'National-NonDistress'!$T$6:$T$115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'National-NonDistress'!$U$6:$U$115</c:f>
              <c:numCache>
                <c:formatCode>#,##0_);[Red]\(#,##0\)</c:formatCode>
                <c:ptCount val="110"/>
                <c:pt idx="0">
                  <c:v>63.671006505008997</c:v>
                </c:pt>
                <c:pt idx="1">
                  <c:v>64.000621544648396</c:v>
                </c:pt>
                <c:pt idx="2">
                  <c:v>66.355354586193201</c:v>
                </c:pt>
                <c:pt idx="3">
                  <c:v>68.425495209928002</c:v>
                </c:pt>
                <c:pt idx="4">
                  <c:v>68.829465067004307</c:v>
                </c:pt>
                <c:pt idx="5">
                  <c:v>71.355803678983605</c:v>
                </c:pt>
                <c:pt idx="6">
                  <c:v>73.218081281014307</c:v>
                </c:pt>
                <c:pt idx="7">
                  <c:v>78.223807310053402</c:v>
                </c:pt>
                <c:pt idx="8">
                  <c:v>77.112414730749506</c:v>
                </c:pt>
                <c:pt idx="9">
                  <c:v>80.422177049110402</c:v>
                </c:pt>
                <c:pt idx="10">
                  <c:v>79.332210386053106</c:v>
                </c:pt>
                <c:pt idx="11">
                  <c:v>83.964093610349494</c:v>
                </c:pt>
                <c:pt idx="12">
                  <c:v>83.299117148355904</c:v>
                </c:pt>
                <c:pt idx="13">
                  <c:v>87.166976384066004</c:v>
                </c:pt>
                <c:pt idx="14">
                  <c:v>88.7545310366081</c:v>
                </c:pt>
                <c:pt idx="15">
                  <c:v>90.549614544802097</c:v>
                </c:pt>
                <c:pt idx="16">
                  <c:v>92.634773778388194</c:v>
                </c:pt>
                <c:pt idx="17">
                  <c:v>96.782505440597603</c:v>
                </c:pt>
                <c:pt idx="18">
                  <c:v>96.612140426124597</c:v>
                </c:pt>
                <c:pt idx="19">
                  <c:v>100</c:v>
                </c:pt>
                <c:pt idx="20">
                  <c:v>99.729461714672595</c:v>
                </c:pt>
                <c:pt idx="21">
                  <c:v>101.463724332334</c:v>
                </c:pt>
                <c:pt idx="22">
                  <c:v>106.20885308670999</c:v>
                </c:pt>
                <c:pt idx="23">
                  <c:v>103.018350853914</c:v>
                </c:pt>
                <c:pt idx="24">
                  <c:v>107.12016327419001</c:v>
                </c:pt>
                <c:pt idx="25">
                  <c:v>108.94084818683601</c:v>
                </c:pt>
                <c:pt idx="26">
                  <c:v>112.804027316984</c:v>
                </c:pt>
                <c:pt idx="27">
                  <c:v>116.67007376063501</c:v>
                </c:pt>
                <c:pt idx="28">
                  <c:v>117.953364649707</c:v>
                </c:pt>
                <c:pt idx="29">
                  <c:v>122.02568518969299</c:v>
                </c:pt>
                <c:pt idx="30">
                  <c:v>125.5941227336</c:v>
                </c:pt>
                <c:pt idx="31">
                  <c:v>128.34201447471699</c:v>
                </c:pt>
                <c:pt idx="32">
                  <c:v>133.35568704977399</c:v>
                </c:pt>
                <c:pt idx="33">
                  <c:v>140.31777316529801</c:v>
                </c:pt>
                <c:pt idx="34">
                  <c:v>144.303563379194</c:v>
                </c:pt>
                <c:pt idx="35">
                  <c:v>144.93941103622799</c:v>
                </c:pt>
                <c:pt idx="36">
                  <c:v>155.07637579652399</c:v>
                </c:pt>
                <c:pt idx="37">
                  <c:v>160.506318122484</c:v>
                </c:pt>
                <c:pt idx="38">
                  <c:v>164.70159811712401</c:v>
                </c:pt>
                <c:pt idx="39">
                  <c:v>167.19053965596899</c:v>
                </c:pt>
                <c:pt idx="40">
                  <c:v>171.739433356722</c:v>
                </c:pt>
                <c:pt idx="41">
                  <c:v>175.74028553805101</c:v>
                </c:pt>
                <c:pt idx="42">
                  <c:v>175.42747902519699</c:v>
                </c:pt>
                <c:pt idx="43">
                  <c:v>174.80642326357099</c:v>
                </c:pt>
                <c:pt idx="44">
                  <c:v>181.34719018282101</c:v>
                </c:pt>
                <c:pt idx="45">
                  <c:v>184.25087882961199</c:v>
                </c:pt>
                <c:pt idx="46">
                  <c:v>185.106944318834</c:v>
                </c:pt>
                <c:pt idx="47">
                  <c:v>177.984908814508</c:v>
                </c:pt>
                <c:pt idx="48">
                  <c:v>180.071512160026</c:v>
                </c:pt>
                <c:pt idx="49">
                  <c:v>175.36156003646701</c:v>
                </c:pt>
                <c:pt idx="50">
                  <c:v>172.56834907132901</c:v>
                </c:pt>
                <c:pt idx="51">
                  <c:v>160.130030182925</c:v>
                </c:pt>
                <c:pt idx="52">
                  <c:v>146.81824055492299</c:v>
                </c:pt>
                <c:pt idx="53">
                  <c:v>145.88309324873899</c:v>
                </c:pt>
                <c:pt idx="54">
                  <c:v>139.323280168889</c:v>
                </c:pt>
                <c:pt idx="55">
                  <c:v>135.21668138531999</c:v>
                </c:pt>
                <c:pt idx="56">
                  <c:v>137.07867472793899</c:v>
                </c:pt>
                <c:pt idx="57">
                  <c:v>130.15758055499299</c:v>
                </c:pt>
                <c:pt idx="58">
                  <c:v>130.86496227575901</c:v>
                </c:pt>
                <c:pt idx="59">
                  <c:v>130.839308573034</c:v>
                </c:pt>
                <c:pt idx="60">
                  <c:v>126.470348970949</c:v>
                </c:pt>
                <c:pt idx="61">
                  <c:v>128.816193502863</c:v>
                </c:pt>
                <c:pt idx="62">
                  <c:v>131.19289780933499</c:v>
                </c:pt>
                <c:pt idx="63">
                  <c:v>132.08692929961001</c:v>
                </c:pt>
                <c:pt idx="64">
                  <c:v>128.91202288623501</c:v>
                </c:pt>
                <c:pt idx="65">
                  <c:v>132.94455494939299</c:v>
                </c:pt>
                <c:pt idx="66">
                  <c:v>134.96529672777899</c:v>
                </c:pt>
                <c:pt idx="67">
                  <c:v>140.46724959318701</c:v>
                </c:pt>
                <c:pt idx="68">
                  <c:v>134.816188548882</c:v>
                </c:pt>
                <c:pt idx="69">
                  <c:v>145.268241760103</c:v>
                </c:pt>
                <c:pt idx="70">
                  <c:v>146.54151980576501</c:v>
                </c:pt>
                <c:pt idx="71">
                  <c:v>151.475839072036</c:v>
                </c:pt>
                <c:pt idx="72">
                  <c:v>154.07010017796799</c:v>
                </c:pt>
                <c:pt idx="73">
                  <c:v>158.47805744494099</c:v>
                </c:pt>
                <c:pt idx="74">
                  <c:v>163.37497323039</c:v>
                </c:pt>
                <c:pt idx="75">
                  <c:v>166.81646215464801</c:v>
                </c:pt>
                <c:pt idx="76">
                  <c:v>169.89399910990201</c:v>
                </c:pt>
                <c:pt idx="77">
                  <c:v>174.64698380951901</c:v>
                </c:pt>
                <c:pt idx="78">
                  <c:v>178.408425235164</c:v>
                </c:pt>
                <c:pt idx="79">
                  <c:v>179.04258092654899</c:v>
                </c:pt>
                <c:pt idx="80">
                  <c:v>183.65518916284299</c:v>
                </c:pt>
                <c:pt idx="81">
                  <c:v>187.10061071102001</c:v>
                </c:pt>
                <c:pt idx="82">
                  <c:v>194.46738898997901</c:v>
                </c:pt>
                <c:pt idx="83">
                  <c:v>194.958468925331</c:v>
                </c:pt>
                <c:pt idx="84">
                  <c:v>204.56067379253099</c:v>
                </c:pt>
                <c:pt idx="85">
                  <c:v>214.17374005661</c:v>
                </c:pt>
                <c:pt idx="86">
                  <c:v>214.95126328657199</c:v>
                </c:pt>
                <c:pt idx="87">
                  <c:v>219.252400324429</c:v>
                </c:pt>
                <c:pt idx="88">
                  <c:v>219.27066401554401</c:v>
                </c:pt>
                <c:pt idx="89">
                  <c:v>225.73117016283101</c:v>
                </c:pt>
                <c:pt idx="90">
                  <c:v>227.310214793358</c:v>
                </c:pt>
                <c:pt idx="91">
                  <c:v>231.20892374036799</c:v>
                </c:pt>
                <c:pt idx="92">
                  <c:v>234.21280074009201</c:v>
                </c:pt>
                <c:pt idx="93">
                  <c:v>237.94143882734701</c:v>
                </c:pt>
                <c:pt idx="94">
                  <c:v>242.677294621057</c:v>
                </c:pt>
                <c:pt idx="95">
                  <c:v>241.480555949045</c:v>
                </c:pt>
                <c:pt idx="96">
                  <c:v>251.81097851122101</c:v>
                </c:pt>
                <c:pt idx="97">
                  <c:v>247.17679208112301</c:v>
                </c:pt>
                <c:pt idx="98">
                  <c:v>253.619498999662</c:v>
                </c:pt>
                <c:pt idx="99">
                  <c:v>266.05027084549403</c:v>
                </c:pt>
                <c:pt idx="100">
                  <c:v>267.61120133333299</c:v>
                </c:pt>
                <c:pt idx="101">
                  <c:v>279.63239051552199</c:v>
                </c:pt>
                <c:pt idx="102">
                  <c:v>292.803804086122</c:v>
                </c:pt>
                <c:pt idx="103">
                  <c:v>306.991898283203</c:v>
                </c:pt>
                <c:pt idx="104">
                  <c:v>309.22718874544199</c:v>
                </c:pt>
                <c:pt idx="105">
                  <c:v>331.479799922822</c:v>
                </c:pt>
                <c:pt idx="106">
                  <c:v>332.51899576109503</c:v>
                </c:pt>
                <c:pt idx="107">
                  <c:v>326.60665336941503</c:v>
                </c:pt>
                <c:pt idx="108">
                  <c:v>329.11736914998698</c:v>
                </c:pt>
                <c:pt idx="109">
                  <c:v>330.54387735301401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BE-4863-B2F2-D05850032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516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'National-NonDistress'!$P$6:$P$313</c:f>
              <c:numCache>
                <c:formatCode>[$-409]mmm\-yy;@</c:formatCode>
                <c:ptCount val="30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</c:numCache>
            </c:numRef>
          </c:xVal>
          <c:yVal>
            <c:numRef>
              <c:f>'National-NonDistress'!$R$6:$R$313</c:f>
              <c:numCache>
                <c:formatCode>#,##0_);[Red]\(#,##0\)</c:formatCode>
                <c:ptCount val="308"/>
                <c:pt idx="0">
                  <c:v>84.317404104919703</c:v>
                </c:pt>
                <c:pt idx="1">
                  <c:v>83.297392556708502</c:v>
                </c:pt>
                <c:pt idx="2">
                  <c:v>82.974980558723999</c:v>
                </c:pt>
                <c:pt idx="3">
                  <c:v>83.953123136261794</c:v>
                </c:pt>
                <c:pt idx="4">
                  <c:v>85.384191002590896</c:v>
                </c:pt>
                <c:pt idx="5">
                  <c:v>85.390959798320395</c:v>
                </c:pt>
                <c:pt idx="6">
                  <c:v>85.062852028642794</c:v>
                </c:pt>
                <c:pt idx="7">
                  <c:v>83.612152765734905</c:v>
                </c:pt>
                <c:pt idx="8">
                  <c:v>84.716465183428397</c:v>
                </c:pt>
                <c:pt idx="9">
                  <c:v>85.683246031245901</c:v>
                </c:pt>
                <c:pt idx="10">
                  <c:v>89.572217877296296</c:v>
                </c:pt>
                <c:pt idx="11">
                  <c:v>91.220494488168995</c:v>
                </c:pt>
                <c:pt idx="12">
                  <c:v>91.829960704903499</c:v>
                </c:pt>
                <c:pt idx="13">
                  <c:v>88.097940273691407</c:v>
                </c:pt>
                <c:pt idx="14">
                  <c:v>86.395795823799006</c:v>
                </c:pt>
                <c:pt idx="15">
                  <c:v>86.259493408086399</c:v>
                </c:pt>
                <c:pt idx="16">
                  <c:v>90.993600248815298</c:v>
                </c:pt>
                <c:pt idx="17">
                  <c:v>93.534350694383093</c:v>
                </c:pt>
                <c:pt idx="18">
                  <c:v>96.463178857458203</c:v>
                </c:pt>
                <c:pt idx="19">
                  <c:v>94.809262782708302</c:v>
                </c:pt>
                <c:pt idx="20">
                  <c:v>94.864880840844805</c:v>
                </c:pt>
                <c:pt idx="21">
                  <c:v>93.368140904589595</c:v>
                </c:pt>
                <c:pt idx="22">
                  <c:v>95.670415917757893</c:v>
                </c:pt>
                <c:pt idx="23">
                  <c:v>95.744134874978698</c:v>
                </c:pt>
                <c:pt idx="24">
                  <c:v>98.057544767911693</c:v>
                </c:pt>
                <c:pt idx="25">
                  <c:v>97.159160078337607</c:v>
                </c:pt>
                <c:pt idx="26">
                  <c:v>97.677346068465397</c:v>
                </c:pt>
                <c:pt idx="27">
                  <c:v>96.435454006755194</c:v>
                </c:pt>
                <c:pt idx="28">
                  <c:v>98.3668935633236</c:v>
                </c:pt>
                <c:pt idx="29">
                  <c:v>101.427319297707</c:v>
                </c:pt>
                <c:pt idx="30">
                  <c:v>105.119805974927</c:v>
                </c:pt>
                <c:pt idx="31">
                  <c:v>105.687646077731</c:v>
                </c:pt>
                <c:pt idx="32">
                  <c:v>103.310095242119</c:v>
                </c:pt>
                <c:pt idx="33">
                  <c:v>100.85704273962899</c:v>
                </c:pt>
                <c:pt idx="34">
                  <c:v>99.4883546213199</c:v>
                </c:pt>
                <c:pt idx="35">
                  <c:v>100</c:v>
                </c:pt>
                <c:pt idx="36">
                  <c:v>101.60989411486899</c:v>
                </c:pt>
                <c:pt idx="37">
                  <c:v>103.791914010459</c:v>
                </c:pt>
                <c:pt idx="38">
                  <c:v>104.471346716198</c:v>
                </c:pt>
                <c:pt idx="39">
                  <c:v>103.233022069803</c:v>
                </c:pt>
                <c:pt idx="40">
                  <c:v>102.437714186024</c:v>
                </c:pt>
                <c:pt idx="41">
                  <c:v>102.955282330953</c:v>
                </c:pt>
                <c:pt idx="42">
                  <c:v>105.713903621423</c:v>
                </c:pt>
                <c:pt idx="43">
                  <c:v>108.10372160754901</c:v>
                </c:pt>
                <c:pt idx="44">
                  <c:v>107.608104784231</c:v>
                </c:pt>
                <c:pt idx="45">
                  <c:v>103.436827049615</c:v>
                </c:pt>
                <c:pt idx="46">
                  <c:v>101.78842647796399</c:v>
                </c:pt>
                <c:pt idx="47">
                  <c:v>101.82506311697</c:v>
                </c:pt>
                <c:pt idx="48">
                  <c:v>104.29056108134</c:v>
                </c:pt>
                <c:pt idx="49">
                  <c:v>103.792409066248</c:v>
                </c:pt>
                <c:pt idx="50">
                  <c:v>102.162408162817</c:v>
                </c:pt>
                <c:pt idx="51">
                  <c:v>100.489923004386</c:v>
                </c:pt>
                <c:pt idx="52">
                  <c:v>99.504486583041597</c:v>
                </c:pt>
                <c:pt idx="53">
                  <c:v>99.800095923350895</c:v>
                </c:pt>
                <c:pt idx="54">
                  <c:v>100.72460266700701</c:v>
                </c:pt>
                <c:pt idx="55">
                  <c:v>103.796359167509</c:v>
                </c:pt>
                <c:pt idx="56">
                  <c:v>106.57148037509</c:v>
                </c:pt>
                <c:pt idx="57">
                  <c:v>109.54509663809201</c:v>
                </c:pt>
                <c:pt idx="58">
                  <c:v>109.682833481591</c:v>
                </c:pt>
                <c:pt idx="59">
                  <c:v>108.98199778495599</c:v>
                </c:pt>
                <c:pt idx="60">
                  <c:v>107.35600235499101</c:v>
                </c:pt>
                <c:pt idx="61">
                  <c:v>107.928165513683</c:v>
                </c:pt>
                <c:pt idx="62">
                  <c:v>110.277310751515</c:v>
                </c:pt>
                <c:pt idx="63">
                  <c:v>112.909664963954</c:v>
                </c:pt>
                <c:pt idx="64">
                  <c:v>114.157945727246</c:v>
                </c:pt>
                <c:pt idx="65">
                  <c:v>113.63600355373801</c:v>
                </c:pt>
                <c:pt idx="66">
                  <c:v>112.847251723461</c:v>
                </c:pt>
                <c:pt idx="67">
                  <c:v>112.463056781703</c:v>
                </c:pt>
                <c:pt idx="68">
                  <c:v>113.253946783193</c:v>
                </c:pt>
                <c:pt idx="69">
                  <c:v>114.48866454122199</c:v>
                </c:pt>
                <c:pt idx="70">
                  <c:v>115.561434088718</c:v>
                </c:pt>
                <c:pt idx="71">
                  <c:v>115.913140757558</c:v>
                </c:pt>
                <c:pt idx="72">
                  <c:v>116.611308271385</c:v>
                </c:pt>
                <c:pt idx="73">
                  <c:v>119.044747651357</c:v>
                </c:pt>
                <c:pt idx="74">
                  <c:v>121.834894581184</c:v>
                </c:pt>
                <c:pt idx="75">
                  <c:v>124.011106963751</c:v>
                </c:pt>
                <c:pt idx="76">
                  <c:v>124.53115326226801</c:v>
                </c:pt>
                <c:pt idx="77">
                  <c:v>125.17469964083899</c:v>
                </c:pt>
                <c:pt idx="78">
                  <c:v>125.626246442135</c:v>
                </c:pt>
                <c:pt idx="79">
                  <c:v>127.445585621954</c:v>
                </c:pt>
                <c:pt idx="80">
                  <c:v>129.02476166298001</c:v>
                </c:pt>
                <c:pt idx="81">
                  <c:v>130.70499207699299</c:v>
                </c:pt>
                <c:pt idx="82">
                  <c:v>130.17640756325301</c:v>
                </c:pt>
                <c:pt idx="83">
                  <c:v>130.33849288804799</c:v>
                </c:pt>
                <c:pt idx="84">
                  <c:v>129.60735336709899</c:v>
                </c:pt>
                <c:pt idx="85">
                  <c:v>132.51596489896201</c:v>
                </c:pt>
                <c:pt idx="86">
                  <c:v>134.677397311265</c:v>
                </c:pt>
                <c:pt idx="87">
                  <c:v>137.57731868368899</c:v>
                </c:pt>
                <c:pt idx="88">
                  <c:v>139.024467889031</c:v>
                </c:pt>
                <c:pt idx="89">
                  <c:v>140.16093159965601</c:v>
                </c:pt>
                <c:pt idx="90">
                  <c:v>143.17737037505</c:v>
                </c:pt>
                <c:pt idx="91">
                  <c:v>146.95760616081699</c:v>
                </c:pt>
                <c:pt idx="92">
                  <c:v>151.19353426921899</c:v>
                </c:pt>
                <c:pt idx="93">
                  <c:v>152.13293288910299</c:v>
                </c:pt>
                <c:pt idx="94">
                  <c:v>151.391982520114</c:v>
                </c:pt>
                <c:pt idx="95">
                  <c:v>150.852431689014</c:v>
                </c:pt>
                <c:pt idx="96">
                  <c:v>151.36220483521799</c:v>
                </c:pt>
                <c:pt idx="97">
                  <c:v>153.22717937125401</c:v>
                </c:pt>
                <c:pt idx="98">
                  <c:v>153.71479715209301</c:v>
                </c:pt>
                <c:pt idx="99">
                  <c:v>154.651657748758</c:v>
                </c:pt>
                <c:pt idx="100">
                  <c:v>154.30506801480399</c:v>
                </c:pt>
                <c:pt idx="101">
                  <c:v>155.30026287308601</c:v>
                </c:pt>
                <c:pt idx="102">
                  <c:v>155.10503250295099</c:v>
                </c:pt>
                <c:pt idx="103">
                  <c:v>156.274976824356</c:v>
                </c:pt>
                <c:pt idx="104">
                  <c:v>155.92634088988299</c:v>
                </c:pt>
                <c:pt idx="105">
                  <c:v>157.13576873743199</c:v>
                </c:pt>
                <c:pt idx="106">
                  <c:v>158.29462390090799</c:v>
                </c:pt>
                <c:pt idx="107">
                  <c:v>161.82049959071799</c:v>
                </c:pt>
                <c:pt idx="108">
                  <c:v>164.36170817023199</c:v>
                </c:pt>
                <c:pt idx="109">
                  <c:v>167.12663115953501</c:v>
                </c:pt>
                <c:pt idx="110">
                  <c:v>166.976914532629</c:v>
                </c:pt>
                <c:pt idx="111">
                  <c:v>168.177659645142</c:v>
                </c:pt>
                <c:pt idx="112">
                  <c:v>167.81055072509901</c:v>
                </c:pt>
                <c:pt idx="113">
                  <c:v>169.795160609823</c:v>
                </c:pt>
                <c:pt idx="114">
                  <c:v>169.372107976763</c:v>
                </c:pt>
                <c:pt idx="115">
                  <c:v>169.88331997091601</c:v>
                </c:pt>
                <c:pt idx="116">
                  <c:v>165.90539807422601</c:v>
                </c:pt>
                <c:pt idx="117">
                  <c:v>161.83915570692901</c:v>
                </c:pt>
                <c:pt idx="118">
                  <c:v>155.69730424354799</c:v>
                </c:pt>
                <c:pt idx="119">
                  <c:v>153.51160352792701</c:v>
                </c:pt>
                <c:pt idx="120">
                  <c:v>153.472801210146</c:v>
                </c:pt>
                <c:pt idx="121">
                  <c:v>158.58843668571001</c:v>
                </c:pt>
                <c:pt idx="122">
                  <c:v>161.51983533406499</c:v>
                </c:pt>
                <c:pt idx="123">
                  <c:v>161.37325424913499</c:v>
                </c:pt>
                <c:pt idx="124">
                  <c:v>156.911865371875</c:v>
                </c:pt>
                <c:pt idx="125">
                  <c:v>153.85421177069699</c:v>
                </c:pt>
                <c:pt idx="126">
                  <c:v>153.95575653486699</c:v>
                </c:pt>
                <c:pt idx="127">
                  <c:v>155.60136096418299</c:v>
                </c:pt>
                <c:pt idx="128">
                  <c:v>153.09587460430299</c:v>
                </c:pt>
                <c:pt idx="129">
                  <c:v>144.69936158962801</c:v>
                </c:pt>
                <c:pt idx="130">
                  <c:v>135.092068080449</c:v>
                </c:pt>
                <c:pt idx="131">
                  <c:v>131.16124907694501</c:v>
                </c:pt>
                <c:pt idx="132">
                  <c:v>129.395091850114</c:v>
                </c:pt>
                <c:pt idx="133">
                  <c:v>126.680084355958</c:v>
                </c:pt>
                <c:pt idx="134">
                  <c:v>118.030989545553</c:v>
                </c:pt>
                <c:pt idx="135">
                  <c:v>113.410937404387</c:v>
                </c:pt>
                <c:pt idx="136">
                  <c:v>110.204581565616</c:v>
                </c:pt>
                <c:pt idx="137">
                  <c:v>111.431755050993</c:v>
                </c:pt>
                <c:pt idx="138">
                  <c:v>110.156520125885</c:v>
                </c:pt>
                <c:pt idx="139">
                  <c:v>108.122055357283</c:v>
                </c:pt>
                <c:pt idx="140">
                  <c:v>104.374331927318</c:v>
                </c:pt>
                <c:pt idx="141">
                  <c:v>101.51990257985</c:v>
                </c:pt>
                <c:pt idx="142">
                  <c:v>100.834556150913</c:v>
                </c:pt>
                <c:pt idx="143">
                  <c:v>101.083933631614</c:v>
                </c:pt>
                <c:pt idx="144">
                  <c:v>100.929976677254</c:v>
                </c:pt>
                <c:pt idx="145">
                  <c:v>100.033616281108</c:v>
                </c:pt>
                <c:pt idx="146">
                  <c:v>101.294763621591</c:v>
                </c:pt>
                <c:pt idx="147">
                  <c:v>105.09716718702001</c:v>
                </c:pt>
                <c:pt idx="148">
                  <c:v>107.770988044631</c:v>
                </c:pt>
                <c:pt idx="149">
                  <c:v>107.778026141932</c:v>
                </c:pt>
                <c:pt idx="150">
                  <c:v>104.687313489074</c:v>
                </c:pt>
                <c:pt idx="151">
                  <c:v>103.04101490186601</c:v>
                </c:pt>
                <c:pt idx="152">
                  <c:v>103.085051754162</c:v>
                </c:pt>
                <c:pt idx="153">
                  <c:v>105.962554114307</c:v>
                </c:pt>
                <c:pt idx="154">
                  <c:v>109.239962074929</c:v>
                </c:pt>
                <c:pt idx="155">
                  <c:v>111.791811920749</c:v>
                </c:pt>
                <c:pt idx="156">
                  <c:v>110.812462653548</c:v>
                </c:pt>
                <c:pt idx="157">
                  <c:v>106.041574028798</c:v>
                </c:pt>
                <c:pt idx="158">
                  <c:v>102.12729250368901</c:v>
                </c:pt>
                <c:pt idx="159">
                  <c:v>101.09510628648</c:v>
                </c:pt>
                <c:pt idx="160">
                  <c:v>103.360675433666</c:v>
                </c:pt>
                <c:pt idx="161">
                  <c:v>105.365189186102</c:v>
                </c:pt>
                <c:pt idx="162">
                  <c:v>107.985181101347</c:v>
                </c:pt>
                <c:pt idx="163">
                  <c:v>109.965892449227</c:v>
                </c:pt>
                <c:pt idx="164">
                  <c:v>111.456413656718</c:v>
                </c:pt>
                <c:pt idx="165">
                  <c:v>113.39203805214299</c:v>
                </c:pt>
                <c:pt idx="166">
                  <c:v>113.308432170289</c:v>
                </c:pt>
                <c:pt idx="167">
                  <c:v>113.61212152426199</c:v>
                </c:pt>
                <c:pt idx="168">
                  <c:v>110.879322009136</c:v>
                </c:pt>
                <c:pt idx="169">
                  <c:v>109.37723346733</c:v>
                </c:pt>
                <c:pt idx="170">
                  <c:v>108.536324208577</c:v>
                </c:pt>
                <c:pt idx="171">
                  <c:v>110.076417962311</c:v>
                </c:pt>
                <c:pt idx="172">
                  <c:v>111.070311975903</c:v>
                </c:pt>
                <c:pt idx="173">
                  <c:v>112.540291990879</c:v>
                </c:pt>
                <c:pt idx="174">
                  <c:v>114.491777285076</c:v>
                </c:pt>
                <c:pt idx="175">
                  <c:v>116.68798042085299</c:v>
                </c:pt>
                <c:pt idx="176">
                  <c:v>116.77787100748201</c:v>
                </c:pt>
                <c:pt idx="177">
                  <c:v>116.484733376272</c:v>
                </c:pt>
                <c:pt idx="178">
                  <c:v>115.679777908576</c:v>
                </c:pt>
                <c:pt idx="179">
                  <c:v>116.377788332669</c:v>
                </c:pt>
                <c:pt idx="180">
                  <c:v>115.57719633120701</c:v>
                </c:pt>
                <c:pt idx="181">
                  <c:v>116.73103152792901</c:v>
                </c:pt>
                <c:pt idx="182">
                  <c:v>118.128718579303</c:v>
                </c:pt>
                <c:pt idx="183">
                  <c:v>122.043128109487</c:v>
                </c:pt>
                <c:pt idx="184">
                  <c:v>123.636863598198</c:v>
                </c:pt>
                <c:pt idx="185">
                  <c:v>124.54445432007699</c:v>
                </c:pt>
                <c:pt idx="186">
                  <c:v>123.56918123917301</c:v>
                </c:pt>
                <c:pt idx="187">
                  <c:v>123.706042498377</c:v>
                </c:pt>
                <c:pt idx="188">
                  <c:v>124.03057437052</c:v>
                </c:pt>
                <c:pt idx="189">
                  <c:v>125.30257556799999</c:v>
                </c:pt>
                <c:pt idx="190">
                  <c:v>126.993329346851</c:v>
                </c:pt>
                <c:pt idx="191">
                  <c:v>127.914753073781</c:v>
                </c:pt>
                <c:pt idx="192">
                  <c:v>129.70184667195301</c:v>
                </c:pt>
                <c:pt idx="193">
                  <c:v>130.345673066899</c:v>
                </c:pt>
                <c:pt idx="194">
                  <c:v>132.778998891909</c:v>
                </c:pt>
                <c:pt idx="195">
                  <c:v>134.15725611529001</c:v>
                </c:pt>
                <c:pt idx="196">
                  <c:v>135.72559228440099</c:v>
                </c:pt>
                <c:pt idx="197">
                  <c:v>135.995940618725</c:v>
                </c:pt>
                <c:pt idx="198">
                  <c:v>136.30924373110199</c:v>
                </c:pt>
                <c:pt idx="199">
                  <c:v>137.43854627188301</c:v>
                </c:pt>
                <c:pt idx="200">
                  <c:v>139.34215597857099</c:v>
                </c:pt>
                <c:pt idx="201">
                  <c:v>141.33425461624901</c:v>
                </c:pt>
                <c:pt idx="202">
                  <c:v>143.637599600122</c:v>
                </c:pt>
                <c:pt idx="203">
                  <c:v>145.762519446607</c:v>
                </c:pt>
                <c:pt idx="204">
                  <c:v>148.33967650845901</c:v>
                </c:pt>
                <c:pt idx="205">
                  <c:v>148.29063297353301</c:v>
                </c:pt>
                <c:pt idx="206">
                  <c:v>148.979030738674</c:v>
                </c:pt>
                <c:pt idx="207">
                  <c:v>149.161558215816</c:v>
                </c:pt>
                <c:pt idx="208">
                  <c:v>151.20979364367099</c:v>
                </c:pt>
                <c:pt idx="209">
                  <c:v>151.78277676662799</c:v>
                </c:pt>
                <c:pt idx="210">
                  <c:v>153.561107518174</c:v>
                </c:pt>
                <c:pt idx="211">
                  <c:v>154.81864808708599</c:v>
                </c:pt>
                <c:pt idx="212">
                  <c:v>155.18161649449601</c:v>
                </c:pt>
                <c:pt idx="213">
                  <c:v>153.37799997142901</c:v>
                </c:pt>
                <c:pt idx="214">
                  <c:v>152.88822328607699</c:v>
                </c:pt>
                <c:pt idx="215">
                  <c:v>154.85691082639201</c:v>
                </c:pt>
                <c:pt idx="216">
                  <c:v>159.41083010582</c:v>
                </c:pt>
                <c:pt idx="217">
                  <c:v>161.54339745476599</c:v>
                </c:pt>
                <c:pt idx="218">
                  <c:v>161.020599229471</c:v>
                </c:pt>
                <c:pt idx="219">
                  <c:v>158.859646366947</c:v>
                </c:pt>
                <c:pt idx="220">
                  <c:v>159.86538586960799</c:v>
                </c:pt>
                <c:pt idx="221">
                  <c:v>162.33819419873299</c:v>
                </c:pt>
                <c:pt idx="222">
                  <c:v>166.19201805578101</c:v>
                </c:pt>
                <c:pt idx="223">
                  <c:v>168.588935155819</c:v>
                </c:pt>
                <c:pt idx="224">
                  <c:v>169.466747364947</c:v>
                </c:pt>
                <c:pt idx="225">
                  <c:v>168.09344402145999</c:v>
                </c:pt>
                <c:pt idx="226">
                  <c:v>166.47131045234599</c:v>
                </c:pt>
                <c:pt idx="227">
                  <c:v>165.32645971888701</c:v>
                </c:pt>
                <c:pt idx="228">
                  <c:v>167.14012183894101</c:v>
                </c:pt>
                <c:pt idx="229">
                  <c:v>170.64225751842699</c:v>
                </c:pt>
                <c:pt idx="230">
                  <c:v>174.30779945134199</c:v>
                </c:pt>
                <c:pt idx="231">
                  <c:v>175.73005728016801</c:v>
                </c:pt>
                <c:pt idx="232">
                  <c:v>175.756272649701</c:v>
                </c:pt>
                <c:pt idx="233">
                  <c:v>176.05143302597401</c:v>
                </c:pt>
                <c:pt idx="234">
                  <c:v>176.51678220915699</c:v>
                </c:pt>
                <c:pt idx="235">
                  <c:v>179.111326822861</c:v>
                </c:pt>
                <c:pt idx="236">
                  <c:v>180.64611456823999</c:v>
                </c:pt>
                <c:pt idx="237">
                  <c:v>182.05509185899299</c:v>
                </c:pt>
                <c:pt idx="238">
                  <c:v>180.572183925579</c:v>
                </c:pt>
                <c:pt idx="239">
                  <c:v>180.69663435643</c:v>
                </c:pt>
                <c:pt idx="240">
                  <c:v>182.951710728899</c:v>
                </c:pt>
                <c:pt idx="241">
                  <c:v>188.69638856793699</c:v>
                </c:pt>
                <c:pt idx="242">
                  <c:v>191.893763165237</c:v>
                </c:pt>
                <c:pt idx="243">
                  <c:v>191.16294856928801</c:v>
                </c:pt>
                <c:pt idx="244">
                  <c:v>188.33960519995301</c:v>
                </c:pt>
                <c:pt idx="245">
                  <c:v>187.82026710082701</c:v>
                </c:pt>
                <c:pt idx="246">
                  <c:v>190.43444367658699</c:v>
                </c:pt>
                <c:pt idx="247">
                  <c:v>195.00588706526</c:v>
                </c:pt>
                <c:pt idx="248">
                  <c:v>198.60741162490899</c:v>
                </c:pt>
                <c:pt idx="249">
                  <c:v>199.412288814269</c:v>
                </c:pt>
                <c:pt idx="250">
                  <c:v>197.620734030394</c:v>
                </c:pt>
                <c:pt idx="251">
                  <c:v>195.62813249788201</c:v>
                </c:pt>
                <c:pt idx="252">
                  <c:v>196.15289118881401</c:v>
                </c:pt>
                <c:pt idx="253">
                  <c:v>199.46019391643</c:v>
                </c:pt>
                <c:pt idx="254">
                  <c:v>204.032005202519</c:v>
                </c:pt>
                <c:pt idx="255">
                  <c:v>205.33830890194201</c:v>
                </c:pt>
                <c:pt idx="256">
                  <c:v>205.87943542524599</c:v>
                </c:pt>
                <c:pt idx="257">
                  <c:v>206.63526895990699</c:v>
                </c:pt>
                <c:pt idx="258">
                  <c:v>206.730285759162</c:v>
                </c:pt>
                <c:pt idx="259">
                  <c:v>205.32817890916499</c:v>
                </c:pt>
                <c:pt idx="260">
                  <c:v>204.73332303831901</c:v>
                </c:pt>
                <c:pt idx="261">
                  <c:v>204.64570034534799</c:v>
                </c:pt>
                <c:pt idx="262">
                  <c:v>207.45751485811201</c:v>
                </c:pt>
                <c:pt idx="263">
                  <c:v>211.67176957035301</c:v>
                </c:pt>
                <c:pt idx="264">
                  <c:v>217.966480844372</c:v>
                </c:pt>
                <c:pt idx="265">
                  <c:v>222.61873715249001</c:v>
                </c:pt>
                <c:pt idx="266">
                  <c:v>222.984925261618</c:v>
                </c:pt>
                <c:pt idx="267">
                  <c:v>215.78996126919</c:v>
                </c:pt>
                <c:pt idx="268">
                  <c:v>207.57150847126201</c:v>
                </c:pt>
                <c:pt idx="269">
                  <c:v>206.33016518449401</c:v>
                </c:pt>
                <c:pt idx="270">
                  <c:v>209.46486392924399</c:v>
                </c:pt>
                <c:pt idx="271">
                  <c:v>215.88252123673999</c:v>
                </c:pt>
                <c:pt idx="272">
                  <c:v>219.93030283811899</c:v>
                </c:pt>
                <c:pt idx="273">
                  <c:v>225.778275021187</c:v>
                </c:pt>
                <c:pt idx="274">
                  <c:v>230.0282485729</c:v>
                </c:pt>
                <c:pt idx="275">
                  <c:v>234.546995736284</c:v>
                </c:pt>
                <c:pt idx="276">
                  <c:v>234.513371378215</c:v>
                </c:pt>
                <c:pt idx="277">
                  <c:v>233.98728034912699</c:v>
                </c:pt>
                <c:pt idx="278">
                  <c:v>236.796351441973</c:v>
                </c:pt>
                <c:pt idx="279">
                  <c:v>240.94967554288999</c:v>
                </c:pt>
                <c:pt idx="280">
                  <c:v>244.90501559533399</c:v>
                </c:pt>
                <c:pt idx="281">
                  <c:v>245.84905370626399</c:v>
                </c:pt>
                <c:pt idx="282">
                  <c:v>250.055298994791</c:v>
                </c:pt>
                <c:pt idx="283">
                  <c:v>255.89026646132601</c:v>
                </c:pt>
                <c:pt idx="284">
                  <c:v>265.93506869589203</c:v>
                </c:pt>
                <c:pt idx="285">
                  <c:v>274.26492076151101</c:v>
                </c:pt>
                <c:pt idx="286">
                  <c:v>278.104040681622</c:v>
                </c:pt>
                <c:pt idx="287">
                  <c:v>275.91440381599398</c:v>
                </c:pt>
                <c:pt idx="288">
                  <c:v>268.13652846679298</c:v>
                </c:pt>
                <c:pt idx="289">
                  <c:v>264.185278508892</c:v>
                </c:pt>
                <c:pt idx="290">
                  <c:v>270.08536421136898</c:v>
                </c:pt>
                <c:pt idx="291">
                  <c:v>286.72455978059998</c:v>
                </c:pt>
                <c:pt idx="292">
                  <c:v>297.76789390579</c:v>
                </c:pt>
                <c:pt idx="293">
                  <c:v>301.96229796304198</c:v>
                </c:pt>
                <c:pt idx="294">
                  <c:v>296.98429018513002</c:v>
                </c:pt>
                <c:pt idx="295">
                  <c:v>295.73247983811001</c:v>
                </c:pt>
                <c:pt idx="296">
                  <c:v>296.23817195363398</c:v>
                </c:pt>
                <c:pt idx="297">
                  <c:v>297.37528679355898</c:v>
                </c:pt>
                <c:pt idx="298">
                  <c:v>286.87285621585397</c:v>
                </c:pt>
                <c:pt idx="299">
                  <c:v>275.458992219028</c:v>
                </c:pt>
                <c:pt idx="300">
                  <c:v>263.688006867301</c:v>
                </c:pt>
                <c:pt idx="301">
                  <c:v>261.89903213223698</c:v>
                </c:pt>
                <c:pt idx="302">
                  <c:v>262.76681844523199</c:v>
                </c:pt>
                <c:pt idx="303">
                  <c:v>264.07973293462999</c:v>
                </c:pt>
                <c:pt idx="304">
                  <c:v>267.111107013104</c:v>
                </c:pt>
                <c:pt idx="305">
                  <c:v>267.98830983678903</c:v>
                </c:pt>
                <c:pt idx="306">
                  <c:v>270.11133176666198</c:v>
                </c:pt>
                <c:pt idx="307">
                  <c:v>269.85688755835503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39-4E40-892D-39E49525CB9A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'National-NonDistress'!$T$6:$T$115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'National-NonDistress'!$V$6:$V$115</c:f>
              <c:numCache>
                <c:formatCode>#,##0_);[Red]\(#,##0\)</c:formatCode>
                <c:ptCount val="110"/>
                <c:pt idx="0">
                  <c:v>64.253480877305293</c:v>
                </c:pt>
                <c:pt idx="1">
                  <c:v>63.426998850737597</c:v>
                </c:pt>
                <c:pt idx="2">
                  <c:v>69.596492799313296</c:v>
                </c:pt>
                <c:pt idx="3">
                  <c:v>71.527858313143895</c:v>
                </c:pt>
                <c:pt idx="4">
                  <c:v>71.511887512880904</c:v>
                </c:pt>
                <c:pt idx="5">
                  <c:v>74.312921410666704</c:v>
                </c:pt>
                <c:pt idx="6">
                  <c:v>79.186948399937094</c:v>
                </c:pt>
                <c:pt idx="7">
                  <c:v>83.752643465513003</c:v>
                </c:pt>
                <c:pt idx="8">
                  <c:v>82.520013249340195</c:v>
                </c:pt>
                <c:pt idx="9">
                  <c:v>85.087322786813303</c:v>
                </c:pt>
                <c:pt idx="10">
                  <c:v>84.236447169342298</c:v>
                </c:pt>
                <c:pt idx="11">
                  <c:v>91.713752821313903</c:v>
                </c:pt>
                <c:pt idx="12">
                  <c:v>86.001900789283795</c:v>
                </c:pt>
                <c:pt idx="13">
                  <c:v>92.527854815637795</c:v>
                </c:pt>
                <c:pt idx="14">
                  <c:v>94.884250946794197</c:v>
                </c:pt>
                <c:pt idx="15">
                  <c:v>94.785773360057405</c:v>
                </c:pt>
                <c:pt idx="16">
                  <c:v>96.361536355025706</c:v>
                </c:pt>
                <c:pt idx="17">
                  <c:v>101.122933085108</c:v>
                </c:pt>
                <c:pt idx="18">
                  <c:v>101.94515959722401</c:v>
                </c:pt>
                <c:pt idx="19">
                  <c:v>100</c:v>
                </c:pt>
                <c:pt idx="20">
                  <c:v>103.70211686193799</c:v>
                </c:pt>
                <c:pt idx="21">
                  <c:v>101.939507230472</c:v>
                </c:pt>
                <c:pt idx="22">
                  <c:v>106.99027259082401</c:v>
                </c:pt>
                <c:pt idx="23">
                  <c:v>100.698660040497</c:v>
                </c:pt>
                <c:pt idx="24">
                  <c:v>101.79356871604899</c:v>
                </c:pt>
                <c:pt idx="25">
                  <c:v>99.082593874371298</c:v>
                </c:pt>
                <c:pt idx="26">
                  <c:v>106.55255995259699</c:v>
                </c:pt>
                <c:pt idx="27">
                  <c:v>107.966040232594</c:v>
                </c:pt>
                <c:pt idx="28">
                  <c:v>110.42070987104</c:v>
                </c:pt>
                <c:pt idx="29">
                  <c:v>113.16604978693</c:v>
                </c:pt>
                <c:pt idx="30">
                  <c:v>113.320514710027</c:v>
                </c:pt>
                <c:pt idx="31">
                  <c:v>115.59298064734</c:v>
                </c:pt>
                <c:pt idx="32">
                  <c:v>121.31182122042</c:v>
                </c:pt>
                <c:pt idx="33">
                  <c:v>124.89397687294201</c:v>
                </c:pt>
                <c:pt idx="34">
                  <c:v>128.67750106538799</c:v>
                </c:pt>
                <c:pt idx="35">
                  <c:v>129.00131042840499</c:v>
                </c:pt>
                <c:pt idx="36">
                  <c:v>134.15524549387001</c:v>
                </c:pt>
                <c:pt idx="37">
                  <c:v>139.06662959162</c:v>
                </c:pt>
                <c:pt idx="38">
                  <c:v>149.21518053413899</c:v>
                </c:pt>
                <c:pt idx="39">
                  <c:v>149.19804775563901</c:v>
                </c:pt>
                <c:pt idx="40">
                  <c:v>151.26963445816</c:v>
                </c:pt>
                <c:pt idx="41">
                  <c:v>153.079289161313</c:v>
                </c:pt>
                <c:pt idx="42">
                  <c:v>156.841131337505</c:v>
                </c:pt>
                <c:pt idx="43">
                  <c:v>160.460089180756</c:v>
                </c:pt>
                <c:pt idx="44">
                  <c:v>166.37606850570899</c:v>
                </c:pt>
                <c:pt idx="45">
                  <c:v>170.23262185267899</c:v>
                </c:pt>
                <c:pt idx="46">
                  <c:v>167.69627261227299</c:v>
                </c:pt>
                <c:pt idx="47">
                  <c:v>157.503631996368</c:v>
                </c:pt>
                <c:pt idx="48">
                  <c:v>162.83660190889</c:v>
                </c:pt>
                <c:pt idx="49">
                  <c:v>158.537196381331</c:v>
                </c:pt>
                <c:pt idx="50">
                  <c:v>162.584161889749</c:v>
                </c:pt>
                <c:pt idx="51">
                  <c:v>136.70657736336599</c:v>
                </c:pt>
                <c:pt idx="52">
                  <c:v>119.433194603723</c:v>
                </c:pt>
                <c:pt idx="53">
                  <c:v>116.421970044844</c:v>
                </c:pt>
                <c:pt idx="54">
                  <c:v>104.223826681162</c:v>
                </c:pt>
                <c:pt idx="55">
                  <c:v>108.641672171062</c:v>
                </c:pt>
                <c:pt idx="56">
                  <c:v>105.601285593008</c:v>
                </c:pt>
                <c:pt idx="57">
                  <c:v>115.89009499050201</c:v>
                </c:pt>
                <c:pt idx="58">
                  <c:v>110.83426273095699</c:v>
                </c:pt>
                <c:pt idx="59">
                  <c:v>123.76376049097399</c:v>
                </c:pt>
                <c:pt idx="60">
                  <c:v>110.65551227755</c:v>
                </c:pt>
                <c:pt idx="61">
                  <c:v>116.04705996135699</c:v>
                </c:pt>
                <c:pt idx="62">
                  <c:v>120.180139470648</c:v>
                </c:pt>
                <c:pt idx="63">
                  <c:v>122.810706483667</c:v>
                </c:pt>
                <c:pt idx="64">
                  <c:v>117.55305470417601</c:v>
                </c:pt>
                <c:pt idx="65">
                  <c:v>124.568645707474</c:v>
                </c:pt>
                <c:pt idx="66">
                  <c:v>126.626066963532</c:v>
                </c:pt>
                <c:pt idx="67">
                  <c:v>129.000269180591</c:v>
                </c:pt>
                <c:pt idx="68">
                  <c:v>129.23676532053301</c:v>
                </c:pt>
                <c:pt idx="69">
                  <c:v>136.10178649615301</c:v>
                </c:pt>
                <c:pt idx="70">
                  <c:v>135.775183010408</c:v>
                </c:pt>
                <c:pt idx="71">
                  <c:v>142.958031623865</c:v>
                </c:pt>
                <c:pt idx="72">
                  <c:v>144.82585431824299</c:v>
                </c:pt>
                <c:pt idx="73">
                  <c:v>150.2925684221</c:v>
                </c:pt>
                <c:pt idx="74">
                  <c:v>152.08530769447401</c:v>
                </c:pt>
                <c:pt idx="75">
                  <c:v>158.846316433824</c:v>
                </c:pt>
                <c:pt idx="76">
                  <c:v>162.66555100474801</c:v>
                </c:pt>
                <c:pt idx="77">
                  <c:v>166.091427157787</c:v>
                </c:pt>
                <c:pt idx="78">
                  <c:v>168.74774164082299</c:v>
                </c:pt>
                <c:pt idx="79">
                  <c:v>170.28690881954</c:v>
                </c:pt>
                <c:pt idx="80">
                  <c:v>175.64656227670901</c:v>
                </c:pt>
                <c:pt idx="81">
                  <c:v>178.44586581254799</c:v>
                </c:pt>
                <c:pt idx="82">
                  <c:v>185.53496150589899</c:v>
                </c:pt>
                <c:pt idx="83">
                  <c:v>181.875904893257</c:v>
                </c:pt>
                <c:pt idx="84">
                  <c:v>189.897307478801</c:v>
                </c:pt>
                <c:pt idx="85">
                  <c:v>192.798394369627</c:v>
                </c:pt>
                <c:pt idx="86">
                  <c:v>198.53368597965101</c:v>
                </c:pt>
                <c:pt idx="87">
                  <c:v>197.575701872255</c:v>
                </c:pt>
                <c:pt idx="88">
                  <c:v>209.61494861590501</c:v>
                </c:pt>
                <c:pt idx="89">
                  <c:v>207.04752007858099</c:v>
                </c:pt>
                <c:pt idx="90">
                  <c:v>217.942246922859</c:v>
                </c:pt>
                <c:pt idx="91">
                  <c:v>214.54044969452599</c:v>
                </c:pt>
                <c:pt idx="92">
                  <c:v>224.99803247825599</c:v>
                </c:pt>
                <c:pt idx="93">
                  <c:v>226.762233632597</c:v>
                </c:pt>
                <c:pt idx="94">
                  <c:v>225.442719965831</c:v>
                </c:pt>
                <c:pt idx="95">
                  <c:v>231.026450651408</c:v>
                </c:pt>
                <c:pt idx="96">
                  <c:v>244.97103121410601</c:v>
                </c:pt>
                <c:pt idx="97">
                  <c:v>227.21395203062499</c:v>
                </c:pt>
                <c:pt idx="98">
                  <c:v>243.135751940544</c:v>
                </c:pt>
                <c:pt idx="99">
                  <c:v>259.32448343025601</c:v>
                </c:pt>
                <c:pt idx="100">
                  <c:v>260.93770661425498</c:v>
                </c:pt>
                <c:pt idx="101">
                  <c:v>269.44613893061597</c:v>
                </c:pt>
                <c:pt idx="102">
                  <c:v>291.501725890746</c:v>
                </c:pt>
                <c:pt idx="103">
                  <c:v>301.93455751164998</c:v>
                </c:pt>
                <c:pt idx="104">
                  <c:v>299.84758844535497</c:v>
                </c:pt>
                <c:pt idx="105">
                  <c:v>331.39776926424997</c:v>
                </c:pt>
                <c:pt idx="106">
                  <c:v>329.98139852220601</c:v>
                </c:pt>
                <c:pt idx="107">
                  <c:v>311.28997961222302</c:v>
                </c:pt>
                <c:pt idx="108">
                  <c:v>292.48457050628701</c:v>
                </c:pt>
                <c:pt idx="109">
                  <c:v>303.03550511303803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39-4E40-892D-39E49525C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516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Segment'!$K$6:$K$313</c:f>
              <c:numCache>
                <c:formatCode>[$-409]mmm\-yy;@</c:formatCode>
                <c:ptCount val="30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</c:numCache>
            </c:numRef>
          </c:xVal>
          <c:yVal>
            <c:numRef>
              <c:f>'U.S. EW - By Segment'!$M$6:$M$313</c:f>
              <c:numCache>
                <c:formatCode>#,##0_);[Red]\(#,##0\)</c:formatCode>
                <c:ptCount val="308"/>
                <c:pt idx="0">
                  <c:v>84.317404104919703</c:v>
                </c:pt>
                <c:pt idx="1">
                  <c:v>83.297392556708502</c:v>
                </c:pt>
                <c:pt idx="2">
                  <c:v>82.974980558723999</c:v>
                </c:pt>
                <c:pt idx="3">
                  <c:v>83.953123136261794</c:v>
                </c:pt>
                <c:pt idx="4">
                  <c:v>85.384191002590896</c:v>
                </c:pt>
                <c:pt idx="5">
                  <c:v>85.390959798320395</c:v>
                </c:pt>
                <c:pt idx="6">
                  <c:v>85.062852028642794</c:v>
                </c:pt>
                <c:pt idx="7">
                  <c:v>83.612152765734905</c:v>
                </c:pt>
                <c:pt idx="8">
                  <c:v>84.716465183428397</c:v>
                </c:pt>
                <c:pt idx="9">
                  <c:v>85.683246031245901</c:v>
                </c:pt>
                <c:pt idx="10">
                  <c:v>89.572217877296296</c:v>
                </c:pt>
                <c:pt idx="11">
                  <c:v>91.220494488168995</c:v>
                </c:pt>
                <c:pt idx="12">
                  <c:v>91.829960704903499</c:v>
                </c:pt>
                <c:pt idx="13">
                  <c:v>88.097940273691407</c:v>
                </c:pt>
                <c:pt idx="14">
                  <c:v>86.395795823799006</c:v>
                </c:pt>
                <c:pt idx="15">
                  <c:v>86.259493408086399</c:v>
                </c:pt>
                <c:pt idx="16">
                  <c:v>90.993600248815298</c:v>
                </c:pt>
                <c:pt idx="17">
                  <c:v>93.534350694383093</c:v>
                </c:pt>
                <c:pt idx="18">
                  <c:v>96.463178857458203</c:v>
                </c:pt>
                <c:pt idx="19">
                  <c:v>94.809262782708302</c:v>
                </c:pt>
                <c:pt idx="20">
                  <c:v>94.864880840844805</c:v>
                </c:pt>
                <c:pt idx="21">
                  <c:v>93.368140904589595</c:v>
                </c:pt>
                <c:pt idx="22">
                  <c:v>95.670415917757893</c:v>
                </c:pt>
                <c:pt idx="23">
                  <c:v>95.744134874978698</c:v>
                </c:pt>
                <c:pt idx="24">
                  <c:v>98.057544767911693</c:v>
                </c:pt>
                <c:pt idx="25">
                  <c:v>97.159160078337607</c:v>
                </c:pt>
                <c:pt idx="26">
                  <c:v>97.677346068465397</c:v>
                </c:pt>
                <c:pt idx="27">
                  <c:v>96.435454006755194</c:v>
                </c:pt>
                <c:pt idx="28">
                  <c:v>98.3668935633236</c:v>
                </c:pt>
                <c:pt idx="29">
                  <c:v>101.427319297707</c:v>
                </c:pt>
                <c:pt idx="30">
                  <c:v>105.119805974927</c:v>
                </c:pt>
                <c:pt idx="31">
                  <c:v>105.687646077731</c:v>
                </c:pt>
                <c:pt idx="32">
                  <c:v>103.310095242119</c:v>
                </c:pt>
                <c:pt idx="33">
                  <c:v>100.85704273962899</c:v>
                </c:pt>
                <c:pt idx="34">
                  <c:v>99.4883546213199</c:v>
                </c:pt>
                <c:pt idx="35">
                  <c:v>100</c:v>
                </c:pt>
                <c:pt idx="36">
                  <c:v>101.60989411486899</c:v>
                </c:pt>
                <c:pt idx="37">
                  <c:v>103.791914010459</c:v>
                </c:pt>
                <c:pt idx="38">
                  <c:v>104.471346716198</c:v>
                </c:pt>
                <c:pt idx="39">
                  <c:v>103.233022069803</c:v>
                </c:pt>
                <c:pt idx="40">
                  <c:v>102.437714186024</c:v>
                </c:pt>
                <c:pt idx="41">
                  <c:v>102.955282330953</c:v>
                </c:pt>
                <c:pt idx="42">
                  <c:v>105.713903621423</c:v>
                </c:pt>
                <c:pt idx="43">
                  <c:v>108.10372160754901</c:v>
                </c:pt>
                <c:pt idx="44">
                  <c:v>107.608104784231</c:v>
                </c:pt>
                <c:pt idx="45">
                  <c:v>103.436827049615</c:v>
                </c:pt>
                <c:pt idx="46">
                  <c:v>101.78842647796399</c:v>
                </c:pt>
                <c:pt idx="47">
                  <c:v>101.82506311697</c:v>
                </c:pt>
                <c:pt idx="48">
                  <c:v>104.29056108134</c:v>
                </c:pt>
                <c:pt idx="49">
                  <c:v>103.792409066248</c:v>
                </c:pt>
                <c:pt idx="50">
                  <c:v>102.162408162817</c:v>
                </c:pt>
                <c:pt idx="51">
                  <c:v>100.489923004386</c:v>
                </c:pt>
                <c:pt idx="52">
                  <c:v>99.504486583041597</c:v>
                </c:pt>
                <c:pt idx="53">
                  <c:v>99.800095923350895</c:v>
                </c:pt>
                <c:pt idx="54">
                  <c:v>100.72460266700701</c:v>
                </c:pt>
                <c:pt idx="55">
                  <c:v>103.796359167509</c:v>
                </c:pt>
                <c:pt idx="56">
                  <c:v>106.57148037509</c:v>
                </c:pt>
                <c:pt idx="57">
                  <c:v>109.54509663809201</c:v>
                </c:pt>
                <c:pt idx="58">
                  <c:v>109.682833481591</c:v>
                </c:pt>
                <c:pt idx="59">
                  <c:v>108.98199778495599</c:v>
                </c:pt>
                <c:pt idx="60">
                  <c:v>107.35600235499101</c:v>
                </c:pt>
                <c:pt idx="61">
                  <c:v>107.928165513683</c:v>
                </c:pt>
                <c:pt idx="62">
                  <c:v>110.277310751515</c:v>
                </c:pt>
                <c:pt idx="63">
                  <c:v>112.909664963954</c:v>
                </c:pt>
                <c:pt idx="64">
                  <c:v>114.157945727246</c:v>
                </c:pt>
                <c:pt idx="65">
                  <c:v>113.63600355373801</c:v>
                </c:pt>
                <c:pt idx="66">
                  <c:v>112.847251723461</c:v>
                </c:pt>
                <c:pt idx="67">
                  <c:v>112.463056781703</c:v>
                </c:pt>
                <c:pt idx="68">
                  <c:v>113.253946783193</c:v>
                </c:pt>
                <c:pt idx="69">
                  <c:v>114.48866454122199</c:v>
                </c:pt>
                <c:pt idx="70">
                  <c:v>115.561434088718</c:v>
                </c:pt>
                <c:pt idx="71">
                  <c:v>115.913140757558</c:v>
                </c:pt>
                <c:pt idx="72">
                  <c:v>116.611308271385</c:v>
                </c:pt>
                <c:pt idx="73">
                  <c:v>119.044747651357</c:v>
                </c:pt>
                <c:pt idx="74">
                  <c:v>121.834894581184</c:v>
                </c:pt>
                <c:pt idx="75">
                  <c:v>124.011106963751</c:v>
                </c:pt>
                <c:pt idx="76">
                  <c:v>124.53115326226801</c:v>
                </c:pt>
                <c:pt idx="77">
                  <c:v>125.17469964083899</c:v>
                </c:pt>
                <c:pt idx="78">
                  <c:v>125.626246442135</c:v>
                </c:pt>
                <c:pt idx="79">
                  <c:v>127.445585621954</c:v>
                </c:pt>
                <c:pt idx="80">
                  <c:v>129.02476166298001</c:v>
                </c:pt>
                <c:pt idx="81">
                  <c:v>130.70499207699299</c:v>
                </c:pt>
                <c:pt idx="82">
                  <c:v>130.17640756325301</c:v>
                </c:pt>
                <c:pt idx="83">
                  <c:v>130.33849288804799</c:v>
                </c:pt>
                <c:pt idx="84">
                  <c:v>129.60735336709899</c:v>
                </c:pt>
                <c:pt idx="85">
                  <c:v>132.51596489896201</c:v>
                </c:pt>
                <c:pt idx="86">
                  <c:v>134.677397311265</c:v>
                </c:pt>
                <c:pt idx="87">
                  <c:v>137.57731868368899</c:v>
                </c:pt>
                <c:pt idx="88">
                  <c:v>139.024467889031</c:v>
                </c:pt>
                <c:pt idx="89">
                  <c:v>140.16093159965601</c:v>
                </c:pt>
                <c:pt idx="90">
                  <c:v>143.17737037505</c:v>
                </c:pt>
                <c:pt idx="91">
                  <c:v>146.95760616081699</c:v>
                </c:pt>
                <c:pt idx="92">
                  <c:v>151.19353426921899</c:v>
                </c:pt>
                <c:pt idx="93">
                  <c:v>152.13293288910299</c:v>
                </c:pt>
                <c:pt idx="94">
                  <c:v>151.391982520114</c:v>
                </c:pt>
                <c:pt idx="95">
                  <c:v>150.852431689014</c:v>
                </c:pt>
                <c:pt idx="96">
                  <c:v>151.36220483521799</c:v>
                </c:pt>
                <c:pt idx="97">
                  <c:v>153.22717937125401</c:v>
                </c:pt>
                <c:pt idx="98">
                  <c:v>153.71479715209301</c:v>
                </c:pt>
                <c:pt idx="99">
                  <c:v>154.651657748758</c:v>
                </c:pt>
                <c:pt idx="100">
                  <c:v>154.30506801480399</c:v>
                </c:pt>
                <c:pt idx="101">
                  <c:v>155.30026287308601</c:v>
                </c:pt>
                <c:pt idx="102">
                  <c:v>155.10503250295099</c:v>
                </c:pt>
                <c:pt idx="103">
                  <c:v>156.274976824356</c:v>
                </c:pt>
                <c:pt idx="104">
                  <c:v>155.92634088988299</c:v>
                </c:pt>
                <c:pt idx="105">
                  <c:v>157.13576873743199</c:v>
                </c:pt>
                <c:pt idx="106">
                  <c:v>158.29462390090799</c:v>
                </c:pt>
                <c:pt idx="107">
                  <c:v>161.82049959071799</c:v>
                </c:pt>
                <c:pt idx="108">
                  <c:v>164.36170817023199</c:v>
                </c:pt>
                <c:pt idx="109">
                  <c:v>167.12663115953501</c:v>
                </c:pt>
                <c:pt idx="110">
                  <c:v>166.976914532629</c:v>
                </c:pt>
                <c:pt idx="111">
                  <c:v>168.177659645142</c:v>
                </c:pt>
                <c:pt idx="112">
                  <c:v>167.81055072509901</c:v>
                </c:pt>
                <c:pt idx="113">
                  <c:v>169.795160609823</c:v>
                </c:pt>
                <c:pt idx="114">
                  <c:v>169.372107976763</c:v>
                </c:pt>
                <c:pt idx="115">
                  <c:v>169.88331997091601</c:v>
                </c:pt>
                <c:pt idx="116">
                  <c:v>165.90539807422601</c:v>
                </c:pt>
                <c:pt idx="117">
                  <c:v>161.83915570692901</c:v>
                </c:pt>
                <c:pt idx="118">
                  <c:v>155.69730424354799</c:v>
                </c:pt>
                <c:pt idx="119">
                  <c:v>153.51160352792701</c:v>
                </c:pt>
                <c:pt idx="120">
                  <c:v>153.472801210146</c:v>
                </c:pt>
                <c:pt idx="121">
                  <c:v>158.58843668571001</c:v>
                </c:pt>
                <c:pt idx="122">
                  <c:v>161.51983533406499</c:v>
                </c:pt>
                <c:pt idx="123">
                  <c:v>161.37325424913499</c:v>
                </c:pt>
                <c:pt idx="124">
                  <c:v>156.911865371875</c:v>
                </c:pt>
                <c:pt idx="125">
                  <c:v>153.85421177069699</c:v>
                </c:pt>
                <c:pt idx="126">
                  <c:v>153.95575653486699</c:v>
                </c:pt>
                <c:pt idx="127">
                  <c:v>155.60136096418299</c:v>
                </c:pt>
                <c:pt idx="128">
                  <c:v>153.09587460430299</c:v>
                </c:pt>
                <c:pt idx="129">
                  <c:v>144.69936158962801</c:v>
                </c:pt>
                <c:pt idx="130">
                  <c:v>135.092068080449</c:v>
                </c:pt>
                <c:pt idx="131">
                  <c:v>131.16124907694501</c:v>
                </c:pt>
                <c:pt idx="132">
                  <c:v>129.395091850114</c:v>
                </c:pt>
                <c:pt idx="133">
                  <c:v>126.680084355958</c:v>
                </c:pt>
                <c:pt idx="134">
                  <c:v>118.030989545553</c:v>
                </c:pt>
                <c:pt idx="135">
                  <c:v>113.410937404387</c:v>
                </c:pt>
                <c:pt idx="136">
                  <c:v>110.204581565616</c:v>
                </c:pt>
                <c:pt idx="137">
                  <c:v>111.431755050993</c:v>
                </c:pt>
                <c:pt idx="138">
                  <c:v>110.156520125885</c:v>
                </c:pt>
                <c:pt idx="139">
                  <c:v>108.122055357283</c:v>
                </c:pt>
                <c:pt idx="140">
                  <c:v>104.374331927318</c:v>
                </c:pt>
                <c:pt idx="141">
                  <c:v>101.51990257985</c:v>
                </c:pt>
                <c:pt idx="142">
                  <c:v>100.834556150913</c:v>
                </c:pt>
                <c:pt idx="143">
                  <c:v>101.083933631614</c:v>
                </c:pt>
                <c:pt idx="144">
                  <c:v>100.929976677254</c:v>
                </c:pt>
                <c:pt idx="145">
                  <c:v>100.033616281108</c:v>
                </c:pt>
                <c:pt idx="146">
                  <c:v>101.294763621591</c:v>
                </c:pt>
                <c:pt idx="147">
                  <c:v>105.09716718702001</c:v>
                </c:pt>
                <c:pt idx="148">
                  <c:v>107.770988044631</c:v>
                </c:pt>
                <c:pt idx="149">
                  <c:v>107.778026141932</c:v>
                </c:pt>
                <c:pt idx="150">
                  <c:v>104.687313489074</c:v>
                </c:pt>
                <c:pt idx="151">
                  <c:v>103.04101490186601</c:v>
                </c:pt>
                <c:pt idx="152">
                  <c:v>103.085051754162</c:v>
                </c:pt>
                <c:pt idx="153">
                  <c:v>105.962554114307</c:v>
                </c:pt>
                <c:pt idx="154">
                  <c:v>109.239962074929</c:v>
                </c:pt>
                <c:pt idx="155">
                  <c:v>111.791811920749</c:v>
                </c:pt>
                <c:pt idx="156">
                  <c:v>110.812462653548</c:v>
                </c:pt>
                <c:pt idx="157">
                  <c:v>106.041574028798</c:v>
                </c:pt>
                <c:pt idx="158">
                  <c:v>102.12729250368901</c:v>
                </c:pt>
                <c:pt idx="159">
                  <c:v>101.09510628648</c:v>
                </c:pt>
                <c:pt idx="160">
                  <c:v>103.360675433666</c:v>
                </c:pt>
                <c:pt idx="161">
                  <c:v>105.365189186102</c:v>
                </c:pt>
                <c:pt idx="162">
                  <c:v>107.985181101347</c:v>
                </c:pt>
                <c:pt idx="163">
                  <c:v>109.965892449227</c:v>
                </c:pt>
                <c:pt idx="164">
                  <c:v>111.456413656718</c:v>
                </c:pt>
                <c:pt idx="165">
                  <c:v>113.39203805214299</c:v>
                </c:pt>
                <c:pt idx="166">
                  <c:v>113.308432170289</c:v>
                </c:pt>
                <c:pt idx="167">
                  <c:v>113.61212152426199</c:v>
                </c:pt>
                <c:pt idx="168">
                  <c:v>110.879322009136</c:v>
                </c:pt>
                <c:pt idx="169">
                  <c:v>109.37723346733</c:v>
                </c:pt>
                <c:pt idx="170">
                  <c:v>108.536324208577</c:v>
                </c:pt>
                <c:pt idx="171">
                  <c:v>110.076417962311</c:v>
                </c:pt>
                <c:pt idx="172">
                  <c:v>111.070311975903</c:v>
                </c:pt>
                <c:pt idx="173">
                  <c:v>112.540291990879</c:v>
                </c:pt>
                <c:pt idx="174">
                  <c:v>114.491777285076</c:v>
                </c:pt>
                <c:pt idx="175">
                  <c:v>116.68798042085299</c:v>
                </c:pt>
                <c:pt idx="176">
                  <c:v>116.77787100748201</c:v>
                </c:pt>
                <c:pt idx="177">
                  <c:v>116.484733376272</c:v>
                </c:pt>
                <c:pt idx="178">
                  <c:v>115.679777908576</c:v>
                </c:pt>
                <c:pt idx="179">
                  <c:v>116.377788332669</c:v>
                </c:pt>
                <c:pt idx="180">
                  <c:v>115.57719633120701</c:v>
                </c:pt>
                <c:pt idx="181">
                  <c:v>116.73103152792901</c:v>
                </c:pt>
                <c:pt idx="182">
                  <c:v>118.128718579303</c:v>
                </c:pt>
                <c:pt idx="183">
                  <c:v>122.043128109487</c:v>
                </c:pt>
                <c:pt idx="184">
                  <c:v>123.636863598198</c:v>
                </c:pt>
                <c:pt idx="185">
                  <c:v>124.54445432007699</c:v>
                </c:pt>
                <c:pt idx="186">
                  <c:v>123.56918123917301</c:v>
                </c:pt>
                <c:pt idx="187">
                  <c:v>123.706042498377</c:v>
                </c:pt>
                <c:pt idx="188">
                  <c:v>124.03057437052</c:v>
                </c:pt>
                <c:pt idx="189">
                  <c:v>125.30257556799999</c:v>
                </c:pt>
                <c:pt idx="190">
                  <c:v>126.993329346851</c:v>
                </c:pt>
                <c:pt idx="191">
                  <c:v>127.914753073781</c:v>
                </c:pt>
                <c:pt idx="192">
                  <c:v>129.70184667195301</c:v>
                </c:pt>
                <c:pt idx="193">
                  <c:v>130.345673066899</c:v>
                </c:pt>
                <c:pt idx="194">
                  <c:v>132.778998891909</c:v>
                </c:pt>
                <c:pt idx="195">
                  <c:v>134.15725611529001</c:v>
                </c:pt>
                <c:pt idx="196">
                  <c:v>135.72559228440099</c:v>
                </c:pt>
                <c:pt idx="197">
                  <c:v>135.995940618725</c:v>
                </c:pt>
                <c:pt idx="198">
                  <c:v>136.30924373110199</c:v>
                </c:pt>
                <c:pt idx="199">
                  <c:v>137.43854627188301</c:v>
                </c:pt>
                <c:pt idx="200">
                  <c:v>139.34215597857099</c:v>
                </c:pt>
                <c:pt idx="201">
                  <c:v>141.33425461624901</c:v>
                </c:pt>
                <c:pt idx="202">
                  <c:v>143.637599600122</c:v>
                </c:pt>
                <c:pt idx="203">
                  <c:v>145.762519446607</c:v>
                </c:pt>
                <c:pt idx="204">
                  <c:v>148.33967650845901</c:v>
                </c:pt>
                <c:pt idx="205">
                  <c:v>148.29063297353301</c:v>
                </c:pt>
                <c:pt idx="206">
                  <c:v>148.979030738674</c:v>
                </c:pt>
                <c:pt idx="207">
                  <c:v>149.161558215816</c:v>
                </c:pt>
                <c:pt idx="208">
                  <c:v>151.20979364367099</c:v>
                </c:pt>
                <c:pt idx="209">
                  <c:v>151.78277676662799</c:v>
                </c:pt>
                <c:pt idx="210">
                  <c:v>153.561107518174</c:v>
                </c:pt>
                <c:pt idx="211">
                  <c:v>154.81864808708599</c:v>
                </c:pt>
                <c:pt idx="212">
                  <c:v>155.18161649449601</c:v>
                </c:pt>
                <c:pt idx="213">
                  <c:v>153.37799997142901</c:v>
                </c:pt>
                <c:pt idx="214">
                  <c:v>152.88822328607699</c:v>
                </c:pt>
                <c:pt idx="215">
                  <c:v>154.85691082639201</c:v>
                </c:pt>
                <c:pt idx="216">
                  <c:v>159.41083010582</c:v>
                </c:pt>
                <c:pt idx="217">
                  <c:v>161.54339745476599</c:v>
                </c:pt>
                <c:pt idx="218">
                  <c:v>161.020599229471</c:v>
                </c:pt>
                <c:pt idx="219">
                  <c:v>158.859646366947</c:v>
                </c:pt>
                <c:pt idx="220">
                  <c:v>159.86538586960799</c:v>
                </c:pt>
                <c:pt idx="221">
                  <c:v>162.33819419873299</c:v>
                </c:pt>
                <c:pt idx="222">
                  <c:v>166.19201805578101</c:v>
                </c:pt>
                <c:pt idx="223">
                  <c:v>168.588935155819</c:v>
                </c:pt>
                <c:pt idx="224">
                  <c:v>169.466747364947</c:v>
                </c:pt>
                <c:pt idx="225">
                  <c:v>168.09344402145999</c:v>
                </c:pt>
                <c:pt idx="226">
                  <c:v>166.47131045234599</c:v>
                </c:pt>
                <c:pt idx="227">
                  <c:v>165.32645971888701</c:v>
                </c:pt>
                <c:pt idx="228">
                  <c:v>167.14012183894101</c:v>
                </c:pt>
                <c:pt idx="229">
                  <c:v>170.64225751842699</c:v>
                </c:pt>
                <c:pt idx="230">
                  <c:v>174.30779945134199</c:v>
                </c:pt>
                <c:pt idx="231">
                  <c:v>175.73005728016801</c:v>
                </c:pt>
                <c:pt idx="232">
                  <c:v>175.756272649701</c:v>
                </c:pt>
                <c:pt idx="233">
                  <c:v>176.05143302597401</c:v>
                </c:pt>
                <c:pt idx="234">
                  <c:v>176.51678220915699</c:v>
                </c:pt>
                <c:pt idx="235">
                  <c:v>179.111326822861</c:v>
                </c:pt>
                <c:pt idx="236">
                  <c:v>180.64611456823999</c:v>
                </c:pt>
                <c:pt idx="237">
                  <c:v>182.05509185899299</c:v>
                </c:pt>
                <c:pt idx="238">
                  <c:v>180.572183925579</c:v>
                </c:pt>
                <c:pt idx="239">
                  <c:v>180.69663435643</c:v>
                </c:pt>
                <c:pt idx="240">
                  <c:v>182.951710728899</c:v>
                </c:pt>
                <c:pt idx="241">
                  <c:v>188.69638856793699</c:v>
                </c:pt>
                <c:pt idx="242">
                  <c:v>191.893763165237</c:v>
                </c:pt>
                <c:pt idx="243">
                  <c:v>191.16294856928801</c:v>
                </c:pt>
                <c:pt idx="244">
                  <c:v>188.33960519995301</c:v>
                </c:pt>
                <c:pt idx="245">
                  <c:v>187.82026710082701</c:v>
                </c:pt>
                <c:pt idx="246">
                  <c:v>190.43444367658699</c:v>
                </c:pt>
                <c:pt idx="247">
                  <c:v>195.00588706526</c:v>
                </c:pt>
                <c:pt idx="248">
                  <c:v>198.60741162490899</c:v>
                </c:pt>
                <c:pt idx="249">
                  <c:v>199.412288814269</c:v>
                </c:pt>
                <c:pt idx="250">
                  <c:v>197.620734030394</c:v>
                </c:pt>
                <c:pt idx="251">
                  <c:v>195.62813249788201</c:v>
                </c:pt>
                <c:pt idx="252">
                  <c:v>196.15289118881401</c:v>
                </c:pt>
                <c:pt idx="253">
                  <c:v>199.46019391643</c:v>
                </c:pt>
                <c:pt idx="254">
                  <c:v>204.032005202519</c:v>
                </c:pt>
                <c:pt idx="255">
                  <c:v>205.33830890194201</c:v>
                </c:pt>
                <c:pt idx="256">
                  <c:v>205.87943542524599</c:v>
                </c:pt>
                <c:pt idx="257">
                  <c:v>206.63526895990699</c:v>
                </c:pt>
                <c:pt idx="258">
                  <c:v>206.730285759162</c:v>
                </c:pt>
                <c:pt idx="259">
                  <c:v>205.32817890916499</c:v>
                </c:pt>
                <c:pt idx="260">
                  <c:v>204.73332303831901</c:v>
                </c:pt>
                <c:pt idx="261">
                  <c:v>204.64570034534799</c:v>
                </c:pt>
                <c:pt idx="262">
                  <c:v>207.45751485811201</c:v>
                </c:pt>
                <c:pt idx="263">
                  <c:v>211.67176957035301</c:v>
                </c:pt>
                <c:pt idx="264">
                  <c:v>217.966480844372</c:v>
                </c:pt>
                <c:pt idx="265">
                  <c:v>222.61873715249001</c:v>
                </c:pt>
                <c:pt idx="266">
                  <c:v>222.984925261618</c:v>
                </c:pt>
                <c:pt idx="267">
                  <c:v>215.78996126919</c:v>
                </c:pt>
                <c:pt idx="268">
                  <c:v>207.57150847126201</c:v>
                </c:pt>
                <c:pt idx="269">
                  <c:v>206.33016518449401</c:v>
                </c:pt>
                <c:pt idx="270">
                  <c:v>209.46486392924399</c:v>
                </c:pt>
                <c:pt idx="271">
                  <c:v>215.88252123673999</c:v>
                </c:pt>
                <c:pt idx="272">
                  <c:v>219.93030283811899</c:v>
                </c:pt>
                <c:pt idx="273">
                  <c:v>225.778275021187</c:v>
                </c:pt>
                <c:pt idx="274">
                  <c:v>230.0282485729</c:v>
                </c:pt>
                <c:pt idx="275">
                  <c:v>234.546995736284</c:v>
                </c:pt>
                <c:pt idx="276">
                  <c:v>234.513371378215</c:v>
                </c:pt>
                <c:pt idx="277">
                  <c:v>233.98728034912699</c:v>
                </c:pt>
                <c:pt idx="278">
                  <c:v>236.796351441973</c:v>
                </c:pt>
                <c:pt idx="279">
                  <c:v>240.94967554288999</c:v>
                </c:pt>
                <c:pt idx="280">
                  <c:v>244.90501559533399</c:v>
                </c:pt>
                <c:pt idx="281">
                  <c:v>245.84905370626399</c:v>
                </c:pt>
                <c:pt idx="282">
                  <c:v>250.055298994791</c:v>
                </c:pt>
                <c:pt idx="283">
                  <c:v>255.89026646132601</c:v>
                </c:pt>
                <c:pt idx="284">
                  <c:v>265.93506869589203</c:v>
                </c:pt>
                <c:pt idx="285">
                  <c:v>274.26492076151101</c:v>
                </c:pt>
                <c:pt idx="286">
                  <c:v>278.104040681622</c:v>
                </c:pt>
                <c:pt idx="287">
                  <c:v>275.91440381599398</c:v>
                </c:pt>
                <c:pt idx="288">
                  <c:v>268.13652846679298</c:v>
                </c:pt>
                <c:pt idx="289">
                  <c:v>264.185278508892</c:v>
                </c:pt>
                <c:pt idx="290">
                  <c:v>270.08536421136898</c:v>
                </c:pt>
                <c:pt idx="291">
                  <c:v>286.72455978059998</c:v>
                </c:pt>
                <c:pt idx="292">
                  <c:v>297.76789390579</c:v>
                </c:pt>
                <c:pt idx="293">
                  <c:v>301.96229796304198</c:v>
                </c:pt>
                <c:pt idx="294">
                  <c:v>296.98429018513002</c:v>
                </c:pt>
                <c:pt idx="295">
                  <c:v>295.73247983811001</c:v>
                </c:pt>
                <c:pt idx="296">
                  <c:v>296.23817195363398</c:v>
                </c:pt>
                <c:pt idx="297">
                  <c:v>297.37528679355898</c:v>
                </c:pt>
                <c:pt idx="298">
                  <c:v>286.87285621585397</c:v>
                </c:pt>
                <c:pt idx="299">
                  <c:v>275.458992219028</c:v>
                </c:pt>
                <c:pt idx="300">
                  <c:v>263.688006867301</c:v>
                </c:pt>
                <c:pt idx="301">
                  <c:v>261.89903213223698</c:v>
                </c:pt>
                <c:pt idx="302">
                  <c:v>262.76681844523199</c:v>
                </c:pt>
                <c:pt idx="303">
                  <c:v>264.07973293462999</c:v>
                </c:pt>
                <c:pt idx="304">
                  <c:v>267.111107013104</c:v>
                </c:pt>
                <c:pt idx="305">
                  <c:v>267.98830983678903</c:v>
                </c:pt>
                <c:pt idx="306">
                  <c:v>270.11133176666198</c:v>
                </c:pt>
                <c:pt idx="307">
                  <c:v>269.85688755835503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CB-4581-BF4B-8427649921F1}"/>
            </c:ext>
          </c:extLst>
        </c:ser>
        <c:ser>
          <c:idx val="4"/>
          <c:order val="1"/>
          <c:tx>
            <c:strRef>
              <c:f>'U.S. EW - By Segment'!$Q$5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Segment'!$K$6:$K$313</c:f>
              <c:numCache>
                <c:formatCode>[$-409]mmm\-yy;@</c:formatCode>
                <c:ptCount val="30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</c:numCache>
            </c:numRef>
          </c:xVal>
          <c:yVal>
            <c:numRef>
              <c:f>'U.S. EW - By Segment'!$Q$6:$Q$313</c:f>
              <c:numCache>
                <c:formatCode>#,##0_);[Red]\(#,##0\)</c:formatCode>
                <c:ptCount val="308"/>
                <c:pt idx="0">
                  <c:v>76.179415712838704</c:v>
                </c:pt>
                <c:pt idx="1">
                  <c:v>76.252106407737003</c:v>
                </c:pt>
                <c:pt idx="2">
                  <c:v>76.030548647246903</c:v>
                </c:pt>
                <c:pt idx="3">
                  <c:v>76.809605541777003</c:v>
                </c:pt>
                <c:pt idx="4">
                  <c:v>77.780597243614693</c:v>
                </c:pt>
                <c:pt idx="5">
                  <c:v>79.296498275156395</c:v>
                </c:pt>
                <c:pt idx="6">
                  <c:v>79.236863585083299</c:v>
                </c:pt>
                <c:pt idx="7">
                  <c:v>78.826297810055905</c:v>
                </c:pt>
                <c:pt idx="8">
                  <c:v>78.149615920757199</c:v>
                </c:pt>
                <c:pt idx="9">
                  <c:v>79.229510932861999</c:v>
                </c:pt>
                <c:pt idx="10">
                  <c:v>80.714658529567203</c:v>
                </c:pt>
                <c:pt idx="11">
                  <c:v>82.191350424829807</c:v>
                </c:pt>
                <c:pt idx="12">
                  <c:v>82.466802968421305</c:v>
                </c:pt>
                <c:pt idx="13">
                  <c:v>82.675915008073005</c:v>
                </c:pt>
                <c:pt idx="14">
                  <c:v>83.181496384100896</c:v>
                </c:pt>
                <c:pt idx="15">
                  <c:v>84.424061281444096</c:v>
                </c:pt>
                <c:pt idx="16">
                  <c:v>85.366707361045798</c:v>
                </c:pt>
                <c:pt idx="17">
                  <c:v>86.264471819874501</c:v>
                </c:pt>
                <c:pt idx="18">
                  <c:v>86.425557011354201</c:v>
                </c:pt>
                <c:pt idx="19">
                  <c:v>86.921542899275494</c:v>
                </c:pt>
                <c:pt idx="20">
                  <c:v>87.254045038309599</c:v>
                </c:pt>
                <c:pt idx="21">
                  <c:v>88.098562071486597</c:v>
                </c:pt>
                <c:pt idx="22">
                  <c:v>89.045495779811205</c:v>
                </c:pt>
                <c:pt idx="23">
                  <c:v>89.953937460712993</c:v>
                </c:pt>
                <c:pt idx="24">
                  <c:v>91.013795302597302</c:v>
                </c:pt>
                <c:pt idx="25">
                  <c:v>91.645826270456297</c:v>
                </c:pt>
                <c:pt idx="26">
                  <c:v>92.208036840472204</c:v>
                </c:pt>
                <c:pt idx="27">
                  <c:v>93.163468053672901</c:v>
                </c:pt>
                <c:pt idx="28">
                  <c:v>94.939031927024203</c:v>
                </c:pt>
                <c:pt idx="29">
                  <c:v>96.688971534521997</c:v>
                </c:pt>
                <c:pt idx="30">
                  <c:v>96.590673232442796</c:v>
                </c:pt>
                <c:pt idx="31">
                  <c:v>95.7995678516276</c:v>
                </c:pt>
                <c:pt idx="32">
                  <c:v>95.475558915019505</c:v>
                </c:pt>
                <c:pt idx="33">
                  <c:v>97.209864594416601</c:v>
                </c:pt>
                <c:pt idx="34">
                  <c:v>98.978016756581297</c:v>
                </c:pt>
                <c:pt idx="35">
                  <c:v>100</c:v>
                </c:pt>
                <c:pt idx="36">
                  <c:v>99.986820786679502</c:v>
                </c:pt>
                <c:pt idx="37">
                  <c:v>99.764348319402899</c:v>
                </c:pt>
                <c:pt idx="38">
                  <c:v>99.554805135179905</c:v>
                </c:pt>
                <c:pt idx="39">
                  <c:v>99.652895756443897</c:v>
                </c:pt>
                <c:pt idx="40">
                  <c:v>100.27432572222899</c:v>
                </c:pt>
                <c:pt idx="41">
                  <c:v>101.79075474460601</c:v>
                </c:pt>
                <c:pt idx="42">
                  <c:v>103.490604197227</c:v>
                </c:pt>
                <c:pt idx="43">
                  <c:v>105.356564994824</c:v>
                </c:pt>
                <c:pt idx="44">
                  <c:v>106.44203918109901</c:v>
                </c:pt>
                <c:pt idx="45">
                  <c:v>106.35429532405399</c:v>
                </c:pt>
                <c:pt idx="46">
                  <c:v>105.41702873032</c:v>
                </c:pt>
                <c:pt idx="47">
                  <c:v>104.103243966148</c:v>
                </c:pt>
                <c:pt idx="48">
                  <c:v>104.528707759005</c:v>
                </c:pt>
                <c:pt idx="49">
                  <c:v>106.05952273557401</c:v>
                </c:pt>
                <c:pt idx="50">
                  <c:v>108.382186160741</c:v>
                </c:pt>
                <c:pt idx="51">
                  <c:v>109.560047963583</c:v>
                </c:pt>
                <c:pt idx="52">
                  <c:v>110.394112335542</c:v>
                </c:pt>
                <c:pt idx="53">
                  <c:v>110.91388491006801</c:v>
                </c:pt>
                <c:pt idx="54">
                  <c:v>111.935201392908</c:v>
                </c:pt>
                <c:pt idx="55">
                  <c:v>112.866316325318</c:v>
                </c:pt>
                <c:pt idx="56">
                  <c:v>114.098188215294</c:v>
                </c:pt>
                <c:pt idx="57">
                  <c:v>115.711983009796</c:v>
                </c:pt>
                <c:pt idx="58">
                  <c:v>117.799706576472</c:v>
                </c:pt>
                <c:pt idx="59">
                  <c:v>119.20727650473501</c:v>
                </c:pt>
                <c:pt idx="60">
                  <c:v>119.434226476435</c:v>
                </c:pt>
                <c:pt idx="61">
                  <c:v>119.113149903577</c:v>
                </c:pt>
                <c:pt idx="62">
                  <c:v>119.58345906449</c:v>
                </c:pt>
                <c:pt idx="63">
                  <c:v>121.053278057348</c:v>
                </c:pt>
                <c:pt idx="64">
                  <c:v>122.75078019496701</c:v>
                </c:pt>
                <c:pt idx="65">
                  <c:v>124.023134844743</c:v>
                </c:pt>
                <c:pt idx="66">
                  <c:v>125.419743599802</c:v>
                </c:pt>
                <c:pt idx="67">
                  <c:v>127.026096387183</c:v>
                </c:pt>
                <c:pt idx="68">
                  <c:v>128.75264708239399</c:v>
                </c:pt>
                <c:pt idx="69">
                  <c:v>129.78794737299</c:v>
                </c:pt>
                <c:pt idx="70">
                  <c:v>130.26759619791301</c:v>
                </c:pt>
                <c:pt idx="71">
                  <c:v>130.912321746636</c:v>
                </c:pt>
                <c:pt idx="72">
                  <c:v>132.10796052875099</c:v>
                </c:pt>
                <c:pt idx="73">
                  <c:v>134.468771638823</c:v>
                </c:pt>
                <c:pt idx="74">
                  <c:v>136.83466535036899</c:v>
                </c:pt>
                <c:pt idx="75">
                  <c:v>139.526139139485</c:v>
                </c:pt>
                <c:pt idx="76">
                  <c:v>141.426719055712</c:v>
                </c:pt>
                <c:pt idx="77">
                  <c:v>143.86617553334099</c:v>
                </c:pt>
                <c:pt idx="78">
                  <c:v>146.05468685544099</c:v>
                </c:pt>
                <c:pt idx="79">
                  <c:v>148.39186627788399</c:v>
                </c:pt>
                <c:pt idx="80">
                  <c:v>149.016994315766</c:v>
                </c:pt>
                <c:pt idx="81">
                  <c:v>148.409959438859</c:v>
                </c:pt>
                <c:pt idx="82">
                  <c:v>148.294200849844</c:v>
                </c:pt>
                <c:pt idx="83">
                  <c:v>149.84659509211599</c:v>
                </c:pt>
                <c:pt idx="84">
                  <c:v>153.69166342515601</c:v>
                </c:pt>
                <c:pt idx="85">
                  <c:v>157.69243398504099</c:v>
                </c:pt>
                <c:pt idx="86">
                  <c:v>161.27174873528401</c:v>
                </c:pt>
                <c:pt idx="87">
                  <c:v>163.55770914991999</c:v>
                </c:pt>
                <c:pt idx="88">
                  <c:v>165.549189742534</c:v>
                </c:pt>
                <c:pt idx="89">
                  <c:v>167.35752477794699</c:v>
                </c:pt>
                <c:pt idx="90">
                  <c:v>168.885699826555</c:v>
                </c:pt>
                <c:pt idx="91">
                  <c:v>170.76957563275701</c:v>
                </c:pt>
                <c:pt idx="92">
                  <c:v>171.64223431942199</c:v>
                </c:pt>
                <c:pt idx="93">
                  <c:v>172.780717971005</c:v>
                </c:pt>
                <c:pt idx="94">
                  <c:v>172.91872230411801</c:v>
                </c:pt>
                <c:pt idx="95">
                  <c:v>174.942344100664</c:v>
                </c:pt>
                <c:pt idx="96">
                  <c:v>176.90399251302</c:v>
                </c:pt>
                <c:pt idx="97">
                  <c:v>179.66394279869499</c:v>
                </c:pt>
                <c:pt idx="98">
                  <c:v>180.28292556583</c:v>
                </c:pt>
                <c:pt idx="99">
                  <c:v>181.40110421247999</c:v>
                </c:pt>
                <c:pt idx="100">
                  <c:v>182.191293239418</c:v>
                </c:pt>
                <c:pt idx="101">
                  <c:v>183.95382486746399</c:v>
                </c:pt>
                <c:pt idx="102">
                  <c:v>183.94654356592801</c:v>
                </c:pt>
                <c:pt idx="103">
                  <c:v>182.95628215096801</c:v>
                </c:pt>
                <c:pt idx="104">
                  <c:v>180.60994694345499</c:v>
                </c:pt>
                <c:pt idx="105">
                  <c:v>178.503636952682</c:v>
                </c:pt>
                <c:pt idx="106">
                  <c:v>178.411753353015</c:v>
                </c:pt>
                <c:pt idx="107">
                  <c:v>179.40635576075701</c:v>
                </c:pt>
                <c:pt idx="108">
                  <c:v>182.36650037606901</c:v>
                </c:pt>
                <c:pt idx="109">
                  <c:v>184.69203571248499</c:v>
                </c:pt>
                <c:pt idx="110">
                  <c:v>186.89415624339799</c:v>
                </c:pt>
                <c:pt idx="111">
                  <c:v>188.48594887889601</c:v>
                </c:pt>
                <c:pt idx="112">
                  <c:v>188.70473816451499</c:v>
                </c:pt>
                <c:pt idx="113">
                  <c:v>189.45316619939399</c:v>
                </c:pt>
                <c:pt idx="114">
                  <c:v>189.28527386150401</c:v>
                </c:pt>
                <c:pt idx="115">
                  <c:v>190.47362940225099</c:v>
                </c:pt>
                <c:pt idx="116">
                  <c:v>188.998338333795</c:v>
                </c:pt>
                <c:pt idx="117">
                  <c:v>186.11453873240799</c:v>
                </c:pt>
                <c:pt idx="118">
                  <c:v>183.700645411463</c:v>
                </c:pt>
                <c:pt idx="119">
                  <c:v>183.506945590307</c:v>
                </c:pt>
                <c:pt idx="120">
                  <c:v>185.43951632462199</c:v>
                </c:pt>
                <c:pt idx="121">
                  <c:v>184.53008904183901</c:v>
                </c:pt>
                <c:pt idx="122">
                  <c:v>181.76373701529801</c:v>
                </c:pt>
                <c:pt idx="123">
                  <c:v>178.11272917425501</c:v>
                </c:pt>
                <c:pt idx="124">
                  <c:v>177.02995830207101</c:v>
                </c:pt>
                <c:pt idx="125">
                  <c:v>176.99318686948399</c:v>
                </c:pt>
                <c:pt idx="126">
                  <c:v>176.70271575866201</c:v>
                </c:pt>
                <c:pt idx="127">
                  <c:v>175.22921136134499</c:v>
                </c:pt>
                <c:pt idx="128">
                  <c:v>171.31009173732701</c:v>
                </c:pt>
                <c:pt idx="129">
                  <c:v>167.68100653073901</c:v>
                </c:pt>
                <c:pt idx="130">
                  <c:v>162.262086555314</c:v>
                </c:pt>
                <c:pt idx="131">
                  <c:v>159.41216753736299</c:v>
                </c:pt>
                <c:pt idx="132">
                  <c:v>155.129458732854</c:v>
                </c:pt>
                <c:pt idx="133">
                  <c:v>152.48625771473601</c:v>
                </c:pt>
                <c:pt idx="134">
                  <c:v>148.195804593037</c:v>
                </c:pt>
                <c:pt idx="135">
                  <c:v>145.41960405723799</c:v>
                </c:pt>
                <c:pt idx="136">
                  <c:v>143.80807660210999</c:v>
                </c:pt>
                <c:pt idx="137">
                  <c:v>144.28479814244699</c:v>
                </c:pt>
                <c:pt idx="138">
                  <c:v>145.29057646271599</c:v>
                </c:pt>
                <c:pt idx="139">
                  <c:v>145.08314829490899</c:v>
                </c:pt>
                <c:pt idx="140">
                  <c:v>141.80512521933099</c:v>
                </c:pt>
                <c:pt idx="141">
                  <c:v>137.01641958040301</c:v>
                </c:pt>
                <c:pt idx="142">
                  <c:v>134.540937638233</c:v>
                </c:pt>
                <c:pt idx="143">
                  <c:v>134.67991158881401</c:v>
                </c:pt>
                <c:pt idx="144">
                  <c:v>136.84130938941499</c:v>
                </c:pt>
                <c:pt idx="145">
                  <c:v>138.227367231084</c:v>
                </c:pt>
                <c:pt idx="146">
                  <c:v>137.297213818009</c:v>
                </c:pt>
                <c:pt idx="147">
                  <c:v>133.774227170068</c:v>
                </c:pt>
                <c:pt idx="148">
                  <c:v>129.460103352555</c:v>
                </c:pt>
                <c:pt idx="149">
                  <c:v>127.255761008666</c:v>
                </c:pt>
                <c:pt idx="150">
                  <c:v>127.893257435666</c:v>
                </c:pt>
                <c:pt idx="151">
                  <c:v>129.314813051204</c:v>
                </c:pt>
                <c:pt idx="152">
                  <c:v>128.77539823597701</c:v>
                </c:pt>
                <c:pt idx="153">
                  <c:v>126.605915222147</c:v>
                </c:pt>
                <c:pt idx="154">
                  <c:v>124.84476309830301</c:v>
                </c:pt>
                <c:pt idx="155">
                  <c:v>124.77906426129</c:v>
                </c:pt>
                <c:pt idx="156">
                  <c:v>124.070669124917</c:v>
                </c:pt>
                <c:pt idx="157">
                  <c:v>123.51311160622301</c:v>
                </c:pt>
                <c:pt idx="158">
                  <c:v>122.876032327259</c:v>
                </c:pt>
                <c:pt idx="159">
                  <c:v>123.861662377692</c:v>
                </c:pt>
                <c:pt idx="160">
                  <c:v>124.240497884056</c:v>
                </c:pt>
                <c:pt idx="161">
                  <c:v>123.69397544471001</c:v>
                </c:pt>
                <c:pt idx="162">
                  <c:v>122.87994747175701</c:v>
                </c:pt>
                <c:pt idx="163">
                  <c:v>123.544694917115</c:v>
                </c:pt>
                <c:pt idx="164">
                  <c:v>124.94392655550099</c:v>
                </c:pt>
                <c:pt idx="165">
                  <c:v>125.82883202208301</c:v>
                </c:pt>
                <c:pt idx="166">
                  <c:v>125.841724029289</c:v>
                </c:pt>
                <c:pt idx="167">
                  <c:v>125.152583846292</c:v>
                </c:pt>
                <c:pt idx="168">
                  <c:v>123.98960487091399</c:v>
                </c:pt>
                <c:pt idx="169">
                  <c:v>122.18627845730499</c:v>
                </c:pt>
                <c:pt idx="170">
                  <c:v>122.39085635907</c:v>
                </c:pt>
                <c:pt idx="171">
                  <c:v>122.908486287911</c:v>
                </c:pt>
                <c:pt idx="172">
                  <c:v>124.60168991358201</c:v>
                </c:pt>
                <c:pt idx="173">
                  <c:v>125.11080697382501</c:v>
                </c:pt>
                <c:pt idx="174">
                  <c:v>125.972073458897</c:v>
                </c:pt>
                <c:pt idx="175">
                  <c:v>126.78432933860999</c:v>
                </c:pt>
                <c:pt idx="176">
                  <c:v>128.03368533188001</c:v>
                </c:pt>
                <c:pt idx="177">
                  <c:v>130.217712137436</c:v>
                </c:pt>
                <c:pt idx="178">
                  <c:v>131.75957352407099</c:v>
                </c:pt>
                <c:pt idx="179">
                  <c:v>132.70083384868201</c:v>
                </c:pt>
                <c:pt idx="180">
                  <c:v>131.17221452052701</c:v>
                </c:pt>
                <c:pt idx="181">
                  <c:v>129.04469021248099</c:v>
                </c:pt>
                <c:pt idx="182">
                  <c:v>128.44420611388401</c:v>
                </c:pt>
                <c:pt idx="183">
                  <c:v>130.23780248897401</c:v>
                </c:pt>
                <c:pt idx="184">
                  <c:v>133.30418891768201</c:v>
                </c:pt>
                <c:pt idx="185">
                  <c:v>135.892312976504</c:v>
                </c:pt>
                <c:pt idx="186">
                  <c:v>137.39260367693001</c:v>
                </c:pt>
                <c:pt idx="187">
                  <c:v>138.27835827303699</c:v>
                </c:pt>
                <c:pt idx="188">
                  <c:v>139.16134758425099</c:v>
                </c:pt>
                <c:pt idx="189">
                  <c:v>139.65242677721699</c:v>
                </c:pt>
                <c:pt idx="190">
                  <c:v>140.33118150595101</c:v>
                </c:pt>
                <c:pt idx="191">
                  <c:v>141.66790760860201</c:v>
                </c:pt>
                <c:pt idx="192">
                  <c:v>143.769369695932</c:v>
                </c:pt>
                <c:pt idx="193">
                  <c:v>144.64470381033499</c:v>
                </c:pt>
                <c:pt idx="194">
                  <c:v>144.77620104084801</c:v>
                </c:pt>
                <c:pt idx="195">
                  <c:v>144.749902877257</c:v>
                </c:pt>
                <c:pt idx="196">
                  <c:v>146.87646635267001</c:v>
                </c:pt>
                <c:pt idx="197">
                  <c:v>149.45429166637601</c:v>
                </c:pt>
                <c:pt idx="198">
                  <c:v>152.482690427638</c:v>
                </c:pt>
                <c:pt idx="199">
                  <c:v>154.034550006762</c:v>
                </c:pt>
                <c:pt idx="200">
                  <c:v>155.294339941201</c:v>
                </c:pt>
                <c:pt idx="201">
                  <c:v>155.567875367059</c:v>
                </c:pt>
                <c:pt idx="202">
                  <c:v>156.592171922262</c:v>
                </c:pt>
                <c:pt idx="203">
                  <c:v>157.17876190102001</c:v>
                </c:pt>
                <c:pt idx="204">
                  <c:v>158.53571802397099</c:v>
                </c:pt>
                <c:pt idx="205">
                  <c:v>158.923094657029</c:v>
                </c:pt>
                <c:pt idx="206">
                  <c:v>159.855133466653</c:v>
                </c:pt>
                <c:pt idx="207">
                  <c:v>160.806061915258</c:v>
                </c:pt>
                <c:pt idx="208">
                  <c:v>163.20009332734</c:v>
                </c:pt>
                <c:pt idx="209">
                  <c:v>165.92334606825199</c:v>
                </c:pt>
                <c:pt idx="210">
                  <c:v>168.33856903392899</c:v>
                </c:pt>
                <c:pt idx="211">
                  <c:v>169.46123699551299</c:v>
                </c:pt>
                <c:pt idx="212">
                  <c:v>169.11944048601401</c:v>
                </c:pt>
                <c:pt idx="213">
                  <c:v>167.89577310770301</c:v>
                </c:pt>
                <c:pt idx="214">
                  <c:v>168.15954030340299</c:v>
                </c:pt>
                <c:pt idx="215">
                  <c:v>169.72163493823899</c:v>
                </c:pt>
                <c:pt idx="216">
                  <c:v>173.137579989746</c:v>
                </c:pt>
                <c:pt idx="217">
                  <c:v>174.41463565202801</c:v>
                </c:pt>
                <c:pt idx="218">
                  <c:v>174.46667886867601</c:v>
                </c:pt>
                <c:pt idx="219">
                  <c:v>173.17654957890099</c:v>
                </c:pt>
                <c:pt idx="220">
                  <c:v>174.698884334746</c:v>
                </c:pt>
                <c:pt idx="221">
                  <c:v>177.320457245923</c:v>
                </c:pt>
                <c:pt idx="222">
                  <c:v>181.93975939926801</c:v>
                </c:pt>
                <c:pt idx="223">
                  <c:v>184.402721087613</c:v>
                </c:pt>
                <c:pt idx="224">
                  <c:v>185.81793689711299</c:v>
                </c:pt>
                <c:pt idx="225">
                  <c:v>184.63554630401299</c:v>
                </c:pt>
                <c:pt idx="226">
                  <c:v>184.59778124253501</c:v>
                </c:pt>
                <c:pt idx="227">
                  <c:v>186.28908728693401</c:v>
                </c:pt>
                <c:pt idx="228">
                  <c:v>190.47952797005101</c:v>
                </c:pt>
                <c:pt idx="229">
                  <c:v>195.19421697052601</c:v>
                </c:pt>
                <c:pt idx="230">
                  <c:v>197.65329120663</c:v>
                </c:pt>
                <c:pt idx="231">
                  <c:v>199.45437474756901</c:v>
                </c:pt>
                <c:pt idx="232">
                  <c:v>202.69486172528701</c:v>
                </c:pt>
                <c:pt idx="233">
                  <c:v>208.82188953349899</c:v>
                </c:pt>
                <c:pt idx="234">
                  <c:v>212.86400409081099</c:v>
                </c:pt>
                <c:pt idx="235">
                  <c:v>212.463677719619</c:v>
                </c:pt>
                <c:pt idx="236">
                  <c:v>208.91108651805001</c:v>
                </c:pt>
                <c:pt idx="237">
                  <c:v>206.51463826864</c:v>
                </c:pt>
                <c:pt idx="238">
                  <c:v>208.73717634891901</c:v>
                </c:pt>
                <c:pt idx="239">
                  <c:v>212.48673197814901</c:v>
                </c:pt>
                <c:pt idx="240">
                  <c:v>215.72846201277099</c:v>
                </c:pt>
                <c:pt idx="241">
                  <c:v>213.442190932329</c:v>
                </c:pt>
                <c:pt idx="242">
                  <c:v>209.89059536979701</c:v>
                </c:pt>
                <c:pt idx="243">
                  <c:v>209.18451067053601</c:v>
                </c:pt>
                <c:pt idx="244">
                  <c:v>212.60768941268799</c:v>
                </c:pt>
                <c:pt idx="245">
                  <c:v>218.719505328841</c:v>
                </c:pt>
                <c:pt idx="246">
                  <c:v>220.89950908967199</c:v>
                </c:pt>
                <c:pt idx="247">
                  <c:v>220.85124150579099</c:v>
                </c:pt>
                <c:pt idx="248">
                  <c:v>218.25078153269601</c:v>
                </c:pt>
                <c:pt idx="249">
                  <c:v>218.90766218371701</c:v>
                </c:pt>
                <c:pt idx="250">
                  <c:v>221.14996179326499</c:v>
                </c:pt>
                <c:pt idx="251">
                  <c:v>224.23578417303301</c:v>
                </c:pt>
                <c:pt idx="252">
                  <c:v>225.31596930462101</c:v>
                </c:pt>
                <c:pt idx="253">
                  <c:v>224.28271830717901</c:v>
                </c:pt>
                <c:pt idx="254">
                  <c:v>223.97638335108201</c:v>
                </c:pt>
                <c:pt idx="255">
                  <c:v>224.51902338889701</c:v>
                </c:pt>
                <c:pt idx="256">
                  <c:v>226.569603697427</c:v>
                </c:pt>
                <c:pt idx="257">
                  <c:v>228.09705024234</c:v>
                </c:pt>
                <c:pt idx="258">
                  <c:v>230.273797488187</c:v>
                </c:pt>
                <c:pt idx="259">
                  <c:v>232.85123357789601</c:v>
                </c:pt>
                <c:pt idx="260">
                  <c:v>234.21304069525399</c:v>
                </c:pt>
                <c:pt idx="261">
                  <c:v>233.446765164699</c:v>
                </c:pt>
                <c:pt idx="262">
                  <c:v>231.043587655229</c:v>
                </c:pt>
                <c:pt idx="263">
                  <c:v>231.441420437679</c:v>
                </c:pt>
                <c:pt idx="264">
                  <c:v>233.589535825463</c:v>
                </c:pt>
                <c:pt idx="265">
                  <c:v>238.058385038171</c:v>
                </c:pt>
                <c:pt idx="266">
                  <c:v>240.504937095316</c:v>
                </c:pt>
                <c:pt idx="267">
                  <c:v>241.26114556404599</c:v>
                </c:pt>
                <c:pt idx="268">
                  <c:v>239.76439374546601</c:v>
                </c:pt>
                <c:pt idx="269">
                  <c:v>238.43461196933399</c:v>
                </c:pt>
                <c:pt idx="270">
                  <c:v>237.53871133687801</c:v>
                </c:pt>
                <c:pt idx="271">
                  <c:v>239.16191303905899</c:v>
                </c:pt>
                <c:pt idx="272">
                  <c:v>243.52646019841399</c:v>
                </c:pt>
                <c:pt idx="273">
                  <c:v>248.50934157081201</c:v>
                </c:pt>
                <c:pt idx="274">
                  <c:v>252.13443316742499</c:v>
                </c:pt>
                <c:pt idx="275">
                  <c:v>253.626924420243</c:v>
                </c:pt>
                <c:pt idx="276">
                  <c:v>253.33192214781801</c:v>
                </c:pt>
                <c:pt idx="277">
                  <c:v>253.30748500713599</c:v>
                </c:pt>
                <c:pt idx="278">
                  <c:v>256.39482604558299</c:v>
                </c:pt>
                <c:pt idx="279">
                  <c:v>260.10095723373598</c:v>
                </c:pt>
                <c:pt idx="280">
                  <c:v>263.88485872096402</c:v>
                </c:pt>
                <c:pt idx="281">
                  <c:v>267.51525692629798</c:v>
                </c:pt>
                <c:pt idx="282">
                  <c:v>271.25421127257999</c:v>
                </c:pt>
                <c:pt idx="283">
                  <c:v>275.62653349705698</c:v>
                </c:pt>
                <c:pt idx="284">
                  <c:v>279.20025267578399</c:v>
                </c:pt>
                <c:pt idx="285">
                  <c:v>284.342692198002</c:v>
                </c:pt>
                <c:pt idx="286">
                  <c:v>289.26716221307998</c:v>
                </c:pt>
                <c:pt idx="287">
                  <c:v>293.01983877548798</c:v>
                </c:pt>
                <c:pt idx="288">
                  <c:v>292.97856834953399</c:v>
                </c:pt>
                <c:pt idx="289">
                  <c:v>292.41783971984302</c:v>
                </c:pt>
                <c:pt idx="290">
                  <c:v>296.37589567744499</c:v>
                </c:pt>
                <c:pt idx="291">
                  <c:v>304.403523966563</c:v>
                </c:pt>
                <c:pt idx="292">
                  <c:v>311.73195581577301</c:v>
                </c:pt>
                <c:pt idx="293">
                  <c:v>315.93808097908902</c:v>
                </c:pt>
                <c:pt idx="294">
                  <c:v>316.257613120766</c:v>
                </c:pt>
                <c:pt idx="295">
                  <c:v>316.26009218331097</c:v>
                </c:pt>
                <c:pt idx="296">
                  <c:v>316.23800422122298</c:v>
                </c:pt>
                <c:pt idx="297">
                  <c:v>316.470427269624</c:v>
                </c:pt>
                <c:pt idx="298">
                  <c:v>314.76665573002703</c:v>
                </c:pt>
                <c:pt idx="299">
                  <c:v>312.74746395724202</c:v>
                </c:pt>
                <c:pt idx="300">
                  <c:v>312.35540573501999</c:v>
                </c:pt>
                <c:pt idx="301">
                  <c:v>313.472459149163</c:v>
                </c:pt>
                <c:pt idx="302">
                  <c:v>318.15532657782097</c:v>
                </c:pt>
                <c:pt idx="303">
                  <c:v>318.74780819851298</c:v>
                </c:pt>
                <c:pt idx="304">
                  <c:v>321.33939896260199</c:v>
                </c:pt>
                <c:pt idx="305">
                  <c:v>319.135385286016</c:v>
                </c:pt>
                <c:pt idx="306">
                  <c:v>324.39070199602702</c:v>
                </c:pt>
                <c:pt idx="307">
                  <c:v>323.629357704857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CB-4581-BF4B-842764992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516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Segment'!$K$6:$K$337</c:f>
              <c:numCache>
                <c:formatCode>[$-409]mmm\-yy;@</c:formatCode>
                <c:ptCount val="332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</c:numCache>
            </c:numRef>
          </c:xVal>
          <c:yVal>
            <c:numRef>
              <c:f>'U.S. VW - By Segment'!$L$6:$L$337</c:f>
              <c:numCache>
                <c:formatCode>0</c:formatCode>
                <c:ptCount val="332"/>
                <c:pt idx="0">
                  <c:v>64.307338263542405</c:v>
                </c:pt>
                <c:pt idx="1">
                  <c:v>63.700328142990998</c:v>
                </c:pt>
                <c:pt idx="2">
                  <c:v>63.544952329069801</c:v>
                </c:pt>
                <c:pt idx="3">
                  <c:v>63.668114768720201</c:v>
                </c:pt>
                <c:pt idx="4">
                  <c:v>63.561728227766203</c:v>
                </c:pt>
                <c:pt idx="5">
                  <c:v>63.699258914081703</c:v>
                </c:pt>
                <c:pt idx="6">
                  <c:v>63.770843059342702</c:v>
                </c:pt>
                <c:pt idx="7">
                  <c:v>63.408711559777402</c:v>
                </c:pt>
                <c:pt idx="8">
                  <c:v>63.164832344176098</c:v>
                </c:pt>
                <c:pt idx="9">
                  <c:v>62.6841628373097</c:v>
                </c:pt>
                <c:pt idx="10">
                  <c:v>64.344078032088902</c:v>
                </c:pt>
                <c:pt idx="11">
                  <c:v>66.943728588539699</c:v>
                </c:pt>
                <c:pt idx="12">
                  <c:v>70.447880005779894</c:v>
                </c:pt>
                <c:pt idx="13">
                  <c:v>71.901703801903494</c:v>
                </c:pt>
                <c:pt idx="14">
                  <c:v>72.137688874916194</c:v>
                </c:pt>
                <c:pt idx="15">
                  <c:v>71.342694748027</c:v>
                </c:pt>
                <c:pt idx="16">
                  <c:v>71.426283199021995</c:v>
                </c:pt>
                <c:pt idx="17">
                  <c:v>72.134177196363794</c:v>
                </c:pt>
                <c:pt idx="18">
                  <c:v>73.337645630613807</c:v>
                </c:pt>
                <c:pt idx="19">
                  <c:v>73.694793847150095</c:v>
                </c:pt>
                <c:pt idx="20">
                  <c:v>74.743947228199204</c:v>
                </c:pt>
                <c:pt idx="21">
                  <c:v>75.522151521985293</c:v>
                </c:pt>
                <c:pt idx="22">
                  <c:v>78.9939338274893</c:v>
                </c:pt>
                <c:pt idx="23">
                  <c:v>81.453693626961595</c:v>
                </c:pt>
                <c:pt idx="24">
                  <c:v>85.668354604686996</c:v>
                </c:pt>
                <c:pt idx="25">
                  <c:v>84.466791870764297</c:v>
                </c:pt>
                <c:pt idx="26">
                  <c:v>82.977583242027194</c:v>
                </c:pt>
                <c:pt idx="27">
                  <c:v>81.058038938040696</c:v>
                </c:pt>
                <c:pt idx="28">
                  <c:v>83.115284836164093</c:v>
                </c:pt>
                <c:pt idx="29">
                  <c:v>86.1058517219533</c:v>
                </c:pt>
                <c:pt idx="30">
                  <c:v>86.553588513782003</c:v>
                </c:pt>
                <c:pt idx="31">
                  <c:v>86.5563356599</c:v>
                </c:pt>
                <c:pt idx="32">
                  <c:v>86.086752895345796</c:v>
                </c:pt>
                <c:pt idx="33">
                  <c:v>87.484563021093294</c:v>
                </c:pt>
                <c:pt idx="34">
                  <c:v>87.847654793774893</c:v>
                </c:pt>
                <c:pt idx="35">
                  <c:v>87.848366779588304</c:v>
                </c:pt>
                <c:pt idx="36">
                  <c:v>87.450336565314799</c:v>
                </c:pt>
                <c:pt idx="37">
                  <c:v>86.557124109691898</c:v>
                </c:pt>
                <c:pt idx="38">
                  <c:v>85.108410822043098</c:v>
                </c:pt>
                <c:pt idx="39">
                  <c:v>83.838638770398205</c:v>
                </c:pt>
                <c:pt idx="40">
                  <c:v>83.701367283762096</c:v>
                </c:pt>
                <c:pt idx="41">
                  <c:v>85.032022221868004</c:v>
                </c:pt>
                <c:pt idx="42">
                  <c:v>86.450678428307796</c:v>
                </c:pt>
                <c:pt idx="43">
                  <c:v>88.127223930068993</c:v>
                </c:pt>
                <c:pt idx="44">
                  <c:v>88.898397670538202</c:v>
                </c:pt>
                <c:pt idx="45">
                  <c:v>89.804203172039706</c:v>
                </c:pt>
                <c:pt idx="46">
                  <c:v>90.130784062321496</c:v>
                </c:pt>
                <c:pt idx="47">
                  <c:v>90.410314315593197</c:v>
                </c:pt>
                <c:pt idx="48">
                  <c:v>91.113291042057497</c:v>
                </c:pt>
                <c:pt idx="49">
                  <c:v>88.281766819909706</c:v>
                </c:pt>
                <c:pt idx="50">
                  <c:v>85.968909902174204</c:v>
                </c:pt>
                <c:pt idx="51">
                  <c:v>84.129533584765397</c:v>
                </c:pt>
                <c:pt idx="52">
                  <c:v>87.686897795635502</c:v>
                </c:pt>
                <c:pt idx="53">
                  <c:v>91.994361864114595</c:v>
                </c:pt>
                <c:pt idx="54">
                  <c:v>95.103680462927898</c:v>
                </c:pt>
                <c:pt idx="55">
                  <c:v>96.6209698453969</c:v>
                </c:pt>
                <c:pt idx="56">
                  <c:v>97.995522418710706</c:v>
                </c:pt>
                <c:pt idx="57">
                  <c:v>99.407417452397297</c:v>
                </c:pt>
                <c:pt idx="58">
                  <c:v>100.27658194752701</c:v>
                </c:pt>
                <c:pt idx="59">
                  <c:v>100</c:v>
                </c:pt>
                <c:pt idx="60">
                  <c:v>99.877370513204596</c:v>
                </c:pt>
                <c:pt idx="61">
                  <c:v>99.224105310996507</c:v>
                </c:pt>
                <c:pt idx="62">
                  <c:v>99.216986723439604</c:v>
                </c:pt>
                <c:pt idx="63">
                  <c:v>99.130725294812095</c:v>
                </c:pt>
                <c:pt idx="64">
                  <c:v>99.459982092497597</c:v>
                </c:pt>
                <c:pt idx="65">
                  <c:v>99.6466733700764</c:v>
                </c:pt>
                <c:pt idx="66">
                  <c:v>100.366339636576</c:v>
                </c:pt>
                <c:pt idx="67">
                  <c:v>100.459566222994</c:v>
                </c:pt>
                <c:pt idx="68">
                  <c:v>100.267305323011</c:v>
                </c:pt>
                <c:pt idx="69">
                  <c:v>98.454400014678697</c:v>
                </c:pt>
                <c:pt idx="70">
                  <c:v>96.773225238831202</c:v>
                </c:pt>
                <c:pt idx="71">
                  <c:v>95.188212874643398</c:v>
                </c:pt>
                <c:pt idx="72">
                  <c:v>95.818874142488099</c:v>
                </c:pt>
                <c:pt idx="73">
                  <c:v>97.063413514130701</c:v>
                </c:pt>
                <c:pt idx="74">
                  <c:v>98.194061199997094</c:v>
                </c:pt>
                <c:pt idx="75">
                  <c:v>97.584963091278198</c:v>
                </c:pt>
                <c:pt idx="76">
                  <c:v>97.142456793754704</c:v>
                </c:pt>
                <c:pt idx="77">
                  <c:v>97.120915260905505</c:v>
                </c:pt>
                <c:pt idx="78">
                  <c:v>97.804131365306901</c:v>
                </c:pt>
                <c:pt idx="79">
                  <c:v>98.219684085040598</c:v>
                </c:pt>
                <c:pt idx="80">
                  <c:v>98.600190745025998</c:v>
                </c:pt>
                <c:pt idx="81">
                  <c:v>99.119770843041593</c:v>
                </c:pt>
                <c:pt idx="82">
                  <c:v>100.660165376614</c:v>
                </c:pt>
                <c:pt idx="83">
                  <c:v>102.72825347605701</c:v>
                </c:pt>
                <c:pt idx="84">
                  <c:v>105.508942515765</c:v>
                </c:pt>
                <c:pt idx="85">
                  <c:v>106.485776079711</c:v>
                </c:pt>
                <c:pt idx="86">
                  <c:v>106.57832256292301</c:v>
                </c:pt>
                <c:pt idx="87">
                  <c:v>104.983053860368</c:v>
                </c:pt>
                <c:pt idx="88">
                  <c:v>105.36353651544999</c:v>
                </c:pt>
                <c:pt idx="89">
                  <c:v>105.279808233192</c:v>
                </c:pt>
                <c:pt idx="90">
                  <c:v>105.717609691147</c:v>
                </c:pt>
                <c:pt idx="91">
                  <c:v>103.56947723149899</c:v>
                </c:pt>
                <c:pt idx="92">
                  <c:v>102.481006258235</c:v>
                </c:pt>
                <c:pt idx="93">
                  <c:v>102.228137699323</c:v>
                </c:pt>
                <c:pt idx="94">
                  <c:v>102.957531175882</c:v>
                </c:pt>
                <c:pt idx="95">
                  <c:v>103.934358078401</c:v>
                </c:pt>
                <c:pt idx="96">
                  <c:v>104.470804279945</c:v>
                </c:pt>
                <c:pt idx="97">
                  <c:v>108.147283624948</c:v>
                </c:pt>
                <c:pt idx="98">
                  <c:v>110.474780477585</c:v>
                </c:pt>
                <c:pt idx="99">
                  <c:v>113.33562510938999</c:v>
                </c:pt>
                <c:pt idx="100">
                  <c:v>113.49450384916101</c:v>
                </c:pt>
                <c:pt idx="101">
                  <c:v>115.96815410093799</c:v>
                </c:pt>
                <c:pt idx="102">
                  <c:v>118.66913239900801</c:v>
                </c:pt>
                <c:pt idx="103">
                  <c:v>121.600632431997</c:v>
                </c:pt>
                <c:pt idx="104">
                  <c:v>123.460242259891</c:v>
                </c:pt>
                <c:pt idx="105">
                  <c:v>124.571041062758</c:v>
                </c:pt>
                <c:pt idx="106">
                  <c:v>124.048332454232</c:v>
                </c:pt>
                <c:pt idx="107">
                  <c:v>123.362756873978</c:v>
                </c:pt>
                <c:pt idx="108">
                  <c:v>122.563244940373</c:v>
                </c:pt>
                <c:pt idx="109">
                  <c:v>125.71095944812301</c:v>
                </c:pt>
                <c:pt idx="110">
                  <c:v>127.74613016404599</c:v>
                </c:pt>
                <c:pt idx="111">
                  <c:v>129.76414080933301</c:v>
                </c:pt>
                <c:pt idx="112">
                  <c:v>129.09939834255499</c:v>
                </c:pt>
                <c:pt idx="113">
                  <c:v>129.91293716965501</c:v>
                </c:pt>
                <c:pt idx="114">
                  <c:v>131.574252113352</c:v>
                </c:pt>
                <c:pt idx="115">
                  <c:v>133.45622546403899</c:v>
                </c:pt>
                <c:pt idx="116">
                  <c:v>135.75846595289099</c:v>
                </c:pt>
                <c:pt idx="117">
                  <c:v>137.88884713663501</c:v>
                </c:pt>
                <c:pt idx="118">
                  <c:v>139.902207891979</c:v>
                </c:pt>
                <c:pt idx="119">
                  <c:v>140.293802595112</c:v>
                </c:pt>
                <c:pt idx="120">
                  <c:v>140.67399114608099</c:v>
                </c:pt>
                <c:pt idx="121">
                  <c:v>141.70301367990299</c:v>
                </c:pt>
                <c:pt idx="122">
                  <c:v>144.385539009262</c:v>
                </c:pt>
                <c:pt idx="123">
                  <c:v>146.836158853249</c:v>
                </c:pt>
                <c:pt idx="124">
                  <c:v>148.91596100800299</c:v>
                </c:pt>
                <c:pt idx="125">
                  <c:v>150.69546633587501</c:v>
                </c:pt>
                <c:pt idx="126">
                  <c:v>152.980728428144</c:v>
                </c:pt>
                <c:pt idx="127">
                  <c:v>154.46025113638601</c:v>
                </c:pt>
                <c:pt idx="128">
                  <c:v>154.42399102410801</c:v>
                </c:pt>
                <c:pt idx="129">
                  <c:v>154.01161455561601</c:v>
                </c:pt>
                <c:pt idx="130">
                  <c:v>154.72853205563101</c:v>
                </c:pt>
                <c:pt idx="131">
                  <c:v>157.46205423541801</c:v>
                </c:pt>
                <c:pt idx="132">
                  <c:v>159.44381968487201</c:v>
                </c:pt>
                <c:pt idx="133">
                  <c:v>161.628946808108</c:v>
                </c:pt>
                <c:pt idx="134">
                  <c:v>162.31411730499599</c:v>
                </c:pt>
                <c:pt idx="135">
                  <c:v>164.76299260692201</c:v>
                </c:pt>
                <c:pt idx="136">
                  <c:v>166.45201502144499</c:v>
                </c:pt>
                <c:pt idx="137">
                  <c:v>168.96585570809199</c:v>
                </c:pt>
                <c:pt idx="138">
                  <c:v>170.49499304376201</c:v>
                </c:pt>
                <c:pt idx="139">
                  <c:v>171.972429921371</c:v>
                </c:pt>
                <c:pt idx="140">
                  <c:v>172.634022365351</c:v>
                </c:pt>
                <c:pt idx="141">
                  <c:v>172.56937165441701</c:v>
                </c:pt>
                <c:pt idx="142">
                  <c:v>172.38921588904299</c:v>
                </c:pt>
                <c:pt idx="143">
                  <c:v>171.15711499633599</c:v>
                </c:pt>
                <c:pt idx="144">
                  <c:v>169.225452010178</c:v>
                </c:pt>
                <c:pt idx="145">
                  <c:v>163.11848689144199</c:v>
                </c:pt>
                <c:pt idx="146">
                  <c:v>157.59421085211201</c:v>
                </c:pt>
                <c:pt idx="147">
                  <c:v>152.81012073754701</c:v>
                </c:pt>
                <c:pt idx="148">
                  <c:v>155.99436829170401</c:v>
                </c:pt>
                <c:pt idx="149">
                  <c:v>160.310278763979</c:v>
                </c:pt>
                <c:pt idx="150">
                  <c:v>164.04999085125499</c:v>
                </c:pt>
                <c:pt idx="151">
                  <c:v>160.165324615716</c:v>
                </c:pt>
                <c:pt idx="152">
                  <c:v>156.58425565761701</c:v>
                </c:pt>
                <c:pt idx="153">
                  <c:v>153.75941915969199</c:v>
                </c:pt>
                <c:pt idx="154">
                  <c:v>153.234352019173</c:v>
                </c:pt>
                <c:pt idx="155">
                  <c:v>151.82198932602901</c:v>
                </c:pt>
                <c:pt idx="156">
                  <c:v>151.08505638965099</c:v>
                </c:pt>
                <c:pt idx="157">
                  <c:v>147.984252993311</c:v>
                </c:pt>
                <c:pt idx="158">
                  <c:v>142.424239463817</c:v>
                </c:pt>
                <c:pt idx="159">
                  <c:v>134.60802095825201</c:v>
                </c:pt>
                <c:pt idx="160">
                  <c:v>124.51967889826901</c:v>
                </c:pt>
                <c:pt idx="161">
                  <c:v>117.04599378528999</c:v>
                </c:pt>
                <c:pt idx="162">
                  <c:v>111.45627671194001</c:v>
                </c:pt>
                <c:pt idx="163">
                  <c:v>112.63982533522</c:v>
                </c:pt>
                <c:pt idx="164">
                  <c:v>113.780183845747</c:v>
                </c:pt>
                <c:pt idx="165">
                  <c:v>113.22873858647</c:v>
                </c:pt>
                <c:pt idx="166">
                  <c:v>109.582570603498</c:v>
                </c:pt>
                <c:pt idx="167">
                  <c:v>105.80366617287601</c:v>
                </c:pt>
                <c:pt idx="168">
                  <c:v>104.622058854279</c:v>
                </c:pt>
                <c:pt idx="169">
                  <c:v>105.938953330955</c:v>
                </c:pt>
                <c:pt idx="170">
                  <c:v>109.36299368672</c:v>
                </c:pt>
                <c:pt idx="171">
                  <c:v>114.010604358324</c:v>
                </c:pt>
                <c:pt idx="172">
                  <c:v>117.15399577768299</c:v>
                </c:pt>
                <c:pt idx="173">
                  <c:v>117.767306768553</c:v>
                </c:pt>
                <c:pt idx="174">
                  <c:v>116.284215695122</c:v>
                </c:pt>
                <c:pt idx="175">
                  <c:v>115.87329298607401</c:v>
                </c:pt>
                <c:pt idx="176">
                  <c:v>116.67654658543501</c:v>
                </c:pt>
                <c:pt idx="177">
                  <c:v>118.14402163653</c:v>
                </c:pt>
                <c:pt idx="178">
                  <c:v>117.53535814303</c:v>
                </c:pt>
                <c:pt idx="179">
                  <c:v>118.22013668300301</c:v>
                </c:pt>
                <c:pt idx="180">
                  <c:v>119.45907261789699</c:v>
                </c:pt>
                <c:pt idx="181">
                  <c:v>122.46211052473301</c:v>
                </c:pt>
                <c:pt idx="182">
                  <c:v>122.595143514132</c:v>
                </c:pt>
                <c:pt idx="183">
                  <c:v>121.47110314815799</c:v>
                </c:pt>
                <c:pt idx="184">
                  <c:v>120.10618663716301</c:v>
                </c:pt>
                <c:pt idx="185">
                  <c:v>119.95146434732</c:v>
                </c:pt>
                <c:pt idx="186">
                  <c:v>118.5836654894</c:v>
                </c:pt>
                <c:pt idx="187">
                  <c:v>117.939610065301</c:v>
                </c:pt>
                <c:pt idx="188">
                  <c:v>118.366869465425</c:v>
                </c:pt>
                <c:pt idx="189">
                  <c:v>121.20291038732</c:v>
                </c:pt>
                <c:pt idx="190">
                  <c:v>123.43692538652201</c:v>
                </c:pt>
                <c:pt idx="191">
                  <c:v>125.409522893822</c:v>
                </c:pt>
                <c:pt idx="192">
                  <c:v>126.048574938237</c:v>
                </c:pt>
                <c:pt idx="193">
                  <c:v>126.866716586221</c:v>
                </c:pt>
                <c:pt idx="194">
                  <c:v>125.503353347024</c:v>
                </c:pt>
                <c:pt idx="195">
                  <c:v>125.085646590818</c:v>
                </c:pt>
                <c:pt idx="196">
                  <c:v>123.830035941703</c:v>
                </c:pt>
                <c:pt idx="197">
                  <c:v>125.117536554015</c:v>
                </c:pt>
                <c:pt idx="198">
                  <c:v>126.074922536543</c:v>
                </c:pt>
                <c:pt idx="199">
                  <c:v>127.494036373743</c:v>
                </c:pt>
                <c:pt idx="200">
                  <c:v>127.342530818467</c:v>
                </c:pt>
                <c:pt idx="201">
                  <c:v>127.61740372862199</c:v>
                </c:pt>
                <c:pt idx="202">
                  <c:v>127.840278480916</c:v>
                </c:pt>
                <c:pt idx="203">
                  <c:v>129.01666266912</c:v>
                </c:pt>
                <c:pt idx="204">
                  <c:v>128.88758424794</c:v>
                </c:pt>
                <c:pt idx="205">
                  <c:v>129.32151705697899</c:v>
                </c:pt>
                <c:pt idx="206">
                  <c:v>130.53079726214901</c:v>
                </c:pt>
                <c:pt idx="207">
                  <c:v>132.65512638520499</c:v>
                </c:pt>
                <c:pt idx="208">
                  <c:v>135.89325406154299</c:v>
                </c:pt>
                <c:pt idx="209">
                  <c:v>138.21722660441901</c:v>
                </c:pt>
                <c:pt idx="210">
                  <c:v>142.019000123935</c:v>
                </c:pt>
                <c:pt idx="211">
                  <c:v>143.50489574952499</c:v>
                </c:pt>
                <c:pt idx="212">
                  <c:v>146.31597216929299</c:v>
                </c:pt>
                <c:pt idx="213">
                  <c:v>146.735294861993</c:v>
                </c:pt>
                <c:pt idx="214">
                  <c:v>147.58772654289999</c:v>
                </c:pt>
                <c:pt idx="215">
                  <c:v>145.75649707353099</c:v>
                </c:pt>
                <c:pt idx="216">
                  <c:v>144.903024232235</c:v>
                </c:pt>
                <c:pt idx="217">
                  <c:v>143.21294681040999</c:v>
                </c:pt>
                <c:pt idx="218">
                  <c:v>143.486119950442</c:v>
                </c:pt>
                <c:pt idx="219">
                  <c:v>144.52894027193301</c:v>
                </c:pt>
                <c:pt idx="220">
                  <c:v>147.61098475003001</c:v>
                </c:pt>
                <c:pt idx="221">
                  <c:v>150.240274327382</c:v>
                </c:pt>
                <c:pt idx="222">
                  <c:v>151.69836067543801</c:v>
                </c:pt>
                <c:pt idx="223">
                  <c:v>152.64135839199901</c:v>
                </c:pt>
                <c:pt idx="224">
                  <c:v>153.34570949490401</c:v>
                </c:pt>
                <c:pt idx="225">
                  <c:v>154.722510067819</c:v>
                </c:pt>
                <c:pt idx="226">
                  <c:v>155.42521141803101</c:v>
                </c:pt>
                <c:pt idx="227">
                  <c:v>158.27808587541</c:v>
                </c:pt>
                <c:pt idx="228">
                  <c:v>161.144600939995</c:v>
                </c:pt>
                <c:pt idx="229">
                  <c:v>165.699233789819</c:v>
                </c:pt>
                <c:pt idx="230">
                  <c:v>165.30929922268399</c:v>
                </c:pt>
                <c:pt idx="231">
                  <c:v>166.46470426185201</c:v>
                </c:pt>
                <c:pt idx="232">
                  <c:v>166.37435559657399</c:v>
                </c:pt>
                <c:pt idx="233">
                  <c:v>169.00212315409999</c:v>
                </c:pt>
                <c:pt idx="234">
                  <c:v>168.969496712493</c:v>
                </c:pt>
                <c:pt idx="235">
                  <c:v>168.542791875033</c:v>
                </c:pt>
                <c:pt idx="236">
                  <c:v>168.93160709889801</c:v>
                </c:pt>
                <c:pt idx="237">
                  <c:v>168.592426891402</c:v>
                </c:pt>
                <c:pt idx="238">
                  <c:v>168.74396340288399</c:v>
                </c:pt>
                <c:pt idx="239">
                  <c:v>167.25879790858599</c:v>
                </c:pt>
                <c:pt idx="240">
                  <c:v>166.62135029867</c:v>
                </c:pt>
                <c:pt idx="241">
                  <c:v>164.80687471612799</c:v>
                </c:pt>
                <c:pt idx="242">
                  <c:v>163.82628823704999</c:v>
                </c:pt>
                <c:pt idx="243">
                  <c:v>163.60526081185299</c:v>
                </c:pt>
                <c:pt idx="244">
                  <c:v>166.465231125922</c:v>
                </c:pt>
                <c:pt idx="245">
                  <c:v>170.165468094468</c:v>
                </c:pt>
                <c:pt idx="246">
                  <c:v>174.08936542356199</c:v>
                </c:pt>
                <c:pt idx="247">
                  <c:v>175.856829436775</c:v>
                </c:pt>
                <c:pt idx="248">
                  <c:v>176.12626402663301</c:v>
                </c:pt>
                <c:pt idx="249">
                  <c:v>177.347168498749</c:v>
                </c:pt>
                <c:pt idx="250">
                  <c:v>177.087485958445</c:v>
                </c:pt>
                <c:pt idx="251">
                  <c:v>176.35419273673699</c:v>
                </c:pt>
                <c:pt idx="252">
                  <c:v>173.114158195491</c:v>
                </c:pt>
                <c:pt idx="253">
                  <c:v>171.51628592176101</c:v>
                </c:pt>
                <c:pt idx="254">
                  <c:v>173.09534004323899</c:v>
                </c:pt>
                <c:pt idx="255">
                  <c:v>178.11814180551701</c:v>
                </c:pt>
                <c:pt idx="256">
                  <c:v>183.40867298628601</c:v>
                </c:pt>
                <c:pt idx="257">
                  <c:v>186.78290737708701</c:v>
                </c:pt>
                <c:pt idx="258">
                  <c:v>184.69807519286701</c:v>
                </c:pt>
                <c:pt idx="259">
                  <c:v>183.55294222093301</c:v>
                </c:pt>
                <c:pt idx="260">
                  <c:v>183.42265502488999</c:v>
                </c:pt>
                <c:pt idx="261">
                  <c:v>187.39106246711501</c:v>
                </c:pt>
                <c:pt idx="262">
                  <c:v>188.297028884632</c:v>
                </c:pt>
                <c:pt idx="263">
                  <c:v>186.20472014654101</c:v>
                </c:pt>
                <c:pt idx="264">
                  <c:v>182.432221133105</c:v>
                </c:pt>
                <c:pt idx="265">
                  <c:v>183.41038501282901</c:v>
                </c:pt>
                <c:pt idx="266">
                  <c:v>187.827100102917</c:v>
                </c:pt>
                <c:pt idx="267">
                  <c:v>193.20170118377399</c:v>
                </c:pt>
                <c:pt idx="268">
                  <c:v>192.19430543807599</c:v>
                </c:pt>
                <c:pt idx="269">
                  <c:v>188.78246182733201</c:v>
                </c:pt>
                <c:pt idx="270">
                  <c:v>186.28678042745699</c:v>
                </c:pt>
                <c:pt idx="271">
                  <c:v>187.70095738004699</c:v>
                </c:pt>
                <c:pt idx="272">
                  <c:v>189.15966124299601</c:v>
                </c:pt>
                <c:pt idx="273">
                  <c:v>188.28512936889999</c:v>
                </c:pt>
                <c:pt idx="274">
                  <c:v>186.95672896559199</c:v>
                </c:pt>
                <c:pt idx="275">
                  <c:v>187.10020881626099</c:v>
                </c:pt>
                <c:pt idx="276">
                  <c:v>189.93437035591199</c:v>
                </c:pt>
                <c:pt idx="277">
                  <c:v>193.50011128123799</c:v>
                </c:pt>
                <c:pt idx="278">
                  <c:v>195.32004361397901</c:v>
                </c:pt>
                <c:pt idx="279">
                  <c:v>197.30976403207899</c:v>
                </c:pt>
                <c:pt idx="280">
                  <c:v>199.41932506236199</c:v>
                </c:pt>
                <c:pt idx="281">
                  <c:v>203.775459038218</c:v>
                </c:pt>
                <c:pt idx="282">
                  <c:v>205.463973501521</c:v>
                </c:pt>
                <c:pt idx="283">
                  <c:v>204.960152138815</c:v>
                </c:pt>
                <c:pt idx="284">
                  <c:v>202.349779706883</c:v>
                </c:pt>
                <c:pt idx="285">
                  <c:v>200.36912354978799</c:v>
                </c:pt>
                <c:pt idx="286">
                  <c:v>199.673857125372</c:v>
                </c:pt>
                <c:pt idx="287">
                  <c:v>200.25006849736599</c:v>
                </c:pt>
                <c:pt idx="288">
                  <c:v>200.90243255941201</c:v>
                </c:pt>
                <c:pt idx="289">
                  <c:v>202.178491743357</c:v>
                </c:pt>
                <c:pt idx="290">
                  <c:v>203.316941137203</c:v>
                </c:pt>
                <c:pt idx="291">
                  <c:v>203.55353509273201</c:v>
                </c:pt>
                <c:pt idx="292">
                  <c:v>201.53969283928001</c:v>
                </c:pt>
                <c:pt idx="293">
                  <c:v>198.901051975423</c:v>
                </c:pt>
                <c:pt idx="294">
                  <c:v>198.758532371169</c:v>
                </c:pt>
                <c:pt idx="295">
                  <c:v>200.335615802951</c:v>
                </c:pt>
                <c:pt idx="296">
                  <c:v>203.14755658839999</c:v>
                </c:pt>
                <c:pt idx="297">
                  <c:v>205.645090593281</c:v>
                </c:pt>
                <c:pt idx="298">
                  <c:v>209.37376629039301</c:v>
                </c:pt>
                <c:pt idx="299">
                  <c:v>209.607905014604</c:v>
                </c:pt>
                <c:pt idx="300">
                  <c:v>209.37675154357899</c:v>
                </c:pt>
                <c:pt idx="301">
                  <c:v>207.95635631915599</c:v>
                </c:pt>
                <c:pt idx="302">
                  <c:v>212.86190170528201</c:v>
                </c:pt>
                <c:pt idx="303">
                  <c:v>216.113745778908</c:v>
                </c:pt>
                <c:pt idx="304">
                  <c:v>218.53383071199499</c:v>
                </c:pt>
                <c:pt idx="305">
                  <c:v>218.47480317474299</c:v>
                </c:pt>
                <c:pt idx="306">
                  <c:v>222.672208595206</c:v>
                </c:pt>
                <c:pt idx="307">
                  <c:v>229.23091572625401</c:v>
                </c:pt>
                <c:pt idx="308">
                  <c:v>234.80440134698699</c:v>
                </c:pt>
                <c:pt idx="309">
                  <c:v>237.117540192685</c:v>
                </c:pt>
                <c:pt idx="310">
                  <c:v>240.50737453731199</c:v>
                </c:pt>
                <c:pt idx="311">
                  <c:v>243.976869337929</c:v>
                </c:pt>
                <c:pt idx="312">
                  <c:v>246.814644403665</c:v>
                </c:pt>
                <c:pt idx="313">
                  <c:v>242.77754241847401</c:v>
                </c:pt>
                <c:pt idx="314">
                  <c:v>238.22365298556201</c:v>
                </c:pt>
                <c:pt idx="315">
                  <c:v>235.700362375862</c:v>
                </c:pt>
                <c:pt idx="316">
                  <c:v>236.95931637702401</c:v>
                </c:pt>
                <c:pt idx="317">
                  <c:v>237.32811651616501</c:v>
                </c:pt>
                <c:pt idx="318">
                  <c:v>239.868840351812</c:v>
                </c:pt>
                <c:pt idx="319">
                  <c:v>239.706081844632</c:v>
                </c:pt>
                <c:pt idx="320">
                  <c:v>241.608915875794</c:v>
                </c:pt>
                <c:pt idx="321">
                  <c:v>236.59560487539201</c:v>
                </c:pt>
                <c:pt idx="322">
                  <c:v>238.81549823634501</c:v>
                </c:pt>
                <c:pt idx="323">
                  <c:v>240.78661843783999</c:v>
                </c:pt>
                <c:pt idx="324">
                  <c:v>246.886814441251</c:v>
                </c:pt>
                <c:pt idx="325">
                  <c:v>244.608919819996</c:v>
                </c:pt>
                <c:pt idx="326">
                  <c:v>238.64516462892999</c:v>
                </c:pt>
                <c:pt idx="327">
                  <c:v>234.87545649688499</c:v>
                </c:pt>
                <c:pt idx="328">
                  <c:v>236.69782199940099</c:v>
                </c:pt>
                <c:pt idx="329">
                  <c:v>242.59934382794401</c:v>
                </c:pt>
                <c:pt idx="330">
                  <c:v>244.96214023829401</c:v>
                </c:pt>
                <c:pt idx="331">
                  <c:v>241.527612169908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22-4021-A468-5572C905FFF1}"/>
            </c:ext>
          </c:extLst>
        </c:ser>
        <c:ser>
          <c:idx val="2"/>
          <c:order val="1"/>
          <c:tx>
            <c:strRef>
              <c:f>'U.S. VW - By Segment'!$P$5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Segment'!$K$6:$K$337</c:f>
              <c:numCache>
                <c:formatCode>[$-409]mmm\-yy;@</c:formatCode>
                <c:ptCount val="332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</c:numCache>
            </c:numRef>
          </c:xVal>
          <c:yVal>
            <c:numRef>
              <c:f>'U.S. VW - By Segment'!$P$6:$P$337</c:f>
              <c:numCache>
                <c:formatCode>0</c:formatCode>
                <c:ptCount val="332"/>
                <c:pt idx="0">
                  <c:v>70.3647532802201</c:v>
                </c:pt>
                <c:pt idx="1">
                  <c:v>68.121021066770894</c:v>
                </c:pt>
                <c:pt idx="2">
                  <c:v>66.525009485478805</c:v>
                </c:pt>
                <c:pt idx="3">
                  <c:v>66.0958960626036</c:v>
                </c:pt>
                <c:pt idx="4">
                  <c:v>64.814774851509895</c:v>
                </c:pt>
                <c:pt idx="5">
                  <c:v>65.737058692787798</c:v>
                </c:pt>
                <c:pt idx="6">
                  <c:v>66.785333430481501</c:v>
                </c:pt>
                <c:pt idx="7">
                  <c:v>68.328574655629396</c:v>
                </c:pt>
                <c:pt idx="8">
                  <c:v>68.283224373610295</c:v>
                </c:pt>
                <c:pt idx="9">
                  <c:v>68.030480815453799</c:v>
                </c:pt>
                <c:pt idx="10">
                  <c:v>67.278798673589606</c:v>
                </c:pt>
                <c:pt idx="11">
                  <c:v>67.794267726139395</c:v>
                </c:pt>
                <c:pt idx="12">
                  <c:v>67.824497891683805</c:v>
                </c:pt>
                <c:pt idx="13">
                  <c:v>69.021925016462504</c:v>
                </c:pt>
                <c:pt idx="14">
                  <c:v>68.836612640760904</c:v>
                </c:pt>
                <c:pt idx="15">
                  <c:v>69.397907240734</c:v>
                </c:pt>
                <c:pt idx="16">
                  <c:v>69.967747903131894</c:v>
                </c:pt>
                <c:pt idx="17">
                  <c:v>70.518193916793905</c:v>
                </c:pt>
                <c:pt idx="18">
                  <c:v>71.3182665062388</c:v>
                </c:pt>
                <c:pt idx="19">
                  <c:v>71.790774971324197</c:v>
                </c:pt>
                <c:pt idx="20">
                  <c:v>74.039112231306902</c:v>
                </c:pt>
                <c:pt idx="21">
                  <c:v>75.716492630102906</c:v>
                </c:pt>
                <c:pt idx="22">
                  <c:v>76.598500566895595</c:v>
                </c:pt>
                <c:pt idx="23">
                  <c:v>77.419809292616506</c:v>
                </c:pt>
                <c:pt idx="24">
                  <c:v>78.230960578982405</c:v>
                </c:pt>
                <c:pt idx="25">
                  <c:v>79.900215629908999</c:v>
                </c:pt>
                <c:pt idx="26">
                  <c:v>79.900395344351793</c:v>
                </c:pt>
                <c:pt idx="27">
                  <c:v>79.752522341056107</c:v>
                </c:pt>
                <c:pt idx="28">
                  <c:v>78.936006239351798</c:v>
                </c:pt>
                <c:pt idx="29">
                  <c:v>79.293556107519294</c:v>
                </c:pt>
                <c:pt idx="30">
                  <c:v>80.407804591761007</c:v>
                </c:pt>
                <c:pt idx="31">
                  <c:v>81.817148328432097</c:v>
                </c:pt>
                <c:pt idx="32">
                  <c:v>81.838567576727002</c:v>
                </c:pt>
                <c:pt idx="33">
                  <c:v>80.111838918316096</c:v>
                </c:pt>
                <c:pt idx="34">
                  <c:v>80.402883458388501</c:v>
                </c:pt>
                <c:pt idx="35">
                  <c:v>80.968778447200606</c:v>
                </c:pt>
                <c:pt idx="36">
                  <c:v>83.071573365212103</c:v>
                </c:pt>
                <c:pt idx="37">
                  <c:v>81.545477513720698</c:v>
                </c:pt>
                <c:pt idx="38">
                  <c:v>81.321970352130293</c:v>
                </c:pt>
                <c:pt idx="39">
                  <c:v>81.173049781009297</c:v>
                </c:pt>
                <c:pt idx="40">
                  <c:v>82.5135389319708</c:v>
                </c:pt>
                <c:pt idx="41">
                  <c:v>83.557618702546804</c:v>
                </c:pt>
                <c:pt idx="42">
                  <c:v>85.031963899013206</c:v>
                </c:pt>
                <c:pt idx="43">
                  <c:v>88.695978960120698</c:v>
                </c:pt>
                <c:pt idx="44">
                  <c:v>92.521745501141993</c:v>
                </c:pt>
                <c:pt idx="45">
                  <c:v>94.961969560225299</c:v>
                </c:pt>
                <c:pt idx="46">
                  <c:v>94.6538904278611</c:v>
                </c:pt>
                <c:pt idx="47">
                  <c:v>93.495438069353597</c:v>
                </c:pt>
                <c:pt idx="48">
                  <c:v>93.306454706820503</c:v>
                </c:pt>
                <c:pt idx="49">
                  <c:v>93.609841748526094</c:v>
                </c:pt>
                <c:pt idx="50">
                  <c:v>94.873858952753196</c:v>
                </c:pt>
                <c:pt idx="51">
                  <c:v>94.756584214466798</c:v>
                </c:pt>
                <c:pt idx="52">
                  <c:v>94.5550901670413</c:v>
                </c:pt>
                <c:pt idx="53">
                  <c:v>93.575539733571702</c:v>
                </c:pt>
                <c:pt idx="54">
                  <c:v>94.3486524947578</c:v>
                </c:pt>
                <c:pt idx="55">
                  <c:v>95.272189552015902</c:v>
                </c:pt>
                <c:pt idx="56">
                  <c:v>96.561795210682803</c:v>
                </c:pt>
                <c:pt idx="57">
                  <c:v>97.633902971361096</c:v>
                </c:pt>
                <c:pt idx="58">
                  <c:v>98.732479649993394</c:v>
                </c:pt>
                <c:pt idx="59">
                  <c:v>100</c:v>
                </c:pt>
                <c:pt idx="60">
                  <c:v>100.62003848711301</c:v>
                </c:pt>
                <c:pt idx="61">
                  <c:v>101.323607598819</c:v>
                </c:pt>
                <c:pt idx="62">
                  <c:v>101.092101929343</c:v>
                </c:pt>
                <c:pt idx="63">
                  <c:v>100.851663128654</c:v>
                </c:pt>
                <c:pt idx="64">
                  <c:v>101.242508380789</c:v>
                </c:pt>
                <c:pt idx="65">
                  <c:v>102.518441352968</c:v>
                </c:pt>
                <c:pt idx="66">
                  <c:v>103.70138144868299</c:v>
                </c:pt>
                <c:pt idx="67">
                  <c:v>104.121566414776</c:v>
                </c:pt>
                <c:pt idx="68">
                  <c:v>104.308573297067</c:v>
                </c:pt>
                <c:pt idx="69">
                  <c:v>104.366560692677</c:v>
                </c:pt>
                <c:pt idx="70">
                  <c:v>104.349212580299</c:v>
                </c:pt>
                <c:pt idx="71">
                  <c:v>104.67050566182</c:v>
                </c:pt>
                <c:pt idx="72">
                  <c:v>106.01036425185301</c:v>
                </c:pt>
                <c:pt idx="73">
                  <c:v>108.09225740783999</c:v>
                </c:pt>
                <c:pt idx="74">
                  <c:v>109.283069136146</c:v>
                </c:pt>
                <c:pt idx="75">
                  <c:v>110.829932135557</c:v>
                </c:pt>
                <c:pt idx="76">
                  <c:v>110.873642578336</c:v>
                </c:pt>
                <c:pt idx="77">
                  <c:v>111.762243893828</c:v>
                </c:pt>
                <c:pt idx="78">
                  <c:v>110.4869668373</c:v>
                </c:pt>
                <c:pt idx="79">
                  <c:v>110.056523778689</c:v>
                </c:pt>
                <c:pt idx="80">
                  <c:v>109.16089287328001</c:v>
                </c:pt>
                <c:pt idx="81">
                  <c:v>110.293802682042</c:v>
                </c:pt>
                <c:pt idx="82">
                  <c:v>112.21366380886199</c:v>
                </c:pt>
                <c:pt idx="83">
                  <c:v>114.893478993004</c:v>
                </c:pt>
                <c:pt idx="84">
                  <c:v>116.722079976478</c:v>
                </c:pt>
                <c:pt idx="85">
                  <c:v>117.826751362417</c:v>
                </c:pt>
                <c:pt idx="86">
                  <c:v>118.167593929181</c:v>
                </c:pt>
                <c:pt idx="87">
                  <c:v>118.954537975124</c:v>
                </c:pt>
                <c:pt idx="88">
                  <c:v>119.771935677588</c:v>
                </c:pt>
                <c:pt idx="89">
                  <c:v>121.201115170381</c:v>
                </c:pt>
                <c:pt idx="90">
                  <c:v>121.99695920480301</c:v>
                </c:pt>
                <c:pt idx="91">
                  <c:v>122.458296898368</c:v>
                </c:pt>
                <c:pt idx="92">
                  <c:v>121.650254972436</c:v>
                </c:pt>
                <c:pt idx="93">
                  <c:v>121.01645471373099</c:v>
                </c:pt>
                <c:pt idx="94">
                  <c:v>121.24645226727399</c:v>
                </c:pt>
                <c:pt idx="95">
                  <c:v>122.83743921750001</c:v>
                </c:pt>
                <c:pt idx="96">
                  <c:v>123.864401842524</c:v>
                </c:pt>
                <c:pt idx="97">
                  <c:v>124.02217573657801</c:v>
                </c:pt>
                <c:pt idx="98">
                  <c:v>124.120407065244</c:v>
                </c:pt>
                <c:pt idx="99">
                  <c:v>125.383129114732</c:v>
                </c:pt>
                <c:pt idx="100">
                  <c:v>127.39660543582001</c:v>
                </c:pt>
                <c:pt idx="101">
                  <c:v>129.20795942196099</c:v>
                </c:pt>
                <c:pt idx="102">
                  <c:v>131.54631816654401</c:v>
                </c:pt>
                <c:pt idx="103">
                  <c:v>134.04196696835001</c:v>
                </c:pt>
                <c:pt idx="104">
                  <c:v>136.55537120333301</c:v>
                </c:pt>
                <c:pt idx="105">
                  <c:v>137.11965029211399</c:v>
                </c:pt>
                <c:pt idx="106">
                  <c:v>137.950357417595</c:v>
                </c:pt>
                <c:pt idx="107">
                  <c:v>138.184881368704</c:v>
                </c:pt>
                <c:pt idx="108">
                  <c:v>140.21853831548401</c:v>
                </c:pt>
                <c:pt idx="109">
                  <c:v>141.49578880145</c:v>
                </c:pt>
                <c:pt idx="110">
                  <c:v>143.86827711458699</c:v>
                </c:pt>
                <c:pt idx="111">
                  <c:v>145.36794362808601</c:v>
                </c:pt>
                <c:pt idx="112">
                  <c:v>146.87453280814799</c:v>
                </c:pt>
                <c:pt idx="113">
                  <c:v>148.94426680925201</c:v>
                </c:pt>
                <c:pt idx="114">
                  <c:v>151.835392951058</c:v>
                </c:pt>
                <c:pt idx="115">
                  <c:v>155.83148741559401</c:v>
                </c:pt>
                <c:pt idx="116">
                  <c:v>159.56617674771601</c:v>
                </c:pt>
                <c:pt idx="117">
                  <c:v>164.27114607996501</c:v>
                </c:pt>
                <c:pt idx="118">
                  <c:v>167.218488801094</c:v>
                </c:pt>
                <c:pt idx="119">
                  <c:v>168.54462878700201</c:v>
                </c:pt>
                <c:pt idx="120">
                  <c:v>166.35596139409199</c:v>
                </c:pt>
                <c:pt idx="121">
                  <c:v>165.27110600162601</c:v>
                </c:pt>
                <c:pt idx="122">
                  <c:v>164.67783496275101</c:v>
                </c:pt>
                <c:pt idx="123">
                  <c:v>164.92747237335601</c:v>
                </c:pt>
                <c:pt idx="124">
                  <c:v>164.245923210201</c:v>
                </c:pt>
                <c:pt idx="125">
                  <c:v>162.971499219142</c:v>
                </c:pt>
                <c:pt idx="126">
                  <c:v>162.256267559576</c:v>
                </c:pt>
                <c:pt idx="127">
                  <c:v>161.46084005087999</c:v>
                </c:pt>
                <c:pt idx="128">
                  <c:v>161.11746981546199</c:v>
                </c:pt>
                <c:pt idx="129">
                  <c:v>167.73516971939301</c:v>
                </c:pt>
                <c:pt idx="130">
                  <c:v>174.45466437047901</c:v>
                </c:pt>
                <c:pt idx="131">
                  <c:v>182.06002218288299</c:v>
                </c:pt>
                <c:pt idx="132">
                  <c:v>177.69323838391301</c:v>
                </c:pt>
                <c:pt idx="133">
                  <c:v>174.696417591385</c:v>
                </c:pt>
                <c:pt idx="134">
                  <c:v>171.083079701472</c:v>
                </c:pt>
                <c:pt idx="135">
                  <c:v>170.611829522167</c:v>
                </c:pt>
                <c:pt idx="136">
                  <c:v>171.06131290849001</c:v>
                </c:pt>
                <c:pt idx="137">
                  <c:v>170.58771139332401</c:v>
                </c:pt>
                <c:pt idx="138">
                  <c:v>172.67656772021701</c:v>
                </c:pt>
                <c:pt idx="139">
                  <c:v>170.67726105489999</c:v>
                </c:pt>
                <c:pt idx="140">
                  <c:v>171.01070017166001</c:v>
                </c:pt>
                <c:pt idx="141">
                  <c:v>168.171840361774</c:v>
                </c:pt>
                <c:pt idx="142">
                  <c:v>167.73172243077201</c:v>
                </c:pt>
                <c:pt idx="143">
                  <c:v>165.32723450975601</c:v>
                </c:pt>
                <c:pt idx="144">
                  <c:v>164.25164600736201</c:v>
                </c:pt>
                <c:pt idx="145">
                  <c:v>163.151370001972</c:v>
                </c:pt>
                <c:pt idx="146">
                  <c:v>162.60381721668699</c:v>
                </c:pt>
                <c:pt idx="147">
                  <c:v>160.956530106608</c:v>
                </c:pt>
                <c:pt idx="148">
                  <c:v>159.05251661638999</c:v>
                </c:pt>
                <c:pt idx="149">
                  <c:v>157.19654763611399</c:v>
                </c:pt>
                <c:pt idx="150">
                  <c:v>157.61541003369399</c:v>
                </c:pt>
                <c:pt idx="151">
                  <c:v>157.748874931909</c:v>
                </c:pt>
                <c:pt idx="152">
                  <c:v>157.24919954746201</c:v>
                </c:pt>
                <c:pt idx="153">
                  <c:v>154.63442922965999</c:v>
                </c:pt>
                <c:pt idx="154">
                  <c:v>148.89602336815699</c:v>
                </c:pt>
                <c:pt idx="155">
                  <c:v>142.59463821887499</c:v>
                </c:pt>
                <c:pt idx="156">
                  <c:v>137.11599974787899</c:v>
                </c:pt>
                <c:pt idx="157">
                  <c:v>137.01493797615601</c:v>
                </c:pt>
                <c:pt idx="158">
                  <c:v>135.24870894279101</c:v>
                </c:pt>
                <c:pt idx="159">
                  <c:v>132.60922387648299</c:v>
                </c:pt>
                <c:pt idx="160">
                  <c:v>126.943720506888</c:v>
                </c:pt>
                <c:pt idx="161">
                  <c:v>124.16496988288399</c:v>
                </c:pt>
                <c:pt idx="162">
                  <c:v>121.483881518597</c:v>
                </c:pt>
                <c:pt idx="163">
                  <c:v>121.192632371185</c:v>
                </c:pt>
                <c:pt idx="164">
                  <c:v>119.865272974259</c:v>
                </c:pt>
                <c:pt idx="165">
                  <c:v>119.79096425155301</c:v>
                </c:pt>
                <c:pt idx="166">
                  <c:v>118.143963155572</c:v>
                </c:pt>
                <c:pt idx="167">
                  <c:v>117.70753862077299</c:v>
                </c:pt>
                <c:pt idx="168">
                  <c:v>117.699345872297</c:v>
                </c:pt>
                <c:pt idx="169">
                  <c:v>118.469101814276</c:v>
                </c:pt>
                <c:pt idx="170">
                  <c:v>119.295367770314</c:v>
                </c:pt>
                <c:pt idx="171">
                  <c:v>120.22976912608399</c:v>
                </c:pt>
                <c:pt idx="172">
                  <c:v>120.986676508267</c:v>
                </c:pt>
                <c:pt idx="173">
                  <c:v>122.471148910278</c:v>
                </c:pt>
                <c:pt idx="174">
                  <c:v>124.06802614851399</c:v>
                </c:pt>
                <c:pt idx="175">
                  <c:v>128.873497211852</c:v>
                </c:pt>
                <c:pt idx="176">
                  <c:v>133.85352997003599</c:v>
                </c:pt>
                <c:pt idx="177">
                  <c:v>138.36056713269099</c:v>
                </c:pt>
                <c:pt idx="178">
                  <c:v>139.85727418392599</c:v>
                </c:pt>
                <c:pt idx="179">
                  <c:v>141.14475898136499</c:v>
                </c:pt>
                <c:pt idx="180">
                  <c:v>142.734188040064</c:v>
                </c:pt>
                <c:pt idx="181">
                  <c:v>141.77984199616401</c:v>
                </c:pt>
                <c:pt idx="182">
                  <c:v>139.66505008556899</c:v>
                </c:pt>
                <c:pt idx="183">
                  <c:v>137.856520665245</c:v>
                </c:pt>
                <c:pt idx="184">
                  <c:v>139.25588666663</c:v>
                </c:pt>
                <c:pt idx="185">
                  <c:v>141.235256843098</c:v>
                </c:pt>
                <c:pt idx="186">
                  <c:v>143.58523814121801</c:v>
                </c:pt>
                <c:pt idx="187">
                  <c:v>145.387074623069</c:v>
                </c:pt>
                <c:pt idx="188">
                  <c:v>149.01997592003201</c:v>
                </c:pt>
                <c:pt idx="189">
                  <c:v>151.457279783888</c:v>
                </c:pt>
                <c:pt idx="190">
                  <c:v>153.75050633960601</c:v>
                </c:pt>
                <c:pt idx="191">
                  <c:v>152.59546924381999</c:v>
                </c:pt>
                <c:pt idx="192">
                  <c:v>151.413981873295</c:v>
                </c:pt>
                <c:pt idx="193">
                  <c:v>148.00183218034201</c:v>
                </c:pt>
                <c:pt idx="194">
                  <c:v>147.04760683013899</c:v>
                </c:pt>
                <c:pt idx="195">
                  <c:v>146.90856505272501</c:v>
                </c:pt>
                <c:pt idx="196">
                  <c:v>149.024202358895</c:v>
                </c:pt>
                <c:pt idx="197">
                  <c:v>149.602646258188</c:v>
                </c:pt>
                <c:pt idx="198">
                  <c:v>152.33409241739099</c:v>
                </c:pt>
                <c:pt idx="199">
                  <c:v>155.275771154458</c:v>
                </c:pt>
                <c:pt idx="200">
                  <c:v>160.43717280118099</c:v>
                </c:pt>
                <c:pt idx="201">
                  <c:v>162.79332728828899</c:v>
                </c:pt>
                <c:pt idx="202">
                  <c:v>163.982438381875</c:v>
                </c:pt>
                <c:pt idx="203">
                  <c:v>163.36358341412199</c:v>
                </c:pt>
                <c:pt idx="204">
                  <c:v>162.46294139503999</c:v>
                </c:pt>
                <c:pt idx="205">
                  <c:v>163.021275586397</c:v>
                </c:pt>
                <c:pt idx="206">
                  <c:v>163.271637573671</c:v>
                </c:pt>
                <c:pt idx="207">
                  <c:v>164.98332680909499</c:v>
                </c:pt>
                <c:pt idx="208">
                  <c:v>166.287928380723</c:v>
                </c:pt>
                <c:pt idx="209">
                  <c:v>169.015754610811</c:v>
                </c:pt>
                <c:pt idx="210">
                  <c:v>170.13024392404299</c:v>
                </c:pt>
                <c:pt idx="211">
                  <c:v>170.65676332571499</c:v>
                </c:pt>
                <c:pt idx="212">
                  <c:v>171.783560820676</c:v>
                </c:pt>
                <c:pt idx="213">
                  <c:v>174.22126245196199</c:v>
                </c:pt>
                <c:pt idx="214">
                  <c:v>176.85248296633401</c:v>
                </c:pt>
                <c:pt idx="215">
                  <c:v>177.44365763226801</c:v>
                </c:pt>
                <c:pt idx="216">
                  <c:v>178.40280731107299</c:v>
                </c:pt>
                <c:pt idx="217">
                  <c:v>179.085468825904</c:v>
                </c:pt>
                <c:pt idx="218">
                  <c:v>180.44469032501399</c:v>
                </c:pt>
                <c:pt idx="219">
                  <c:v>179.73290265071401</c:v>
                </c:pt>
                <c:pt idx="220">
                  <c:v>176.56979373967701</c:v>
                </c:pt>
                <c:pt idx="221">
                  <c:v>174.20636977411201</c:v>
                </c:pt>
                <c:pt idx="222">
                  <c:v>173.77065770251099</c:v>
                </c:pt>
                <c:pt idx="223">
                  <c:v>179.793756658625</c:v>
                </c:pt>
                <c:pt idx="224">
                  <c:v>184.987406598354</c:v>
                </c:pt>
                <c:pt idx="225">
                  <c:v>189.63975504834301</c:v>
                </c:pt>
                <c:pt idx="226">
                  <c:v>191.53991069646901</c:v>
                </c:pt>
                <c:pt idx="227">
                  <c:v>194.32082571580699</c:v>
                </c:pt>
                <c:pt idx="228">
                  <c:v>197.13820346414701</c:v>
                </c:pt>
                <c:pt idx="229">
                  <c:v>198.19464649660799</c:v>
                </c:pt>
                <c:pt idx="230">
                  <c:v>199.80708201446799</c:v>
                </c:pt>
                <c:pt idx="231">
                  <c:v>201.682425948196</c:v>
                </c:pt>
                <c:pt idx="232">
                  <c:v>204.425199232258</c:v>
                </c:pt>
                <c:pt idx="233">
                  <c:v>205.36571997729999</c:v>
                </c:pt>
                <c:pt idx="234">
                  <c:v>206.062666044222</c:v>
                </c:pt>
                <c:pt idx="235">
                  <c:v>206.318844262927</c:v>
                </c:pt>
                <c:pt idx="236">
                  <c:v>207.09275056819101</c:v>
                </c:pt>
                <c:pt idx="237">
                  <c:v>206.41340963854501</c:v>
                </c:pt>
                <c:pt idx="238">
                  <c:v>207.28382745296699</c:v>
                </c:pt>
                <c:pt idx="239">
                  <c:v>208.82044767069701</c:v>
                </c:pt>
                <c:pt idx="240">
                  <c:v>212.704544141561</c:v>
                </c:pt>
                <c:pt idx="241">
                  <c:v>214.609239245411</c:v>
                </c:pt>
                <c:pt idx="242">
                  <c:v>217.069386768388</c:v>
                </c:pt>
                <c:pt idx="243">
                  <c:v>218.10632389877301</c:v>
                </c:pt>
                <c:pt idx="244">
                  <c:v>219.94845862936</c:v>
                </c:pt>
                <c:pt idx="245">
                  <c:v>220.80938472719799</c:v>
                </c:pt>
                <c:pt idx="246">
                  <c:v>222.48726212929199</c:v>
                </c:pt>
                <c:pt idx="247">
                  <c:v>223.83927106484299</c:v>
                </c:pt>
                <c:pt idx="248">
                  <c:v>225.15344130285399</c:v>
                </c:pt>
                <c:pt idx="249">
                  <c:v>226.29611418230601</c:v>
                </c:pt>
                <c:pt idx="250">
                  <c:v>227.74896714604799</c:v>
                </c:pt>
                <c:pt idx="251">
                  <c:v>228.75388973480199</c:v>
                </c:pt>
                <c:pt idx="252">
                  <c:v>228.062775319959</c:v>
                </c:pt>
                <c:pt idx="253">
                  <c:v>226.754097056614</c:v>
                </c:pt>
                <c:pt idx="254">
                  <c:v>225.352872878141</c:v>
                </c:pt>
                <c:pt idx="255">
                  <c:v>226.13161488122401</c:v>
                </c:pt>
                <c:pt idx="256">
                  <c:v>228.991361686728</c:v>
                </c:pt>
                <c:pt idx="257">
                  <c:v>232.718303920301</c:v>
                </c:pt>
                <c:pt idx="258">
                  <c:v>235.883681413472</c:v>
                </c:pt>
                <c:pt idx="259">
                  <c:v>237.30639790191199</c:v>
                </c:pt>
                <c:pt idx="260">
                  <c:v>238.71818750938499</c:v>
                </c:pt>
                <c:pt idx="261">
                  <c:v>240.39697571896301</c:v>
                </c:pt>
                <c:pt idx="262">
                  <c:v>242.49769993341499</c:v>
                </c:pt>
                <c:pt idx="263">
                  <c:v>244.53074507571199</c:v>
                </c:pt>
                <c:pt idx="264">
                  <c:v>246.41461375478801</c:v>
                </c:pt>
                <c:pt idx="265">
                  <c:v>248.382245566498</c:v>
                </c:pt>
                <c:pt idx="266">
                  <c:v>251.05903360841799</c:v>
                </c:pt>
                <c:pt idx="267">
                  <c:v>252.317235149862</c:v>
                </c:pt>
                <c:pt idx="268">
                  <c:v>252.264013219199</c:v>
                </c:pt>
                <c:pt idx="269">
                  <c:v>251.109127624575</c:v>
                </c:pt>
                <c:pt idx="270">
                  <c:v>253.05530819161001</c:v>
                </c:pt>
                <c:pt idx="271">
                  <c:v>256.40644786732798</c:v>
                </c:pt>
                <c:pt idx="272">
                  <c:v>259.712415311266</c:v>
                </c:pt>
                <c:pt idx="273">
                  <c:v>260.17485852411602</c:v>
                </c:pt>
                <c:pt idx="274">
                  <c:v>259.529842578569</c:v>
                </c:pt>
                <c:pt idx="275">
                  <c:v>259.42861941086301</c:v>
                </c:pt>
                <c:pt idx="276">
                  <c:v>259.39912615150399</c:v>
                </c:pt>
                <c:pt idx="277">
                  <c:v>261.17403109106198</c:v>
                </c:pt>
                <c:pt idx="278">
                  <c:v>262.61323379958702</c:v>
                </c:pt>
                <c:pt idx="279">
                  <c:v>267.15130502394697</c:v>
                </c:pt>
                <c:pt idx="280">
                  <c:v>270.037117421012</c:v>
                </c:pt>
                <c:pt idx="281">
                  <c:v>272.954109976371</c:v>
                </c:pt>
                <c:pt idx="282">
                  <c:v>272.68045726666099</c:v>
                </c:pt>
                <c:pt idx="283">
                  <c:v>273.07984766928001</c:v>
                </c:pt>
                <c:pt idx="284">
                  <c:v>273.94153596538303</c:v>
                </c:pt>
                <c:pt idx="285">
                  <c:v>275.81810548224598</c:v>
                </c:pt>
                <c:pt idx="286">
                  <c:v>278.932515369626</c:v>
                </c:pt>
                <c:pt idx="287">
                  <c:v>282.016562219408</c:v>
                </c:pt>
                <c:pt idx="288">
                  <c:v>283.92150575236201</c:v>
                </c:pt>
                <c:pt idx="289">
                  <c:v>284.68735184368097</c:v>
                </c:pt>
                <c:pt idx="290">
                  <c:v>285.070181097594</c:v>
                </c:pt>
                <c:pt idx="291">
                  <c:v>289.843061318982</c:v>
                </c:pt>
                <c:pt idx="292">
                  <c:v>290.556589223054</c:v>
                </c:pt>
                <c:pt idx="293">
                  <c:v>292.11086551700299</c:v>
                </c:pt>
                <c:pt idx="294">
                  <c:v>290.03227965144202</c:v>
                </c:pt>
                <c:pt idx="295">
                  <c:v>294.59189173548202</c:v>
                </c:pt>
                <c:pt idx="296">
                  <c:v>298.34440488397303</c:v>
                </c:pt>
                <c:pt idx="297">
                  <c:v>303.073376674202</c:v>
                </c:pt>
                <c:pt idx="298">
                  <c:v>304.461207767556</c:v>
                </c:pt>
                <c:pt idx="299">
                  <c:v>306.10198507355199</c:v>
                </c:pt>
                <c:pt idx="300">
                  <c:v>306.50637998263801</c:v>
                </c:pt>
                <c:pt idx="301">
                  <c:v>308.864898012043</c:v>
                </c:pt>
                <c:pt idx="302">
                  <c:v>311.855028361824</c:v>
                </c:pt>
                <c:pt idx="303">
                  <c:v>316.51108963768303</c:v>
                </c:pt>
                <c:pt idx="304">
                  <c:v>323.52625590533899</c:v>
                </c:pt>
                <c:pt idx="305">
                  <c:v>333.73195733659202</c:v>
                </c:pt>
                <c:pt idx="306">
                  <c:v>344.45544045196198</c:v>
                </c:pt>
                <c:pt idx="307">
                  <c:v>352.58700862306</c:v>
                </c:pt>
                <c:pt idx="308">
                  <c:v>357.84923324866298</c:v>
                </c:pt>
                <c:pt idx="309">
                  <c:v>364.37489734456699</c:v>
                </c:pt>
                <c:pt idx="310">
                  <c:v>373.16862305731303</c:v>
                </c:pt>
                <c:pt idx="311">
                  <c:v>381.30738616288897</c:v>
                </c:pt>
                <c:pt idx="312">
                  <c:v>387.41270340373501</c:v>
                </c:pt>
                <c:pt idx="313">
                  <c:v>388.38949431930502</c:v>
                </c:pt>
                <c:pt idx="314">
                  <c:v>392.60216709023803</c:v>
                </c:pt>
                <c:pt idx="315">
                  <c:v>400.30786287242699</c:v>
                </c:pt>
                <c:pt idx="316">
                  <c:v>411.66724494012601</c:v>
                </c:pt>
                <c:pt idx="317">
                  <c:v>418.82756959066501</c:v>
                </c:pt>
                <c:pt idx="318">
                  <c:v>418.57911703792098</c:v>
                </c:pt>
                <c:pt idx="319">
                  <c:v>416.16422324249299</c:v>
                </c:pt>
                <c:pt idx="320">
                  <c:v>409.43411164919598</c:v>
                </c:pt>
                <c:pt idx="321">
                  <c:v>401.86133730127301</c:v>
                </c:pt>
                <c:pt idx="322">
                  <c:v>385.97216234848798</c:v>
                </c:pt>
                <c:pt idx="323">
                  <c:v>373.20741980291501</c:v>
                </c:pt>
                <c:pt idx="324">
                  <c:v>360.21576543072803</c:v>
                </c:pt>
                <c:pt idx="325">
                  <c:v>357.42241356423199</c:v>
                </c:pt>
                <c:pt idx="326">
                  <c:v>350.10199114272501</c:v>
                </c:pt>
                <c:pt idx="327">
                  <c:v>347.16910617426697</c:v>
                </c:pt>
                <c:pt idx="328">
                  <c:v>338.78051245243398</c:v>
                </c:pt>
                <c:pt idx="329">
                  <c:v>338.04165764959401</c:v>
                </c:pt>
                <c:pt idx="330">
                  <c:v>339.222671052424</c:v>
                </c:pt>
                <c:pt idx="331">
                  <c:v>334.544258325839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22-4021-A468-5572C905F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5169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PropertyType!$Q$7:$Q$116</c:f>
              <c:numCache>
                <c:formatCode>0</c:formatCode>
                <c:ptCount val="110"/>
                <c:pt idx="0">
                  <c:v>58.467381566445397</c:v>
                </c:pt>
                <c:pt idx="1">
                  <c:v>61.962508034576999</c:v>
                </c:pt>
                <c:pt idx="2">
                  <c:v>65.370052150184307</c:v>
                </c:pt>
                <c:pt idx="3">
                  <c:v>65.185589935779802</c:v>
                </c:pt>
                <c:pt idx="4">
                  <c:v>65.783664530805495</c:v>
                </c:pt>
                <c:pt idx="5">
                  <c:v>69.6300710628622</c:v>
                </c:pt>
                <c:pt idx="6">
                  <c:v>74.675535114578906</c:v>
                </c:pt>
                <c:pt idx="7">
                  <c:v>77.364587412565498</c:v>
                </c:pt>
                <c:pt idx="8">
                  <c:v>77.859377070360907</c:v>
                </c:pt>
                <c:pt idx="9">
                  <c:v>78.214237077110894</c:v>
                </c:pt>
                <c:pt idx="10">
                  <c:v>79.852531923795297</c:v>
                </c:pt>
                <c:pt idx="11">
                  <c:v>82.451381228076499</c:v>
                </c:pt>
                <c:pt idx="12">
                  <c:v>85.429339118570994</c:v>
                </c:pt>
                <c:pt idx="13">
                  <c:v>89.2727570430431</c:v>
                </c:pt>
                <c:pt idx="14">
                  <c:v>90.575206265531804</c:v>
                </c:pt>
                <c:pt idx="15">
                  <c:v>90.298122473665799</c:v>
                </c:pt>
                <c:pt idx="16">
                  <c:v>93.004547105630607</c:v>
                </c:pt>
                <c:pt idx="17">
                  <c:v>98.557789260047699</c:v>
                </c:pt>
                <c:pt idx="18">
                  <c:v>101.25011967844701</c:v>
                </c:pt>
                <c:pt idx="19">
                  <c:v>100</c:v>
                </c:pt>
                <c:pt idx="20">
                  <c:v>100.06117542429</c:v>
                </c:pt>
                <c:pt idx="21">
                  <c:v>102.092243183669</c:v>
                </c:pt>
                <c:pt idx="22">
                  <c:v>103.05739871292801</c:v>
                </c:pt>
                <c:pt idx="23">
                  <c:v>102.609424607267</c:v>
                </c:pt>
                <c:pt idx="24">
                  <c:v>103.46747251917</c:v>
                </c:pt>
                <c:pt idx="25">
                  <c:v>106.007015047786</c:v>
                </c:pt>
                <c:pt idx="26">
                  <c:v>108.30403904989301</c:v>
                </c:pt>
                <c:pt idx="27">
                  <c:v>109.71849885753601</c:v>
                </c:pt>
                <c:pt idx="28">
                  <c:v>112.475169102414</c:v>
                </c:pt>
                <c:pt idx="29">
                  <c:v>115.9568145411</c:v>
                </c:pt>
                <c:pt idx="30">
                  <c:v>118.126087827973</c:v>
                </c:pt>
                <c:pt idx="31">
                  <c:v>120.50387526813201</c:v>
                </c:pt>
                <c:pt idx="32">
                  <c:v>124.927182340435</c:v>
                </c:pt>
                <c:pt idx="33">
                  <c:v>129.695298393906</c:v>
                </c:pt>
                <c:pt idx="34">
                  <c:v>134.09190161540801</c:v>
                </c:pt>
                <c:pt idx="35">
                  <c:v>138.656177952023</c:v>
                </c:pt>
                <c:pt idx="36">
                  <c:v>144.346842339582</c:v>
                </c:pt>
                <c:pt idx="37">
                  <c:v>151.16529506546701</c:v>
                </c:pt>
                <c:pt idx="38">
                  <c:v>155.86373719447499</c:v>
                </c:pt>
                <c:pt idx="39">
                  <c:v>158.42301710280501</c:v>
                </c:pt>
                <c:pt idx="40">
                  <c:v>161.65409186967599</c:v>
                </c:pt>
                <c:pt idx="41">
                  <c:v>165.34054105080901</c:v>
                </c:pt>
                <c:pt idx="42">
                  <c:v>165.76441209266901</c:v>
                </c:pt>
                <c:pt idx="43">
                  <c:v>164.76819484922601</c:v>
                </c:pt>
                <c:pt idx="44">
                  <c:v>168.30456585888501</c:v>
                </c:pt>
                <c:pt idx="45">
                  <c:v>174.74352877351299</c:v>
                </c:pt>
                <c:pt idx="46">
                  <c:v>172.36471025634401</c:v>
                </c:pt>
                <c:pt idx="47">
                  <c:v>165.38264796201099</c:v>
                </c:pt>
                <c:pt idx="48">
                  <c:v>163.743757521932</c:v>
                </c:pt>
                <c:pt idx="49">
                  <c:v>163.218096781859</c:v>
                </c:pt>
                <c:pt idx="50">
                  <c:v>154.32213929154901</c:v>
                </c:pt>
                <c:pt idx="51">
                  <c:v>142.028853675779</c:v>
                </c:pt>
                <c:pt idx="52">
                  <c:v>131.294193502344</c:v>
                </c:pt>
                <c:pt idx="53">
                  <c:v>121.854638059566</c:v>
                </c:pt>
                <c:pt idx="54">
                  <c:v>120.449583256591</c:v>
                </c:pt>
                <c:pt idx="55">
                  <c:v>121.841556036573</c:v>
                </c:pt>
                <c:pt idx="56">
                  <c:v>118.012295255818</c:v>
                </c:pt>
                <c:pt idx="57">
                  <c:v>112.60878338129601</c:v>
                </c:pt>
                <c:pt idx="58">
                  <c:v>110.305449688088</c:v>
                </c:pt>
                <c:pt idx="59">
                  <c:v>108.760078486583</c:v>
                </c:pt>
                <c:pt idx="60">
                  <c:v>106.89145936238</c:v>
                </c:pt>
                <c:pt idx="61">
                  <c:v>108.06680620383401</c:v>
                </c:pt>
                <c:pt idx="62">
                  <c:v>109.367117338627</c:v>
                </c:pt>
                <c:pt idx="63">
                  <c:v>107.99638914923599</c:v>
                </c:pt>
                <c:pt idx="64">
                  <c:v>106.94129803732299</c:v>
                </c:pt>
                <c:pt idx="65">
                  <c:v>107.71797782241801</c:v>
                </c:pt>
                <c:pt idx="66">
                  <c:v>110.16247902386201</c:v>
                </c:pt>
                <c:pt idx="67">
                  <c:v>112.301746542171</c:v>
                </c:pt>
                <c:pt idx="68">
                  <c:v>114.16646283021601</c:v>
                </c:pt>
                <c:pt idx="69">
                  <c:v>116.746124246254</c:v>
                </c:pt>
                <c:pt idx="70">
                  <c:v>119.267514868161</c:v>
                </c:pt>
                <c:pt idx="71">
                  <c:v>121.32251907866601</c:v>
                </c:pt>
                <c:pt idx="72">
                  <c:v>124.85788166164301</c:v>
                </c:pt>
                <c:pt idx="73">
                  <c:v>130.25887968395401</c:v>
                </c:pt>
                <c:pt idx="74">
                  <c:v>132.41019270775001</c:v>
                </c:pt>
                <c:pt idx="75">
                  <c:v>132.89958559638399</c:v>
                </c:pt>
                <c:pt idx="76">
                  <c:v>137.42781444773701</c:v>
                </c:pt>
                <c:pt idx="77">
                  <c:v>143.26835568161999</c:v>
                </c:pt>
                <c:pt idx="78">
                  <c:v>143.492462230391</c:v>
                </c:pt>
                <c:pt idx="79">
                  <c:v>141.84050803548601</c:v>
                </c:pt>
                <c:pt idx="80">
                  <c:v>144.61656581887101</c:v>
                </c:pt>
                <c:pt idx="81">
                  <c:v>149.27774562884699</c:v>
                </c:pt>
                <c:pt idx="82">
                  <c:v>153.254900008959</c:v>
                </c:pt>
                <c:pt idx="83">
                  <c:v>156.31133648127701</c:v>
                </c:pt>
                <c:pt idx="84">
                  <c:v>161.97029114003001</c:v>
                </c:pt>
                <c:pt idx="85">
                  <c:v>168.727443502809</c:v>
                </c:pt>
                <c:pt idx="86">
                  <c:v>168.434763156467</c:v>
                </c:pt>
                <c:pt idx="87">
                  <c:v>166.93253598321499</c:v>
                </c:pt>
                <c:pt idx="88">
                  <c:v>171.92718811554201</c:v>
                </c:pt>
                <c:pt idx="89">
                  <c:v>178.44319322651401</c:v>
                </c:pt>
                <c:pt idx="90">
                  <c:v>180.08387322366201</c:v>
                </c:pt>
                <c:pt idx="91">
                  <c:v>179.37515042701699</c:v>
                </c:pt>
                <c:pt idx="92">
                  <c:v>180.99087773796199</c:v>
                </c:pt>
                <c:pt idx="93">
                  <c:v>184.02055140314499</c:v>
                </c:pt>
                <c:pt idx="94">
                  <c:v>186.541320159989</c:v>
                </c:pt>
                <c:pt idx="95">
                  <c:v>187.84806207883</c:v>
                </c:pt>
                <c:pt idx="96">
                  <c:v>188.72487750398699</c:v>
                </c:pt>
                <c:pt idx="97">
                  <c:v>189.267767335901</c:v>
                </c:pt>
                <c:pt idx="98">
                  <c:v>194.296584984498</c:v>
                </c:pt>
                <c:pt idx="99">
                  <c:v>199.684446836657</c:v>
                </c:pt>
                <c:pt idx="100">
                  <c:v>200.809820797144</c:v>
                </c:pt>
                <c:pt idx="101">
                  <c:v>206.26486218794801</c:v>
                </c:pt>
                <c:pt idx="102">
                  <c:v>217.680978595601</c:v>
                </c:pt>
                <c:pt idx="103">
                  <c:v>224.966881729146</c:v>
                </c:pt>
                <c:pt idx="104">
                  <c:v>229.893901463368</c:v>
                </c:pt>
                <c:pt idx="105">
                  <c:v>238.96439511292701</c:v>
                </c:pt>
                <c:pt idx="106">
                  <c:v>237.518640661283</c:v>
                </c:pt>
                <c:pt idx="107">
                  <c:v>229.39501332303101</c:v>
                </c:pt>
                <c:pt idx="108">
                  <c:v>225.43580025651701</c:v>
                </c:pt>
                <c:pt idx="109">
                  <c:v>223.488063547113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E1-40C3-9C2B-6A210348AB8E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PropertyType!$R$7:$R$116</c:f>
              <c:numCache>
                <c:formatCode>0</c:formatCode>
                <c:ptCount val="110"/>
                <c:pt idx="0">
                  <c:v>67.9324085409162</c:v>
                </c:pt>
                <c:pt idx="1">
                  <c:v>70.172465834930506</c:v>
                </c:pt>
                <c:pt idx="2">
                  <c:v>71.751856606565696</c:v>
                </c:pt>
                <c:pt idx="3">
                  <c:v>70.493482859638803</c:v>
                </c:pt>
                <c:pt idx="4">
                  <c:v>70.394012283885601</c:v>
                </c:pt>
                <c:pt idx="5">
                  <c:v>73.462343829743801</c:v>
                </c:pt>
                <c:pt idx="6">
                  <c:v>77.6137461405811</c:v>
                </c:pt>
                <c:pt idx="7">
                  <c:v>79.355197584801601</c:v>
                </c:pt>
                <c:pt idx="8">
                  <c:v>79.262640582619994</c:v>
                </c:pt>
                <c:pt idx="9">
                  <c:v>79.500986600434402</c:v>
                </c:pt>
                <c:pt idx="10">
                  <c:v>81.461908539849702</c:v>
                </c:pt>
                <c:pt idx="11">
                  <c:v>84.363376481376207</c:v>
                </c:pt>
                <c:pt idx="12">
                  <c:v>86.866074134888095</c:v>
                </c:pt>
                <c:pt idx="13">
                  <c:v>87.519325466952793</c:v>
                </c:pt>
                <c:pt idx="14">
                  <c:v>87.891145741557494</c:v>
                </c:pt>
                <c:pt idx="15">
                  <c:v>90.760714972435593</c:v>
                </c:pt>
                <c:pt idx="16">
                  <c:v>94.700463670927505</c:v>
                </c:pt>
                <c:pt idx="17">
                  <c:v>98.081704243217999</c:v>
                </c:pt>
                <c:pt idx="18">
                  <c:v>99.526420821296597</c:v>
                </c:pt>
                <c:pt idx="19">
                  <c:v>100</c:v>
                </c:pt>
                <c:pt idx="20">
                  <c:v>101.45812198741299</c:v>
                </c:pt>
                <c:pt idx="21">
                  <c:v>102.797167294289</c:v>
                </c:pt>
                <c:pt idx="22">
                  <c:v>102.762208417211</c:v>
                </c:pt>
                <c:pt idx="23">
                  <c:v>102.772674851315</c:v>
                </c:pt>
                <c:pt idx="24">
                  <c:v>103.866898750302</c:v>
                </c:pt>
                <c:pt idx="25">
                  <c:v>106.80271737066801</c:v>
                </c:pt>
                <c:pt idx="26">
                  <c:v>110.610349884339</c:v>
                </c:pt>
                <c:pt idx="27">
                  <c:v>112.135918211239</c:v>
                </c:pt>
                <c:pt idx="28">
                  <c:v>112.335668920675</c:v>
                </c:pt>
                <c:pt idx="29">
                  <c:v>113.63939993352599</c:v>
                </c:pt>
                <c:pt idx="30">
                  <c:v>116.73848030600401</c:v>
                </c:pt>
                <c:pt idx="31">
                  <c:v>120.739067473528</c:v>
                </c:pt>
                <c:pt idx="32">
                  <c:v>126.814367784184</c:v>
                </c:pt>
                <c:pt idx="33">
                  <c:v>133.78179542346101</c:v>
                </c:pt>
                <c:pt idx="34">
                  <c:v>135.181456743936</c:v>
                </c:pt>
                <c:pt idx="35">
                  <c:v>136.10853540524201</c:v>
                </c:pt>
                <c:pt idx="36">
                  <c:v>143.894217554351</c:v>
                </c:pt>
                <c:pt idx="37">
                  <c:v>152.99778454563099</c:v>
                </c:pt>
                <c:pt idx="38">
                  <c:v>156.35371975993399</c:v>
                </c:pt>
                <c:pt idx="39">
                  <c:v>158.41450665766601</c:v>
                </c:pt>
                <c:pt idx="40">
                  <c:v>163.47033852099599</c:v>
                </c:pt>
                <c:pt idx="41">
                  <c:v>168.319629338704</c:v>
                </c:pt>
                <c:pt idx="42">
                  <c:v>171.30278804717</c:v>
                </c:pt>
                <c:pt idx="43">
                  <c:v>173.26436621586299</c:v>
                </c:pt>
                <c:pt idx="44">
                  <c:v>175.54970148554699</c:v>
                </c:pt>
                <c:pt idx="45">
                  <c:v>178.62378007205601</c:v>
                </c:pt>
                <c:pt idx="46">
                  <c:v>179.172307152781</c:v>
                </c:pt>
                <c:pt idx="47">
                  <c:v>176.04845603371601</c:v>
                </c:pt>
                <c:pt idx="48">
                  <c:v>172.94388396875499</c:v>
                </c:pt>
                <c:pt idx="49">
                  <c:v>172.18497044648601</c:v>
                </c:pt>
                <c:pt idx="50">
                  <c:v>166.37923859101599</c:v>
                </c:pt>
                <c:pt idx="51">
                  <c:v>155.001171809862</c:v>
                </c:pt>
                <c:pt idx="52">
                  <c:v>143.01516533049499</c:v>
                </c:pt>
                <c:pt idx="53">
                  <c:v>135.36124269801601</c:v>
                </c:pt>
                <c:pt idx="54">
                  <c:v>133.407191911219</c:v>
                </c:pt>
                <c:pt idx="55">
                  <c:v>130.78622477355501</c:v>
                </c:pt>
                <c:pt idx="56">
                  <c:v>128.267825127679</c:v>
                </c:pt>
                <c:pt idx="57">
                  <c:v>128.95481403635799</c:v>
                </c:pt>
                <c:pt idx="58">
                  <c:v>125.255757755329</c:v>
                </c:pt>
                <c:pt idx="59">
                  <c:v>118.50245564512301</c:v>
                </c:pt>
                <c:pt idx="60">
                  <c:v>118.588751074866</c:v>
                </c:pt>
                <c:pt idx="61">
                  <c:v>124.05710497288</c:v>
                </c:pt>
                <c:pt idx="62">
                  <c:v>123.814823585992</c:v>
                </c:pt>
                <c:pt idx="63">
                  <c:v>119.18006286379099</c:v>
                </c:pt>
                <c:pt idx="64">
                  <c:v>118.62513886135601</c:v>
                </c:pt>
                <c:pt idx="65">
                  <c:v>120.77301868424701</c:v>
                </c:pt>
                <c:pt idx="66">
                  <c:v>123.838774307425</c:v>
                </c:pt>
                <c:pt idx="67">
                  <c:v>124.69364680055401</c:v>
                </c:pt>
                <c:pt idx="68">
                  <c:v>125.205601550187</c:v>
                </c:pt>
                <c:pt idx="69">
                  <c:v>128.99188765210101</c:v>
                </c:pt>
                <c:pt idx="70">
                  <c:v>133.56598191734699</c:v>
                </c:pt>
                <c:pt idx="71">
                  <c:v>136.08126004386301</c:v>
                </c:pt>
                <c:pt idx="72">
                  <c:v>140.177906766094</c:v>
                </c:pt>
                <c:pt idx="73">
                  <c:v>146.723491200631</c:v>
                </c:pt>
                <c:pt idx="74">
                  <c:v>150.39185487246101</c:v>
                </c:pt>
                <c:pt idx="75">
                  <c:v>151.574525985674</c:v>
                </c:pt>
                <c:pt idx="76">
                  <c:v>155.36155001027299</c:v>
                </c:pt>
                <c:pt idx="77">
                  <c:v>162.00378955769099</c:v>
                </c:pt>
                <c:pt idx="78">
                  <c:v>164.49978090529501</c:v>
                </c:pt>
                <c:pt idx="79">
                  <c:v>163.958664034344</c:v>
                </c:pt>
                <c:pt idx="80">
                  <c:v>169.73568134991999</c:v>
                </c:pt>
                <c:pt idx="81">
                  <c:v>179.986749051179</c:v>
                </c:pt>
                <c:pt idx="82">
                  <c:v>182.391413684604</c:v>
                </c:pt>
                <c:pt idx="83">
                  <c:v>180.982839889188</c:v>
                </c:pt>
                <c:pt idx="84">
                  <c:v>191.37187065258601</c:v>
                </c:pt>
                <c:pt idx="85">
                  <c:v>209.321439772887</c:v>
                </c:pt>
                <c:pt idx="86">
                  <c:v>213.53500975806699</c:v>
                </c:pt>
                <c:pt idx="87">
                  <c:v>208.93190890153301</c:v>
                </c:pt>
                <c:pt idx="88">
                  <c:v>212.28639016135199</c:v>
                </c:pt>
                <c:pt idx="89">
                  <c:v>219.10118948808699</c:v>
                </c:pt>
                <c:pt idx="90">
                  <c:v>224.28980305537999</c:v>
                </c:pt>
                <c:pt idx="91">
                  <c:v>228.08779826591601</c:v>
                </c:pt>
                <c:pt idx="92">
                  <c:v>232.956610742501</c:v>
                </c:pt>
                <c:pt idx="93">
                  <c:v>237.18291234509101</c:v>
                </c:pt>
                <c:pt idx="94">
                  <c:v>239.56623267794399</c:v>
                </c:pt>
                <c:pt idx="95">
                  <c:v>242.99561961641899</c:v>
                </c:pt>
                <c:pt idx="96">
                  <c:v>249.398321863029</c:v>
                </c:pt>
                <c:pt idx="97">
                  <c:v>256.15925685241399</c:v>
                </c:pt>
                <c:pt idx="98">
                  <c:v>263.50167997658701</c:v>
                </c:pt>
                <c:pt idx="99">
                  <c:v>271.67259517102298</c:v>
                </c:pt>
                <c:pt idx="100">
                  <c:v>282.97926088628498</c:v>
                </c:pt>
                <c:pt idx="101">
                  <c:v>300.73855099437299</c:v>
                </c:pt>
                <c:pt idx="102">
                  <c:v>315.04675470860002</c:v>
                </c:pt>
                <c:pt idx="103">
                  <c:v>323.562125694401</c:v>
                </c:pt>
                <c:pt idx="104">
                  <c:v>346.69439571597002</c:v>
                </c:pt>
                <c:pt idx="105">
                  <c:v>382.26937636870099</c:v>
                </c:pt>
                <c:pt idx="106">
                  <c:v>384.59998475584598</c:v>
                </c:pt>
                <c:pt idx="107">
                  <c:v>370.39440549997198</c:v>
                </c:pt>
                <c:pt idx="108">
                  <c:v>375.68136554982601</c:v>
                </c:pt>
                <c:pt idx="109">
                  <c:v>384.69676980870099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E1-40C3-9C2B-6A210348AB8E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PropertyType!$S$7:$S$116</c:f>
              <c:numCache>
                <c:formatCode>0</c:formatCode>
                <c:ptCount val="110"/>
                <c:pt idx="0">
                  <c:v>68.729992217306403</c:v>
                </c:pt>
                <c:pt idx="1">
                  <c:v>67.492190929878007</c:v>
                </c:pt>
                <c:pt idx="2">
                  <c:v>69.479384391256005</c:v>
                </c:pt>
                <c:pt idx="3">
                  <c:v>74.012655574055003</c:v>
                </c:pt>
                <c:pt idx="4">
                  <c:v>75.926860156897007</c:v>
                </c:pt>
                <c:pt idx="5">
                  <c:v>76.480146328697302</c:v>
                </c:pt>
                <c:pt idx="6">
                  <c:v>78.9967930588965</c:v>
                </c:pt>
                <c:pt idx="7">
                  <c:v>82.014284501910495</c:v>
                </c:pt>
                <c:pt idx="8">
                  <c:v>83.330816311517907</c:v>
                </c:pt>
                <c:pt idx="9">
                  <c:v>84.426796931537694</c:v>
                </c:pt>
                <c:pt idx="10">
                  <c:v>84.825731694280506</c:v>
                </c:pt>
                <c:pt idx="11">
                  <c:v>85.336260080016899</c:v>
                </c:pt>
                <c:pt idx="12">
                  <c:v>87.604442936092497</c:v>
                </c:pt>
                <c:pt idx="13">
                  <c:v>91.222468778524998</c:v>
                </c:pt>
                <c:pt idx="14">
                  <c:v>93.984775613768804</c:v>
                </c:pt>
                <c:pt idx="15">
                  <c:v>94.823470218162797</c:v>
                </c:pt>
                <c:pt idx="16">
                  <c:v>95.794465143545196</c:v>
                </c:pt>
                <c:pt idx="17">
                  <c:v>97.7169743431526</c:v>
                </c:pt>
                <c:pt idx="18">
                  <c:v>99.000442001336793</c:v>
                </c:pt>
                <c:pt idx="19">
                  <c:v>100</c:v>
                </c:pt>
                <c:pt idx="20">
                  <c:v>102.21518021914299</c:v>
                </c:pt>
                <c:pt idx="21">
                  <c:v>105.27047190555599</c:v>
                </c:pt>
                <c:pt idx="22">
                  <c:v>107.363000857762</c:v>
                </c:pt>
                <c:pt idx="23">
                  <c:v>108.33319759768101</c:v>
                </c:pt>
                <c:pt idx="24">
                  <c:v>109.759655372228</c:v>
                </c:pt>
                <c:pt idx="25">
                  <c:v>112.398172099988</c:v>
                </c:pt>
                <c:pt idx="26">
                  <c:v>116.509817690982</c:v>
                </c:pt>
                <c:pt idx="27">
                  <c:v>120.578789435085</c:v>
                </c:pt>
                <c:pt idx="28">
                  <c:v>124.75998294103501</c:v>
                </c:pt>
                <c:pt idx="29">
                  <c:v>128.87278992658</c:v>
                </c:pt>
                <c:pt idx="30">
                  <c:v>132.56252414427999</c:v>
                </c:pt>
                <c:pt idx="31">
                  <c:v>137.689237814031</c:v>
                </c:pt>
                <c:pt idx="32">
                  <c:v>144.94727709299201</c:v>
                </c:pt>
                <c:pt idx="33">
                  <c:v>151.92347603682899</c:v>
                </c:pt>
                <c:pt idx="34">
                  <c:v>155.24052631799401</c:v>
                </c:pt>
                <c:pt idx="35">
                  <c:v>158.912194249452</c:v>
                </c:pt>
                <c:pt idx="36">
                  <c:v>169.39995397731801</c:v>
                </c:pt>
                <c:pt idx="37">
                  <c:v>181.88169334180299</c:v>
                </c:pt>
                <c:pt idx="38">
                  <c:v>182.824970940551</c:v>
                </c:pt>
                <c:pt idx="39">
                  <c:v>180.771012385619</c:v>
                </c:pt>
                <c:pt idx="40">
                  <c:v>187.40097427334101</c:v>
                </c:pt>
                <c:pt idx="41">
                  <c:v>193.446137510634</c:v>
                </c:pt>
                <c:pt idx="42">
                  <c:v>189.675856317247</c:v>
                </c:pt>
                <c:pt idx="43">
                  <c:v>187.044089349275</c:v>
                </c:pt>
                <c:pt idx="44">
                  <c:v>193.658167578421</c:v>
                </c:pt>
                <c:pt idx="45">
                  <c:v>198.95939517921701</c:v>
                </c:pt>
                <c:pt idx="46">
                  <c:v>194.12318652476301</c:v>
                </c:pt>
                <c:pt idx="47">
                  <c:v>187.04683874956999</c:v>
                </c:pt>
                <c:pt idx="48">
                  <c:v>184.34747800403801</c:v>
                </c:pt>
                <c:pt idx="49">
                  <c:v>181.45306980772</c:v>
                </c:pt>
                <c:pt idx="50">
                  <c:v>169.37197924636499</c:v>
                </c:pt>
                <c:pt idx="51">
                  <c:v>156.759507322639</c:v>
                </c:pt>
                <c:pt idx="52">
                  <c:v>151.72854374712</c:v>
                </c:pt>
                <c:pt idx="53">
                  <c:v>149.22636413447901</c:v>
                </c:pt>
                <c:pt idx="54">
                  <c:v>145.855409836099</c:v>
                </c:pt>
                <c:pt idx="55">
                  <c:v>141.48609279180499</c:v>
                </c:pt>
                <c:pt idx="56">
                  <c:v>137.11447559741899</c:v>
                </c:pt>
                <c:pt idx="57">
                  <c:v>132.06396247465</c:v>
                </c:pt>
                <c:pt idx="58">
                  <c:v>131.921338417892</c:v>
                </c:pt>
                <c:pt idx="59">
                  <c:v>133.664797974876</c:v>
                </c:pt>
                <c:pt idx="60">
                  <c:v>131.725448269694</c:v>
                </c:pt>
                <c:pt idx="61">
                  <c:v>129.80067320415799</c:v>
                </c:pt>
                <c:pt idx="62">
                  <c:v>130.32193531230101</c:v>
                </c:pt>
                <c:pt idx="63">
                  <c:v>130.96556343752599</c:v>
                </c:pt>
                <c:pt idx="64">
                  <c:v>131.096670870303</c:v>
                </c:pt>
                <c:pt idx="65">
                  <c:v>132.990260041212</c:v>
                </c:pt>
                <c:pt idx="66">
                  <c:v>136.075804498629</c:v>
                </c:pt>
                <c:pt idx="67">
                  <c:v>137.858525623064</c:v>
                </c:pt>
                <c:pt idx="68">
                  <c:v>141.00277341836301</c:v>
                </c:pt>
                <c:pt idx="69">
                  <c:v>148.48458427314199</c:v>
                </c:pt>
                <c:pt idx="70">
                  <c:v>151.763018742887</c:v>
                </c:pt>
                <c:pt idx="71">
                  <c:v>150.21599674240699</c:v>
                </c:pt>
                <c:pt idx="72">
                  <c:v>152.92326687193199</c:v>
                </c:pt>
                <c:pt idx="73">
                  <c:v>159.719257992303</c:v>
                </c:pt>
                <c:pt idx="74">
                  <c:v>164.40705448725501</c:v>
                </c:pt>
                <c:pt idx="75">
                  <c:v>165.82446976773099</c:v>
                </c:pt>
                <c:pt idx="76">
                  <c:v>168.699032546377</c:v>
                </c:pt>
                <c:pt idx="77">
                  <c:v>172.35197612299601</c:v>
                </c:pt>
                <c:pt idx="78">
                  <c:v>173.779691410792</c:v>
                </c:pt>
                <c:pt idx="79">
                  <c:v>174.95186041991201</c:v>
                </c:pt>
                <c:pt idx="80">
                  <c:v>178.860110619045</c:v>
                </c:pt>
                <c:pt idx="81">
                  <c:v>184.11261938369501</c:v>
                </c:pt>
                <c:pt idx="82">
                  <c:v>188.71922304076301</c:v>
                </c:pt>
                <c:pt idx="83">
                  <c:v>192.85461236614699</c:v>
                </c:pt>
                <c:pt idx="84">
                  <c:v>199.42082372581999</c:v>
                </c:pt>
                <c:pt idx="85">
                  <c:v>207.541133269179</c:v>
                </c:pt>
                <c:pt idx="86">
                  <c:v>209.91738629591899</c:v>
                </c:pt>
                <c:pt idx="87">
                  <c:v>208.397109255223</c:v>
                </c:pt>
                <c:pt idx="88">
                  <c:v>208.47577099433099</c:v>
                </c:pt>
                <c:pt idx="89">
                  <c:v>209.046394888501</c:v>
                </c:pt>
                <c:pt idx="90">
                  <c:v>210.80714038511601</c:v>
                </c:pt>
                <c:pt idx="91">
                  <c:v>212.70284038408201</c:v>
                </c:pt>
                <c:pt idx="92">
                  <c:v>213.31076282024</c:v>
                </c:pt>
                <c:pt idx="93">
                  <c:v>214.63297861226999</c:v>
                </c:pt>
                <c:pt idx="94">
                  <c:v>216.52102752945299</c:v>
                </c:pt>
                <c:pt idx="95">
                  <c:v>217.81028654482299</c:v>
                </c:pt>
                <c:pt idx="96">
                  <c:v>217.303266107463</c:v>
                </c:pt>
                <c:pt idx="97">
                  <c:v>214.05120031361199</c:v>
                </c:pt>
                <c:pt idx="98">
                  <c:v>216.92591072912799</c:v>
                </c:pt>
                <c:pt idx="99">
                  <c:v>225.860234173778</c:v>
                </c:pt>
                <c:pt idx="100">
                  <c:v>235.23059964388699</c:v>
                </c:pt>
                <c:pt idx="101">
                  <c:v>247.38946071345501</c:v>
                </c:pt>
                <c:pt idx="102">
                  <c:v>256.68468888177603</c:v>
                </c:pt>
                <c:pt idx="103">
                  <c:v>260.59777700748703</c:v>
                </c:pt>
                <c:pt idx="104">
                  <c:v>266.96197783012798</c:v>
                </c:pt>
                <c:pt idx="105">
                  <c:v>275.85708196749903</c:v>
                </c:pt>
                <c:pt idx="106">
                  <c:v>277.440072471853</c:v>
                </c:pt>
                <c:pt idx="107">
                  <c:v>276.19555264925202</c:v>
                </c:pt>
                <c:pt idx="108">
                  <c:v>277.09020986265199</c:v>
                </c:pt>
                <c:pt idx="109">
                  <c:v>276.48574113695099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E1-40C3-9C2B-6A210348AB8E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PropertyType!$T$7:$T$116</c:f>
              <c:numCache>
                <c:formatCode>0</c:formatCode>
                <c:ptCount val="110"/>
                <c:pt idx="0">
                  <c:v>62.437101181348602</c:v>
                </c:pt>
                <c:pt idx="1">
                  <c:v>63.191205031688597</c:v>
                </c:pt>
                <c:pt idx="2">
                  <c:v>64.241718551814401</c:v>
                </c:pt>
                <c:pt idx="3">
                  <c:v>65.216818504389707</c:v>
                </c:pt>
                <c:pt idx="4">
                  <c:v>67.772961510094902</c:v>
                </c:pt>
                <c:pt idx="5">
                  <c:v>71.113591170301703</c:v>
                </c:pt>
                <c:pt idx="6">
                  <c:v>72.701009196083405</c:v>
                </c:pt>
                <c:pt idx="7">
                  <c:v>73.4049603441225</c:v>
                </c:pt>
                <c:pt idx="8">
                  <c:v>74.942692780035202</c:v>
                </c:pt>
                <c:pt idx="9">
                  <c:v>77.418866486776693</c:v>
                </c:pt>
                <c:pt idx="10">
                  <c:v>80.193401993247306</c:v>
                </c:pt>
                <c:pt idx="11">
                  <c:v>82.584141062165997</c:v>
                </c:pt>
                <c:pt idx="12">
                  <c:v>84.960730718633897</c:v>
                </c:pt>
                <c:pt idx="13">
                  <c:v>86.933657280302796</c:v>
                </c:pt>
                <c:pt idx="14">
                  <c:v>88.780912376577007</c:v>
                </c:pt>
                <c:pt idx="15">
                  <c:v>91.471929723019997</c:v>
                </c:pt>
                <c:pt idx="16">
                  <c:v>96.011441787702097</c:v>
                </c:pt>
                <c:pt idx="17">
                  <c:v>100.73332413665899</c:v>
                </c:pt>
                <c:pt idx="18">
                  <c:v>100.65754080501</c:v>
                </c:pt>
                <c:pt idx="19">
                  <c:v>100</c:v>
                </c:pt>
                <c:pt idx="20">
                  <c:v>104.364217119618</c:v>
                </c:pt>
                <c:pt idx="21">
                  <c:v>110.4187961244</c:v>
                </c:pt>
                <c:pt idx="22">
                  <c:v>112.915178901605</c:v>
                </c:pt>
                <c:pt idx="23">
                  <c:v>113.70037563459201</c:v>
                </c:pt>
                <c:pt idx="24">
                  <c:v>117.31014804319101</c:v>
                </c:pt>
                <c:pt idx="25">
                  <c:v>122.820880656813</c:v>
                </c:pt>
                <c:pt idx="26">
                  <c:v>127.937314271183</c:v>
                </c:pt>
                <c:pt idx="27">
                  <c:v>131.625998519635</c:v>
                </c:pt>
                <c:pt idx="28">
                  <c:v>135.91984386386301</c:v>
                </c:pt>
                <c:pt idx="29">
                  <c:v>140.95919099869101</c:v>
                </c:pt>
                <c:pt idx="30">
                  <c:v>143.98288723582201</c:v>
                </c:pt>
                <c:pt idx="31">
                  <c:v>146.99128710809001</c:v>
                </c:pt>
                <c:pt idx="32">
                  <c:v>154.03314620724899</c:v>
                </c:pt>
                <c:pt idx="33">
                  <c:v>162.80073096704001</c:v>
                </c:pt>
                <c:pt idx="34">
                  <c:v>166.85012566555201</c:v>
                </c:pt>
                <c:pt idx="35">
                  <c:v>168.564263774707</c:v>
                </c:pt>
                <c:pt idx="36">
                  <c:v>174.577992606885</c:v>
                </c:pt>
                <c:pt idx="37">
                  <c:v>184.26403855317201</c:v>
                </c:pt>
                <c:pt idx="38">
                  <c:v>190.47117494742</c:v>
                </c:pt>
                <c:pt idx="39">
                  <c:v>191.221995330629</c:v>
                </c:pt>
                <c:pt idx="40">
                  <c:v>190.784223979107</c:v>
                </c:pt>
                <c:pt idx="41">
                  <c:v>189.42447323340201</c:v>
                </c:pt>
                <c:pt idx="42">
                  <c:v>187.031804504104</c:v>
                </c:pt>
                <c:pt idx="43">
                  <c:v>187.28132955164901</c:v>
                </c:pt>
                <c:pt idx="44">
                  <c:v>192.42125727433501</c:v>
                </c:pt>
                <c:pt idx="45">
                  <c:v>197.15603246803099</c:v>
                </c:pt>
                <c:pt idx="46">
                  <c:v>190.07532273804</c:v>
                </c:pt>
                <c:pt idx="47">
                  <c:v>179.52287205884099</c:v>
                </c:pt>
                <c:pt idx="48">
                  <c:v>176.04584004778201</c:v>
                </c:pt>
                <c:pt idx="49">
                  <c:v>175.01570429698799</c:v>
                </c:pt>
                <c:pt idx="50">
                  <c:v>167.16988453336501</c:v>
                </c:pt>
                <c:pt idx="51">
                  <c:v>157.124714464226</c:v>
                </c:pt>
                <c:pt idx="52">
                  <c:v>149.19434136088901</c:v>
                </c:pt>
                <c:pt idx="53">
                  <c:v>138.28263784646799</c:v>
                </c:pt>
                <c:pt idx="54">
                  <c:v>128.803178626077</c:v>
                </c:pt>
                <c:pt idx="55">
                  <c:v>125.62623588692701</c:v>
                </c:pt>
                <c:pt idx="56">
                  <c:v>126.687466591964</c:v>
                </c:pt>
                <c:pt idx="57">
                  <c:v>126.33475849566101</c:v>
                </c:pt>
                <c:pt idx="58">
                  <c:v>126.105998727471</c:v>
                </c:pt>
                <c:pt idx="59">
                  <c:v>128.17008573180499</c:v>
                </c:pt>
                <c:pt idx="60">
                  <c:v>132.14959708557899</c:v>
                </c:pt>
                <c:pt idx="61">
                  <c:v>137.11894560335301</c:v>
                </c:pt>
                <c:pt idx="62">
                  <c:v>141.413351648538</c:v>
                </c:pt>
                <c:pt idx="63">
                  <c:v>144.034304625212</c:v>
                </c:pt>
                <c:pt idx="64">
                  <c:v>146.18490265678699</c:v>
                </c:pt>
                <c:pt idx="65">
                  <c:v>150.02290865673899</c:v>
                </c:pt>
                <c:pt idx="66">
                  <c:v>155.58657878792101</c:v>
                </c:pt>
                <c:pt idx="67">
                  <c:v>159.71365644999901</c:v>
                </c:pt>
                <c:pt idx="68">
                  <c:v>163.417249048353</c:v>
                </c:pt>
                <c:pt idx="69">
                  <c:v>170.39015830030101</c:v>
                </c:pt>
                <c:pt idx="70">
                  <c:v>177.19590078649099</c:v>
                </c:pt>
                <c:pt idx="71">
                  <c:v>180.87669090930899</c:v>
                </c:pt>
                <c:pt idx="72">
                  <c:v>187.05984626348999</c:v>
                </c:pt>
                <c:pt idx="73">
                  <c:v>198.05179116974</c:v>
                </c:pt>
                <c:pt idx="74">
                  <c:v>203.57124961212801</c:v>
                </c:pt>
                <c:pt idx="75">
                  <c:v>203.305419448653</c:v>
                </c:pt>
                <c:pt idx="76">
                  <c:v>208.613893884871</c:v>
                </c:pt>
                <c:pt idx="77">
                  <c:v>220.39728645791101</c:v>
                </c:pt>
                <c:pt idx="78">
                  <c:v>225.99302043981299</c:v>
                </c:pt>
                <c:pt idx="79">
                  <c:v>225.58431760489501</c:v>
                </c:pt>
                <c:pt idx="80">
                  <c:v>232.98467026914801</c:v>
                </c:pt>
                <c:pt idx="81">
                  <c:v>247.638189282523</c:v>
                </c:pt>
                <c:pt idx="82">
                  <c:v>254.477969373652</c:v>
                </c:pt>
                <c:pt idx="83">
                  <c:v>254.235054963544</c:v>
                </c:pt>
                <c:pt idx="84">
                  <c:v>262.61670749351498</c:v>
                </c:pt>
                <c:pt idx="85">
                  <c:v>276.70738664255202</c:v>
                </c:pt>
                <c:pt idx="86">
                  <c:v>280.04505950893702</c:v>
                </c:pt>
                <c:pt idx="87">
                  <c:v>277.80792891067199</c:v>
                </c:pt>
                <c:pt idx="88">
                  <c:v>287.37123087468802</c:v>
                </c:pt>
                <c:pt idx="89">
                  <c:v>303.74426602405902</c:v>
                </c:pt>
                <c:pt idx="90">
                  <c:v>308.25911117934498</c:v>
                </c:pt>
                <c:pt idx="91">
                  <c:v>305.59446947315098</c:v>
                </c:pt>
                <c:pt idx="92">
                  <c:v>310.91810507027799</c:v>
                </c:pt>
                <c:pt idx="93">
                  <c:v>322.72946737735299</c:v>
                </c:pt>
                <c:pt idx="94">
                  <c:v>334.45207222224701</c:v>
                </c:pt>
                <c:pt idx="95">
                  <c:v>339.47188403030702</c:v>
                </c:pt>
                <c:pt idx="96">
                  <c:v>339.663301952506</c:v>
                </c:pt>
                <c:pt idx="97">
                  <c:v>340.88041013385703</c:v>
                </c:pt>
                <c:pt idx="98">
                  <c:v>355.092862417189</c:v>
                </c:pt>
                <c:pt idx="99">
                  <c:v>372.49561085797501</c:v>
                </c:pt>
                <c:pt idx="100">
                  <c:v>387.07243121760803</c:v>
                </c:pt>
                <c:pt idx="101">
                  <c:v>413.78592659779798</c:v>
                </c:pt>
                <c:pt idx="102">
                  <c:v>438.93900953544801</c:v>
                </c:pt>
                <c:pt idx="103">
                  <c:v>449.97016447423499</c:v>
                </c:pt>
                <c:pt idx="104">
                  <c:v>470.84047187304702</c:v>
                </c:pt>
                <c:pt idx="105">
                  <c:v>502.83461994710802</c:v>
                </c:pt>
                <c:pt idx="106">
                  <c:v>488.502905868558</c:v>
                </c:pt>
                <c:pt idx="107">
                  <c:v>458.04627467448898</c:v>
                </c:pt>
                <c:pt idx="108">
                  <c:v>450.38309807034699</c:v>
                </c:pt>
                <c:pt idx="109">
                  <c:v>446.20294375204799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E1-40C3-9C2B-6A210348A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169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PropertyType!$P$15:$P$116</c:f>
              <c:numCache>
                <c:formatCode>[$-409]mmm\-yy;@</c:formatCode>
                <c:ptCount val="102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</c:numCache>
            </c:numRef>
          </c:xVal>
          <c:yVal>
            <c:numRef>
              <c:f>PropertyType!$U$15:$U$116</c:f>
              <c:numCache>
                <c:formatCode>0</c:formatCode>
                <c:ptCount val="102"/>
                <c:pt idx="0">
                  <c:v>75.300807703503494</c:v>
                </c:pt>
                <c:pt idx="1">
                  <c:v>73.681239144042394</c:v>
                </c:pt>
                <c:pt idx="2">
                  <c:v>74.848563470682095</c:v>
                </c:pt>
                <c:pt idx="3">
                  <c:v>78.695886345517806</c:v>
                </c:pt>
                <c:pt idx="4">
                  <c:v>81.887655868842401</c:v>
                </c:pt>
                <c:pt idx="5">
                  <c:v>85.927707449117605</c:v>
                </c:pt>
                <c:pt idx="6">
                  <c:v>89.351688880255296</c:v>
                </c:pt>
                <c:pt idx="7">
                  <c:v>89.820203024580096</c:v>
                </c:pt>
                <c:pt idx="8">
                  <c:v>93.963983492894002</c:v>
                </c:pt>
                <c:pt idx="9">
                  <c:v>96.151128937459703</c:v>
                </c:pt>
                <c:pt idx="10">
                  <c:v>97.690858128969694</c:v>
                </c:pt>
                <c:pt idx="11">
                  <c:v>100</c:v>
                </c:pt>
                <c:pt idx="12">
                  <c:v>100.087055613728</c:v>
                </c:pt>
                <c:pt idx="13">
                  <c:v>102.93660853384399</c:v>
                </c:pt>
                <c:pt idx="14">
                  <c:v>103.439450810943</c:v>
                </c:pt>
                <c:pt idx="15">
                  <c:v>105.63855255492599</c:v>
                </c:pt>
                <c:pt idx="16">
                  <c:v>109.076111193605</c:v>
                </c:pt>
                <c:pt idx="17">
                  <c:v>112.20736298070899</c:v>
                </c:pt>
                <c:pt idx="18">
                  <c:v>117.00643239711199</c:v>
                </c:pt>
                <c:pt idx="19">
                  <c:v>121.91999953972901</c:v>
                </c:pt>
                <c:pt idx="20">
                  <c:v>128.599677404548</c:v>
                </c:pt>
                <c:pt idx="21">
                  <c:v>132.00361763059499</c:v>
                </c:pt>
                <c:pt idx="22">
                  <c:v>135.10330528438101</c:v>
                </c:pt>
                <c:pt idx="23">
                  <c:v>136.02691189325299</c:v>
                </c:pt>
                <c:pt idx="24">
                  <c:v>142.60125603295401</c:v>
                </c:pt>
                <c:pt idx="25">
                  <c:v>152.48745498373</c:v>
                </c:pt>
                <c:pt idx="26">
                  <c:v>165.86309153682899</c:v>
                </c:pt>
                <c:pt idx="27">
                  <c:v>169.84547364638399</c:v>
                </c:pt>
                <c:pt idx="28">
                  <c:v>188.457730913712</c:v>
                </c:pt>
                <c:pt idx="29">
                  <c:v>199.367399479901</c:v>
                </c:pt>
                <c:pt idx="30">
                  <c:v>203.072152323278</c:v>
                </c:pt>
                <c:pt idx="31">
                  <c:v>217.829443334237</c:v>
                </c:pt>
                <c:pt idx="32">
                  <c:v>212.40560796777001</c:v>
                </c:pt>
                <c:pt idx="33">
                  <c:v>215.91998853460899</c:v>
                </c:pt>
                <c:pt idx="34">
                  <c:v>219.019208918331</c:v>
                </c:pt>
                <c:pt idx="35">
                  <c:v>219.717423019488</c:v>
                </c:pt>
                <c:pt idx="36">
                  <c:v>219.25823598222999</c:v>
                </c:pt>
                <c:pt idx="37">
                  <c:v>218.93205573966301</c:v>
                </c:pt>
                <c:pt idx="38">
                  <c:v>219.07710244336201</c:v>
                </c:pt>
                <c:pt idx="39">
                  <c:v>223.74220535563899</c:v>
                </c:pt>
                <c:pt idx="40">
                  <c:v>214.111989432987</c:v>
                </c:pt>
                <c:pt idx="41">
                  <c:v>202.02070772730499</c:v>
                </c:pt>
                <c:pt idx="42">
                  <c:v>189.130550181595</c:v>
                </c:pt>
                <c:pt idx="43">
                  <c:v>170.17132376170801</c:v>
                </c:pt>
                <c:pt idx="44">
                  <c:v>163.234544625626</c:v>
                </c:pt>
                <c:pt idx="45">
                  <c:v>155.353019473215</c:v>
                </c:pt>
                <c:pt idx="46">
                  <c:v>148.52136627402399</c:v>
                </c:pt>
                <c:pt idx="47">
                  <c:v>143.73216328245701</c:v>
                </c:pt>
                <c:pt idx="48">
                  <c:v>137.00936283839499</c:v>
                </c:pt>
                <c:pt idx="49">
                  <c:v>136.26453794436799</c:v>
                </c:pt>
                <c:pt idx="50">
                  <c:v>133.03504777753099</c:v>
                </c:pt>
                <c:pt idx="51">
                  <c:v>130.83974083387301</c:v>
                </c:pt>
                <c:pt idx="52">
                  <c:v>131.59657144048001</c:v>
                </c:pt>
                <c:pt idx="53">
                  <c:v>127.960453935949</c:v>
                </c:pt>
                <c:pt idx="54">
                  <c:v>125.93227705854299</c:v>
                </c:pt>
                <c:pt idx="55">
                  <c:v>128.55520562544299</c:v>
                </c:pt>
                <c:pt idx="56">
                  <c:v>126.15421356067201</c:v>
                </c:pt>
                <c:pt idx="57">
                  <c:v>124.848759057275</c:v>
                </c:pt>
                <c:pt idx="58">
                  <c:v>128.52621374717199</c:v>
                </c:pt>
                <c:pt idx="59">
                  <c:v>128.901770465227</c:v>
                </c:pt>
                <c:pt idx="60">
                  <c:v>128.500390718087</c:v>
                </c:pt>
                <c:pt idx="61">
                  <c:v>131.32282427699801</c:v>
                </c:pt>
                <c:pt idx="62">
                  <c:v>130.39795854963799</c:v>
                </c:pt>
                <c:pt idx="63">
                  <c:v>135.43599090035801</c:v>
                </c:pt>
                <c:pt idx="64">
                  <c:v>139.28146076048699</c:v>
                </c:pt>
                <c:pt idx="65">
                  <c:v>144.282718763292</c:v>
                </c:pt>
                <c:pt idx="66">
                  <c:v>150.84076919256901</c:v>
                </c:pt>
                <c:pt idx="67">
                  <c:v>158.70537287935201</c:v>
                </c:pt>
                <c:pt idx="68">
                  <c:v>160.94385199682401</c:v>
                </c:pt>
                <c:pt idx="69">
                  <c:v>164.90466193839299</c:v>
                </c:pt>
                <c:pt idx="70">
                  <c:v>166.30485964287399</c:v>
                </c:pt>
                <c:pt idx="71">
                  <c:v>171.30911545369801</c:v>
                </c:pt>
                <c:pt idx="72">
                  <c:v>175.24306642524999</c:v>
                </c:pt>
                <c:pt idx="73">
                  <c:v>180.40925615393999</c:v>
                </c:pt>
                <c:pt idx="74">
                  <c:v>188.08885915041</c:v>
                </c:pt>
                <c:pt idx="75">
                  <c:v>193.91077778726</c:v>
                </c:pt>
                <c:pt idx="76">
                  <c:v>199.695786491782</c:v>
                </c:pt>
                <c:pt idx="77">
                  <c:v>208.629981500355</c:v>
                </c:pt>
                <c:pt idx="78">
                  <c:v>219.93608283815601</c:v>
                </c:pt>
                <c:pt idx="79">
                  <c:v>236.79464261809099</c:v>
                </c:pt>
                <c:pt idx="80">
                  <c:v>243.86637284867399</c:v>
                </c:pt>
                <c:pt idx="81">
                  <c:v>244.058077032493</c:v>
                </c:pt>
                <c:pt idx="82">
                  <c:v>244.704119787488</c:v>
                </c:pt>
                <c:pt idx="83">
                  <c:v>243.74246183610501</c:v>
                </c:pt>
                <c:pt idx="84">
                  <c:v>242.48216326620201</c:v>
                </c:pt>
                <c:pt idx="85">
                  <c:v>255.53164381578</c:v>
                </c:pt>
                <c:pt idx="86">
                  <c:v>262.79659101072002</c:v>
                </c:pt>
                <c:pt idx="87">
                  <c:v>275.42652150773603</c:v>
                </c:pt>
                <c:pt idx="88">
                  <c:v>284.81979822042803</c:v>
                </c:pt>
                <c:pt idx="89">
                  <c:v>288.330826074502</c:v>
                </c:pt>
                <c:pt idx="90">
                  <c:v>299.16210569121398</c:v>
                </c:pt>
                <c:pt idx="91">
                  <c:v>320.53031119592202</c:v>
                </c:pt>
                <c:pt idx="92">
                  <c:v>322.596031195889</c:v>
                </c:pt>
                <c:pt idx="93">
                  <c:v>337.43282371315598</c:v>
                </c:pt>
                <c:pt idx="94">
                  <c:v>345.87020629385597</c:v>
                </c:pt>
                <c:pt idx="95">
                  <c:v>355.80559520276302</c:v>
                </c:pt>
                <c:pt idx="96">
                  <c:v>364.21651183467702</c:v>
                </c:pt>
                <c:pt idx="97">
                  <c:v>381.319343020041</c:v>
                </c:pt>
                <c:pt idx="98">
                  <c:v>398.94323767887602</c:v>
                </c:pt>
                <c:pt idx="99">
                  <c:v>399.59094475998103</c:v>
                </c:pt>
                <c:pt idx="100">
                  <c:v>414.50248035499197</c:v>
                </c:pt>
                <c:pt idx="101">
                  <c:v>408.222535777443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4D-4C93-8671-3F21F7FBE2F1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PropertyType!$P$15:$P$116</c:f>
              <c:numCache>
                <c:formatCode>[$-409]mmm\-yy;@</c:formatCode>
                <c:ptCount val="102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</c:numCache>
            </c:numRef>
          </c:xVal>
          <c:yVal>
            <c:numRef>
              <c:f>PropertyType!$V$15:$V$116</c:f>
              <c:numCache>
                <c:formatCode>0</c:formatCode>
                <c:ptCount val="102"/>
                <c:pt idx="0">
                  <c:v>86.868081323626498</c:v>
                </c:pt>
                <c:pt idx="1">
                  <c:v>84.9305461260779</c:v>
                </c:pt>
                <c:pt idx="2">
                  <c:v>84.946862945145597</c:v>
                </c:pt>
                <c:pt idx="3">
                  <c:v>82.1174707038859</c:v>
                </c:pt>
                <c:pt idx="4">
                  <c:v>88.068635329231896</c:v>
                </c:pt>
                <c:pt idx="5">
                  <c:v>88.944193457091799</c:v>
                </c:pt>
                <c:pt idx="6">
                  <c:v>86.934392738885506</c:v>
                </c:pt>
                <c:pt idx="7">
                  <c:v>91.038679470166798</c:v>
                </c:pt>
                <c:pt idx="8">
                  <c:v>90.354592266872501</c:v>
                </c:pt>
                <c:pt idx="9">
                  <c:v>94.082867751485495</c:v>
                </c:pt>
                <c:pt idx="10">
                  <c:v>98.1923580497145</c:v>
                </c:pt>
                <c:pt idx="11">
                  <c:v>100</c:v>
                </c:pt>
                <c:pt idx="12">
                  <c:v>100.70864767292601</c:v>
                </c:pt>
                <c:pt idx="13">
                  <c:v>98.948951112588304</c:v>
                </c:pt>
                <c:pt idx="14">
                  <c:v>99.919791214366796</c:v>
                </c:pt>
                <c:pt idx="15">
                  <c:v>98.234876989594994</c:v>
                </c:pt>
                <c:pt idx="16">
                  <c:v>99.944204847671003</c:v>
                </c:pt>
                <c:pt idx="17">
                  <c:v>100.664566264633</c:v>
                </c:pt>
                <c:pt idx="18">
                  <c:v>101.481866581555</c:v>
                </c:pt>
                <c:pt idx="19">
                  <c:v>103.064432725567</c:v>
                </c:pt>
                <c:pt idx="20">
                  <c:v>104.05143759038</c:v>
                </c:pt>
                <c:pt idx="21">
                  <c:v>106.202685346032</c:v>
                </c:pt>
                <c:pt idx="22">
                  <c:v>108.037541584114</c:v>
                </c:pt>
                <c:pt idx="23">
                  <c:v>112.17751386639701</c:v>
                </c:pt>
                <c:pt idx="24">
                  <c:v>115.43280400523101</c:v>
                </c:pt>
                <c:pt idx="25">
                  <c:v>120.39211462939799</c:v>
                </c:pt>
                <c:pt idx="26">
                  <c:v>127.194268421671</c:v>
                </c:pt>
                <c:pt idx="27">
                  <c:v>128.06100928029201</c:v>
                </c:pt>
                <c:pt idx="28">
                  <c:v>135.76000909404999</c:v>
                </c:pt>
                <c:pt idx="29">
                  <c:v>140.38772241938599</c:v>
                </c:pt>
                <c:pt idx="30">
                  <c:v>142.89471928467199</c:v>
                </c:pt>
                <c:pt idx="31">
                  <c:v>150.79977806372</c:v>
                </c:pt>
                <c:pt idx="32">
                  <c:v>148.18178810795399</c:v>
                </c:pt>
                <c:pt idx="33">
                  <c:v>148.170548956998</c:v>
                </c:pt>
                <c:pt idx="34">
                  <c:v>151.389582883526</c:v>
                </c:pt>
                <c:pt idx="35">
                  <c:v>153.52508088149301</c:v>
                </c:pt>
                <c:pt idx="36">
                  <c:v>158.74458717568899</c:v>
                </c:pt>
                <c:pt idx="37">
                  <c:v>167.443867089337</c:v>
                </c:pt>
                <c:pt idx="38">
                  <c:v>172.81577227415701</c:v>
                </c:pt>
                <c:pt idx="39">
                  <c:v>172.549672544375</c:v>
                </c:pt>
                <c:pt idx="40">
                  <c:v>172.44623050196699</c:v>
                </c:pt>
                <c:pt idx="41">
                  <c:v>162.078006513269</c:v>
                </c:pt>
                <c:pt idx="42">
                  <c:v>151.58808457922001</c:v>
                </c:pt>
                <c:pt idx="43">
                  <c:v>149.638358740662</c:v>
                </c:pt>
                <c:pt idx="44">
                  <c:v>136.64806957697101</c:v>
                </c:pt>
                <c:pt idx="45">
                  <c:v>126.367729784994</c:v>
                </c:pt>
                <c:pt idx="46">
                  <c:v>113.68988403022399</c:v>
                </c:pt>
                <c:pt idx="47">
                  <c:v>100.127670225706</c:v>
                </c:pt>
                <c:pt idx="48">
                  <c:v>99.522634091162701</c:v>
                </c:pt>
                <c:pt idx="49">
                  <c:v>97.106612430045104</c:v>
                </c:pt>
                <c:pt idx="50">
                  <c:v>99.108194648221598</c:v>
                </c:pt>
                <c:pt idx="51">
                  <c:v>101.510530248668</c:v>
                </c:pt>
                <c:pt idx="52">
                  <c:v>100.18839167767599</c:v>
                </c:pt>
                <c:pt idx="53">
                  <c:v>101.035055223876</c:v>
                </c:pt>
                <c:pt idx="54">
                  <c:v>102.92578349410999</c:v>
                </c:pt>
                <c:pt idx="55">
                  <c:v>102.150310301215</c:v>
                </c:pt>
                <c:pt idx="56">
                  <c:v>103.842726056174</c:v>
                </c:pt>
                <c:pt idx="57">
                  <c:v>105.024714454712</c:v>
                </c:pt>
                <c:pt idx="58">
                  <c:v>104.827196775158</c:v>
                </c:pt>
                <c:pt idx="59">
                  <c:v>109.741949359537</c:v>
                </c:pt>
                <c:pt idx="60">
                  <c:v>113.725587836686</c:v>
                </c:pt>
                <c:pt idx="61">
                  <c:v>115.628150476553</c:v>
                </c:pt>
                <c:pt idx="62">
                  <c:v>116.46399548490901</c:v>
                </c:pt>
                <c:pt idx="63">
                  <c:v>116.015792890893</c:v>
                </c:pt>
                <c:pt idx="64">
                  <c:v>119.71446214047801</c:v>
                </c:pt>
                <c:pt idx="65">
                  <c:v>126.08643830329601</c:v>
                </c:pt>
                <c:pt idx="66">
                  <c:v>131.570414069691</c:v>
                </c:pt>
                <c:pt idx="67">
                  <c:v>138.91614568333199</c:v>
                </c:pt>
                <c:pt idx="68">
                  <c:v>139.476148173404</c:v>
                </c:pt>
                <c:pt idx="69">
                  <c:v>141.00997050017099</c:v>
                </c:pt>
                <c:pt idx="70">
                  <c:v>145.858654992928</c:v>
                </c:pt>
                <c:pt idx="71">
                  <c:v>151.28392594973201</c:v>
                </c:pt>
                <c:pt idx="72">
                  <c:v>153.84130809735399</c:v>
                </c:pt>
                <c:pt idx="73">
                  <c:v>160.80189907718801</c:v>
                </c:pt>
                <c:pt idx="74">
                  <c:v>162.22678478266599</c:v>
                </c:pt>
                <c:pt idx="75">
                  <c:v>165.401464209919</c:v>
                </c:pt>
                <c:pt idx="76">
                  <c:v>171.67353211586601</c:v>
                </c:pt>
                <c:pt idx="77">
                  <c:v>172.79509962765999</c:v>
                </c:pt>
                <c:pt idx="78">
                  <c:v>177.11823686558299</c:v>
                </c:pt>
                <c:pt idx="79">
                  <c:v>181.449386640547</c:v>
                </c:pt>
                <c:pt idx="80">
                  <c:v>181.15184626162301</c:v>
                </c:pt>
                <c:pt idx="81">
                  <c:v>183.77471415748201</c:v>
                </c:pt>
                <c:pt idx="82">
                  <c:v>184.43563040486401</c:v>
                </c:pt>
                <c:pt idx="83">
                  <c:v>185.90754402674801</c:v>
                </c:pt>
                <c:pt idx="84">
                  <c:v>182.727057402713</c:v>
                </c:pt>
                <c:pt idx="85">
                  <c:v>185.936130186345</c:v>
                </c:pt>
                <c:pt idx="86">
                  <c:v>187.14551499784</c:v>
                </c:pt>
                <c:pt idx="87">
                  <c:v>191.09571629480499</c:v>
                </c:pt>
                <c:pt idx="88">
                  <c:v>197.13714891415501</c:v>
                </c:pt>
                <c:pt idx="89">
                  <c:v>191.17542725502599</c:v>
                </c:pt>
                <c:pt idx="90">
                  <c:v>194.41491030738101</c:v>
                </c:pt>
                <c:pt idx="91">
                  <c:v>193.41484610343301</c:v>
                </c:pt>
                <c:pt idx="92">
                  <c:v>187.535340992253</c:v>
                </c:pt>
                <c:pt idx="93">
                  <c:v>197.08258179729299</c:v>
                </c:pt>
                <c:pt idx="94">
                  <c:v>207.54306928765499</c:v>
                </c:pt>
                <c:pt idx="95">
                  <c:v>224.11170288129401</c:v>
                </c:pt>
                <c:pt idx="96">
                  <c:v>234.850283707979</c:v>
                </c:pt>
                <c:pt idx="97">
                  <c:v>237.919866906528</c:v>
                </c:pt>
                <c:pt idx="98">
                  <c:v>241.30494447416899</c:v>
                </c:pt>
                <c:pt idx="99">
                  <c:v>234.89441365035901</c:v>
                </c:pt>
                <c:pt idx="100">
                  <c:v>238.56078571328999</c:v>
                </c:pt>
                <c:pt idx="101">
                  <c:v>245.765046254022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4D-4C93-8671-3F21F7FBE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5169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PropertyType!$W$7:$W$116</c:f>
              <c:numCache>
                <c:formatCode>0</c:formatCode>
                <c:ptCount val="110"/>
                <c:pt idx="0">
                  <c:v>60.885282663399501</c:v>
                </c:pt>
                <c:pt idx="1">
                  <c:v>60.835096248115804</c:v>
                </c:pt>
                <c:pt idx="2">
                  <c:v>64.173837024271705</c:v>
                </c:pt>
                <c:pt idx="3">
                  <c:v>66.779289212704896</c:v>
                </c:pt>
                <c:pt idx="4">
                  <c:v>67.285603140063998</c:v>
                </c:pt>
                <c:pt idx="5">
                  <c:v>67.377818134687402</c:v>
                </c:pt>
                <c:pt idx="6">
                  <c:v>73.387713075406793</c:v>
                </c:pt>
                <c:pt idx="7">
                  <c:v>81.7919533162938</c:v>
                </c:pt>
                <c:pt idx="8">
                  <c:v>82.920413147054703</c:v>
                </c:pt>
                <c:pt idx="9">
                  <c:v>84.076729828096305</c:v>
                </c:pt>
                <c:pt idx="10">
                  <c:v>86.919121863511094</c:v>
                </c:pt>
                <c:pt idx="11">
                  <c:v>86.666285040853097</c:v>
                </c:pt>
                <c:pt idx="12">
                  <c:v>85.219159109014797</c:v>
                </c:pt>
                <c:pt idx="13">
                  <c:v>87.006208435108306</c:v>
                </c:pt>
                <c:pt idx="14">
                  <c:v>90.335500984233605</c:v>
                </c:pt>
                <c:pt idx="15">
                  <c:v>88.405288838086605</c:v>
                </c:pt>
                <c:pt idx="16">
                  <c:v>86.973620323423901</c:v>
                </c:pt>
                <c:pt idx="17">
                  <c:v>92.401700791544599</c:v>
                </c:pt>
                <c:pt idx="18">
                  <c:v>98.338923964096793</c:v>
                </c:pt>
                <c:pt idx="19">
                  <c:v>100</c:v>
                </c:pt>
                <c:pt idx="20">
                  <c:v>99.9159496687966</c:v>
                </c:pt>
                <c:pt idx="21">
                  <c:v>99.971844125070803</c:v>
                </c:pt>
                <c:pt idx="22">
                  <c:v>98.4310122201871</c:v>
                </c:pt>
                <c:pt idx="23">
                  <c:v>98.120673065882599</c:v>
                </c:pt>
                <c:pt idx="24">
                  <c:v>99.589851711225094</c:v>
                </c:pt>
                <c:pt idx="25">
                  <c:v>99.066001503069202</c:v>
                </c:pt>
                <c:pt idx="26">
                  <c:v>98.785394669728902</c:v>
                </c:pt>
                <c:pt idx="27">
                  <c:v>101.661194741853</c:v>
                </c:pt>
                <c:pt idx="28">
                  <c:v>105.629780975906</c:v>
                </c:pt>
                <c:pt idx="29">
                  <c:v>103.377692641869</c:v>
                </c:pt>
                <c:pt idx="30">
                  <c:v>98.357195348672903</c:v>
                </c:pt>
                <c:pt idx="31">
                  <c:v>100.767292788552</c:v>
                </c:pt>
                <c:pt idx="32">
                  <c:v>107.545093264144</c:v>
                </c:pt>
                <c:pt idx="33">
                  <c:v>112.593578608719</c:v>
                </c:pt>
                <c:pt idx="34">
                  <c:v>116.002609036257</c:v>
                </c:pt>
                <c:pt idx="35">
                  <c:v>119.462703785839</c:v>
                </c:pt>
                <c:pt idx="36">
                  <c:v>123.30232307221701</c:v>
                </c:pt>
                <c:pt idx="37">
                  <c:v>125.29637932130299</c:v>
                </c:pt>
                <c:pt idx="38">
                  <c:v>128.60574595701601</c:v>
                </c:pt>
                <c:pt idx="39">
                  <c:v>133.96294487835499</c:v>
                </c:pt>
                <c:pt idx="40">
                  <c:v>138.38112781147399</c:v>
                </c:pt>
                <c:pt idx="41">
                  <c:v>144.56515840856201</c:v>
                </c:pt>
                <c:pt idx="42">
                  <c:v>150.172112933433</c:v>
                </c:pt>
                <c:pt idx="43">
                  <c:v>154.802698169927</c:v>
                </c:pt>
                <c:pt idx="44">
                  <c:v>161.87256789211199</c:v>
                </c:pt>
                <c:pt idx="45">
                  <c:v>166.91325943877399</c:v>
                </c:pt>
                <c:pt idx="46">
                  <c:v>169.838999186058</c:v>
                </c:pt>
                <c:pt idx="47">
                  <c:v>169.55244129275701</c:v>
                </c:pt>
                <c:pt idx="48">
                  <c:v>160.85795217344801</c:v>
                </c:pt>
                <c:pt idx="49">
                  <c:v>155.596322260558</c:v>
                </c:pt>
                <c:pt idx="50">
                  <c:v>153.82012314488699</c:v>
                </c:pt>
                <c:pt idx="51">
                  <c:v>150.247136416302</c:v>
                </c:pt>
                <c:pt idx="52">
                  <c:v>134.58013334695301</c:v>
                </c:pt>
                <c:pt idx="53">
                  <c:v>111.76893648462099</c:v>
                </c:pt>
                <c:pt idx="54">
                  <c:v>101.183159922337</c:v>
                </c:pt>
                <c:pt idx="55">
                  <c:v>99.610160893680003</c:v>
                </c:pt>
                <c:pt idx="56">
                  <c:v>109.34924871647399</c:v>
                </c:pt>
                <c:pt idx="57">
                  <c:v>117.518646293662</c:v>
                </c:pt>
                <c:pt idx="58">
                  <c:v>113.973629441412</c:v>
                </c:pt>
                <c:pt idx="59">
                  <c:v>115.83031919056801</c:v>
                </c:pt>
                <c:pt idx="60">
                  <c:v>120.416514869483</c:v>
                </c:pt>
                <c:pt idx="61">
                  <c:v>119.900921009575</c:v>
                </c:pt>
                <c:pt idx="62">
                  <c:v>118.376021453001</c:v>
                </c:pt>
                <c:pt idx="63">
                  <c:v>121.536784063648</c:v>
                </c:pt>
                <c:pt idx="64">
                  <c:v>125.178967777651</c:v>
                </c:pt>
                <c:pt idx="65">
                  <c:v>126.784159084077</c:v>
                </c:pt>
                <c:pt idx="66">
                  <c:v>127.891944364458</c:v>
                </c:pt>
                <c:pt idx="67">
                  <c:v>128.63883256820799</c:v>
                </c:pt>
                <c:pt idx="68">
                  <c:v>134.53171904301999</c:v>
                </c:pt>
                <c:pt idx="69">
                  <c:v>143.13153089041501</c:v>
                </c:pt>
                <c:pt idx="70">
                  <c:v>147.259056194148</c:v>
                </c:pt>
                <c:pt idx="71">
                  <c:v>146.68673483202801</c:v>
                </c:pt>
                <c:pt idx="72">
                  <c:v>146.392673695946</c:v>
                </c:pt>
                <c:pt idx="73">
                  <c:v>152.35152909791799</c:v>
                </c:pt>
                <c:pt idx="74">
                  <c:v>157.05843536827899</c:v>
                </c:pt>
                <c:pt idx="75">
                  <c:v>160.15565449883101</c:v>
                </c:pt>
                <c:pt idx="76">
                  <c:v>167.76017806429499</c:v>
                </c:pt>
                <c:pt idx="77">
                  <c:v>173.11687048151899</c:v>
                </c:pt>
                <c:pt idx="78">
                  <c:v>172.88715449152301</c:v>
                </c:pt>
                <c:pt idx="79">
                  <c:v>167.86842937984099</c:v>
                </c:pt>
                <c:pt idx="80">
                  <c:v>165.23429045123399</c:v>
                </c:pt>
                <c:pt idx="81">
                  <c:v>170.586393932227</c:v>
                </c:pt>
                <c:pt idx="82">
                  <c:v>175.660543437196</c:v>
                </c:pt>
                <c:pt idx="83">
                  <c:v>174.265824217187</c:v>
                </c:pt>
                <c:pt idx="84">
                  <c:v>174.58407135484501</c:v>
                </c:pt>
                <c:pt idx="85">
                  <c:v>181.446377568277</c:v>
                </c:pt>
                <c:pt idx="86">
                  <c:v>183.565217140172</c:v>
                </c:pt>
                <c:pt idx="87">
                  <c:v>182.542129644368</c:v>
                </c:pt>
                <c:pt idx="88">
                  <c:v>183.869310775184</c:v>
                </c:pt>
                <c:pt idx="89">
                  <c:v>185.29548087569299</c:v>
                </c:pt>
                <c:pt idx="90">
                  <c:v>187.15382924986201</c:v>
                </c:pt>
                <c:pt idx="91">
                  <c:v>188.26872021610399</c:v>
                </c:pt>
                <c:pt idx="92">
                  <c:v>194.52852606730801</c:v>
                </c:pt>
                <c:pt idx="93">
                  <c:v>201.19885116993299</c:v>
                </c:pt>
                <c:pt idx="94">
                  <c:v>200.90999780529299</c:v>
                </c:pt>
                <c:pt idx="95">
                  <c:v>200.61689239463701</c:v>
                </c:pt>
                <c:pt idx="96">
                  <c:v>200.519313449322</c:v>
                </c:pt>
                <c:pt idx="97">
                  <c:v>193.22979962164001</c:v>
                </c:pt>
                <c:pt idx="98">
                  <c:v>190.851341390127</c:v>
                </c:pt>
                <c:pt idx="99">
                  <c:v>195.231988692448</c:v>
                </c:pt>
                <c:pt idx="100">
                  <c:v>195.324229684182</c:v>
                </c:pt>
                <c:pt idx="101">
                  <c:v>202.563352203953</c:v>
                </c:pt>
                <c:pt idx="102">
                  <c:v>217.14880891156201</c:v>
                </c:pt>
                <c:pt idx="103">
                  <c:v>222.10892465096501</c:v>
                </c:pt>
                <c:pt idx="104">
                  <c:v>214.23979697581299</c:v>
                </c:pt>
                <c:pt idx="105">
                  <c:v>204.92008044259299</c:v>
                </c:pt>
                <c:pt idx="106">
                  <c:v>195.201638467843</c:v>
                </c:pt>
                <c:pt idx="107">
                  <c:v>183.71377219256999</c:v>
                </c:pt>
                <c:pt idx="108">
                  <c:v>175.55919661221901</c:v>
                </c:pt>
                <c:pt idx="109">
                  <c:v>172.99239626357999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15-4E7E-8418-C84AB53D7DB7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PropertyType!$X$7:$X$116</c:f>
              <c:numCache>
                <c:formatCode>0</c:formatCode>
                <c:ptCount val="110"/>
                <c:pt idx="0">
                  <c:v>68.842009468846697</c:v>
                </c:pt>
                <c:pt idx="1">
                  <c:v>68.195576101773199</c:v>
                </c:pt>
                <c:pt idx="2">
                  <c:v>69.515830176462799</c:v>
                </c:pt>
                <c:pt idx="3">
                  <c:v>71.950134209175502</c:v>
                </c:pt>
                <c:pt idx="4">
                  <c:v>72.866908170518201</c:v>
                </c:pt>
                <c:pt idx="5">
                  <c:v>72.507363465153901</c:v>
                </c:pt>
                <c:pt idx="6">
                  <c:v>74.373697145490098</c:v>
                </c:pt>
                <c:pt idx="7">
                  <c:v>78.579197903611899</c:v>
                </c:pt>
                <c:pt idx="8">
                  <c:v>80.858430067103001</c:v>
                </c:pt>
                <c:pt idx="9">
                  <c:v>81.234526774823294</c:v>
                </c:pt>
                <c:pt idx="10">
                  <c:v>81.785020942181305</c:v>
                </c:pt>
                <c:pt idx="11">
                  <c:v>81.982337014698302</c:v>
                </c:pt>
                <c:pt idx="12">
                  <c:v>83.544250425790494</c:v>
                </c:pt>
                <c:pt idx="13">
                  <c:v>86.783999263190694</c:v>
                </c:pt>
                <c:pt idx="14">
                  <c:v>89.416571011128894</c:v>
                </c:pt>
                <c:pt idx="15">
                  <c:v>90.8382607674544</c:v>
                </c:pt>
                <c:pt idx="16">
                  <c:v>90.762046979728794</c:v>
                </c:pt>
                <c:pt idx="17">
                  <c:v>93.304659558483607</c:v>
                </c:pt>
                <c:pt idx="18">
                  <c:v>98.393249532113899</c:v>
                </c:pt>
                <c:pt idx="19">
                  <c:v>100</c:v>
                </c:pt>
                <c:pt idx="20">
                  <c:v>99.001267730911593</c:v>
                </c:pt>
                <c:pt idx="21">
                  <c:v>100.018366558195</c:v>
                </c:pt>
                <c:pt idx="22">
                  <c:v>101.72915079785599</c:v>
                </c:pt>
                <c:pt idx="23">
                  <c:v>100.689172735472</c:v>
                </c:pt>
                <c:pt idx="24">
                  <c:v>98.879604850462201</c:v>
                </c:pt>
                <c:pt idx="25">
                  <c:v>98.738766882780794</c:v>
                </c:pt>
                <c:pt idx="26">
                  <c:v>99.913921125803299</c:v>
                </c:pt>
                <c:pt idx="27">
                  <c:v>102.39995378788601</c:v>
                </c:pt>
                <c:pt idx="28">
                  <c:v>105.08960363189</c:v>
                </c:pt>
                <c:pt idx="29">
                  <c:v>107.313712518816</c:v>
                </c:pt>
                <c:pt idx="30">
                  <c:v>109.138000830018</c:v>
                </c:pt>
                <c:pt idx="31">
                  <c:v>110.887421019504</c:v>
                </c:pt>
                <c:pt idx="32">
                  <c:v>113.51235342084099</c:v>
                </c:pt>
                <c:pt idx="33">
                  <c:v>117.34187930730999</c:v>
                </c:pt>
                <c:pt idx="34">
                  <c:v>122.039981789335</c:v>
                </c:pt>
                <c:pt idx="35">
                  <c:v>125.485868788144</c:v>
                </c:pt>
                <c:pt idx="36">
                  <c:v>129.248656438171</c:v>
                </c:pt>
                <c:pt idx="37">
                  <c:v>134.16073476872899</c:v>
                </c:pt>
                <c:pt idx="38">
                  <c:v>138.29929019603901</c:v>
                </c:pt>
                <c:pt idx="39">
                  <c:v>143.49983467550399</c:v>
                </c:pt>
                <c:pt idx="40">
                  <c:v>149.14387574070901</c:v>
                </c:pt>
                <c:pt idx="41">
                  <c:v>152.69669588059</c:v>
                </c:pt>
                <c:pt idx="42">
                  <c:v>155.496709331185</c:v>
                </c:pt>
                <c:pt idx="43">
                  <c:v>158.45026635494401</c:v>
                </c:pt>
                <c:pt idx="44">
                  <c:v>163.229591839443</c:v>
                </c:pt>
                <c:pt idx="45">
                  <c:v>168.77838693266199</c:v>
                </c:pt>
                <c:pt idx="46">
                  <c:v>169.421112289256</c:v>
                </c:pt>
                <c:pt idx="47">
                  <c:v>167.60765581330401</c:v>
                </c:pt>
                <c:pt idx="48">
                  <c:v>167.60090819302599</c:v>
                </c:pt>
                <c:pt idx="49">
                  <c:v>165.91982993969799</c:v>
                </c:pt>
                <c:pt idx="50">
                  <c:v>162.03981081039001</c:v>
                </c:pt>
                <c:pt idx="51">
                  <c:v>159.30661790431699</c:v>
                </c:pt>
                <c:pt idx="52">
                  <c:v>149.33265611262999</c:v>
                </c:pt>
                <c:pt idx="53">
                  <c:v>133.50476974360299</c:v>
                </c:pt>
                <c:pt idx="54">
                  <c:v>125.30850257201099</c:v>
                </c:pt>
                <c:pt idx="55">
                  <c:v>123.120510698545</c:v>
                </c:pt>
                <c:pt idx="56">
                  <c:v>119.75292709190499</c:v>
                </c:pt>
                <c:pt idx="57">
                  <c:v>118.878151560926</c:v>
                </c:pt>
                <c:pt idx="58">
                  <c:v>119.96750999794899</c:v>
                </c:pt>
                <c:pt idx="59">
                  <c:v>119.44468093384199</c:v>
                </c:pt>
                <c:pt idx="60">
                  <c:v>119.874097383072</c:v>
                </c:pt>
                <c:pt idx="61">
                  <c:v>121.692986703697</c:v>
                </c:pt>
                <c:pt idx="62">
                  <c:v>124.436980260314</c:v>
                </c:pt>
                <c:pt idx="63">
                  <c:v>124.56923620798899</c:v>
                </c:pt>
                <c:pt idx="64">
                  <c:v>124.35317508320701</c:v>
                </c:pt>
                <c:pt idx="65">
                  <c:v>127.607558864135</c:v>
                </c:pt>
                <c:pt idx="66">
                  <c:v>129.47570140741399</c:v>
                </c:pt>
                <c:pt idx="67">
                  <c:v>128.63686625768699</c:v>
                </c:pt>
                <c:pt idx="68">
                  <c:v>130.14416026027399</c:v>
                </c:pt>
                <c:pt idx="69">
                  <c:v>133.43848477946199</c:v>
                </c:pt>
                <c:pt idx="70">
                  <c:v>136.88650806630301</c:v>
                </c:pt>
                <c:pt idx="71">
                  <c:v>141.42282683916801</c:v>
                </c:pt>
                <c:pt idx="72">
                  <c:v>146.27251972457501</c:v>
                </c:pt>
                <c:pt idx="73">
                  <c:v>148.87836607731799</c:v>
                </c:pt>
                <c:pt idx="74">
                  <c:v>151.88750947838801</c:v>
                </c:pt>
                <c:pt idx="75">
                  <c:v>157.15559321948001</c:v>
                </c:pt>
                <c:pt idx="76">
                  <c:v>161.14096239455401</c:v>
                </c:pt>
                <c:pt idx="77">
                  <c:v>164.438695190109</c:v>
                </c:pt>
                <c:pt idx="78">
                  <c:v>166.410275010513</c:v>
                </c:pt>
                <c:pt idx="79">
                  <c:v>168.103359085417</c:v>
                </c:pt>
                <c:pt idx="80">
                  <c:v>172.34814308035001</c:v>
                </c:pt>
                <c:pt idx="81">
                  <c:v>176.55050799805301</c:v>
                </c:pt>
                <c:pt idx="82">
                  <c:v>178.96502525635401</c:v>
                </c:pt>
                <c:pt idx="83">
                  <c:v>182.126284962645</c:v>
                </c:pt>
                <c:pt idx="84">
                  <c:v>188.06332014896199</c:v>
                </c:pt>
                <c:pt idx="85">
                  <c:v>193.61284106225901</c:v>
                </c:pt>
                <c:pt idx="86">
                  <c:v>197.24040987693499</c:v>
                </c:pt>
                <c:pt idx="87">
                  <c:v>202.491945213061</c:v>
                </c:pt>
                <c:pt idx="88">
                  <c:v>210.35169369230599</c:v>
                </c:pt>
                <c:pt idx="89">
                  <c:v>216.24817349466801</c:v>
                </c:pt>
                <c:pt idx="90">
                  <c:v>217.793957964822</c:v>
                </c:pt>
                <c:pt idx="91">
                  <c:v>217.93519339588201</c:v>
                </c:pt>
                <c:pt idx="92">
                  <c:v>222.542854763587</c:v>
                </c:pt>
                <c:pt idx="93">
                  <c:v>230.81869219868099</c:v>
                </c:pt>
                <c:pt idx="94">
                  <c:v>235.63263382794801</c:v>
                </c:pt>
                <c:pt idx="95">
                  <c:v>240.98083182349501</c:v>
                </c:pt>
                <c:pt idx="96">
                  <c:v>247.14798539281</c:v>
                </c:pt>
                <c:pt idx="97">
                  <c:v>253.812856314605</c:v>
                </c:pt>
                <c:pt idx="98">
                  <c:v>266.29893327322998</c:v>
                </c:pt>
                <c:pt idx="99">
                  <c:v>278.09450495456201</c:v>
                </c:pt>
                <c:pt idx="100">
                  <c:v>284.32796526144898</c:v>
                </c:pt>
                <c:pt idx="101">
                  <c:v>298.57307217062697</c:v>
                </c:pt>
                <c:pt idx="102">
                  <c:v>326.26213211094898</c:v>
                </c:pt>
                <c:pt idx="103">
                  <c:v>346.04519985221901</c:v>
                </c:pt>
                <c:pt idx="104">
                  <c:v>368.03705899558298</c:v>
                </c:pt>
                <c:pt idx="105">
                  <c:v>401.01101635595001</c:v>
                </c:pt>
                <c:pt idx="106">
                  <c:v>411.00709256159598</c:v>
                </c:pt>
                <c:pt idx="107">
                  <c:v>400.53279653581802</c:v>
                </c:pt>
                <c:pt idx="108">
                  <c:v>389.04341398536701</c:v>
                </c:pt>
                <c:pt idx="109">
                  <c:v>389.87022908084998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15-4E7E-8418-C84AB53D7DB7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PropertyType!$Y$7:$Y$116</c:f>
              <c:numCache>
                <c:formatCode>0</c:formatCode>
                <c:ptCount val="110"/>
                <c:pt idx="0">
                  <c:v>78.856519127121501</c:v>
                </c:pt>
                <c:pt idx="1">
                  <c:v>73.227069547339696</c:v>
                </c:pt>
                <c:pt idx="2">
                  <c:v>67.751199007963393</c:v>
                </c:pt>
                <c:pt idx="3">
                  <c:v>70.743191303207993</c:v>
                </c:pt>
                <c:pt idx="4">
                  <c:v>79.302002888469204</c:v>
                </c:pt>
                <c:pt idx="5">
                  <c:v>83.653273636947205</c:v>
                </c:pt>
                <c:pt idx="6">
                  <c:v>84.878063524296806</c:v>
                </c:pt>
                <c:pt idx="7">
                  <c:v>84.755640122363104</c:v>
                </c:pt>
                <c:pt idx="8">
                  <c:v>84.583794616400297</c:v>
                </c:pt>
                <c:pt idx="9">
                  <c:v>87.994724004803004</c:v>
                </c:pt>
                <c:pt idx="10">
                  <c:v>90.924303229162504</c:v>
                </c:pt>
                <c:pt idx="11">
                  <c:v>92.3678551081846</c:v>
                </c:pt>
                <c:pt idx="12">
                  <c:v>93.841578245438299</c:v>
                </c:pt>
                <c:pt idx="13">
                  <c:v>93.408665590935399</c:v>
                </c:pt>
                <c:pt idx="14">
                  <c:v>93.414039160790594</c:v>
                </c:pt>
                <c:pt idx="15">
                  <c:v>94.6443349044565</c:v>
                </c:pt>
                <c:pt idx="16">
                  <c:v>94.862510772228802</c:v>
                </c:pt>
                <c:pt idx="17">
                  <c:v>95.149509817748395</c:v>
                </c:pt>
                <c:pt idx="18">
                  <c:v>97.404869926469203</c:v>
                </c:pt>
                <c:pt idx="19">
                  <c:v>100</c:v>
                </c:pt>
                <c:pt idx="20">
                  <c:v>100.73932857045401</c:v>
                </c:pt>
                <c:pt idx="21">
                  <c:v>102.489858091942</c:v>
                </c:pt>
                <c:pt idx="22">
                  <c:v>104.13888182855101</c:v>
                </c:pt>
                <c:pt idx="23">
                  <c:v>103.34571609706499</c:v>
                </c:pt>
                <c:pt idx="24">
                  <c:v>103.737532728326</c:v>
                </c:pt>
                <c:pt idx="25">
                  <c:v>105.50227505118799</c:v>
                </c:pt>
                <c:pt idx="26">
                  <c:v>109.29942592453</c:v>
                </c:pt>
                <c:pt idx="27">
                  <c:v>114.19257326659</c:v>
                </c:pt>
                <c:pt idx="28">
                  <c:v>117.200238670068</c:v>
                </c:pt>
                <c:pt idx="29">
                  <c:v>121.332250863026</c:v>
                </c:pt>
                <c:pt idx="30">
                  <c:v>125.30743662163999</c:v>
                </c:pt>
                <c:pt idx="31">
                  <c:v>127.96511955815799</c:v>
                </c:pt>
                <c:pt idx="32">
                  <c:v>133.87443561675599</c:v>
                </c:pt>
                <c:pt idx="33">
                  <c:v>141.59292592909799</c:v>
                </c:pt>
                <c:pt idx="34">
                  <c:v>147.839579758122</c:v>
                </c:pt>
                <c:pt idx="35">
                  <c:v>151.044447806547</c:v>
                </c:pt>
                <c:pt idx="36">
                  <c:v>154.44333575867799</c:v>
                </c:pt>
                <c:pt idx="37">
                  <c:v>162.38165245656899</c:v>
                </c:pt>
                <c:pt idx="38">
                  <c:v>169.17163254978101</c:v>
                </c:pt>
                <c:pt idx="39">
                  <c:v>172.13690384334299</c:v>
                </c:pt>
                <c:pt idx="40">
                  <c:v>173.80111657350801</c:v>
                </c:pt>
                <c:pt idx="41">
                  <c:v>174.60757067995999</c:v>
                </c:pt>
                <c:pt idx="42">
                  <c:v>175.482865344082</c:v>
                </c:pt>
                <c:pt idx="43">
                  <c:v>176.717488939177</c:v>
                </c:pt>
                <c:pt idx="44">
                  <c:v>178.74169968288899</c:v>
                </c:pt>
                <c:pt idx="45">
                  <c:v>182.715088103775</c:v>
                </c:pt>
                <c:pt idx="46">
                  <c:v>187.15156429501499</c:v>
                </c:pt>
                <c:pt idx="47">
                  <c:v>185.82350757316701</c:v>
                </c:pt>
                <c:pt idx="48">
                  <c:v>180.66213172566</c:v>
                </c:pt>
                <c:pt idx="49">
                  <c:v>177.21611715103299</c:v>
                </c:pt>
                <c:pt idx="50">
                  <c:v>168.87968786726501</c:v>
                </c:pt>
                <c:pt idx="51">
                  <c:v>157.198497592861</c:v>
                </c:pt>
                <c:pt idx="52">
                  <c:v>147.48574372521301</c:v>
                </c:pt>
                <c:pt idx="53">
                  <c:v>138.76192992646901</c:v>
                </c:pt>
                <c:pt idx="54">
                  <c:v>132.21669272714001</c:v>
                </c:pt>
                <c:pt idx="55">
                  <c:v>129.065796947195</c:v>
                </c:pt>
                <c:pt idx="56">
                  <c:v>129.96385629680401</c:v>
                </c:pt>
                <c:pt idx="57">
                  <c:v>130.43258966120399</c:v>
                </c:pt>
                <c:pt idx="58">
                  <c:v>128.99645225237899</c:v>
                </c:pt>
                <c:pt idx="59">
                  <c:v>130.24219765783999</c:v>
                </c:pt>
                <c:pt idx="60">
                  <c:v>133.65206902830801</c:v>
                </c:pt>
                <c:pt idx="61">
                  <c:v>135.53599070228</c:v>
                </c:pt>
                <c:pt idx="62">
                  <c:v>136.01478294770601</c:v>
                </c:pt>
                <c:pt idx="63">
                  <c:v>137.86732921160399</c:v>
                </c:pt>
                <c:pt idx="64">
                  <c:v>140.41887629924</c:v>
                </c:pt>
                <c:pt idx="65">
                  <c:v>141.617830697909</c:v>
                </c:pt>
                <c:pt idx="66">
                  <c:v>142.667543669878</c:v>
                </c:pt>
                <c:pt idx="67">
                  <c:v>142.461976921976</c:v>
                </c:pt>
                <c:pt idx="68">
                  <c:v>145.169897093457</c:v>
                </c:pt>
                <c:pt idx="69">
                  <c:v>152.13167182426801</c:v>
                </c:pt>
                <c:pt idx="70">
                  <c:v>155.25275042314399</c:v>
                </c:pt>
                <c:pt idx="71">
                  <c:v>157.209078381056</c:v>
                </c:pt>
                <c:pt idx="72">
                  <c:v>160.647375494089</c:v>
                </c:pt>
                <c:pt idx="73">
                  <c:v>162.28330481888199</c:v>
                </c:pt>
                <c:pt idx="74">
                  <c:v>163.97536546482701</c:v>
                </c:pt>
                <c:pt idx="75">
                  <c:v>168.52994032362199</c:v>
                </c:pt>
                <c:pt idx="76">
                  <c:v>174.63480276860199</c:v>
                </c:pt>
                <c:pt idx="77">
                  <c:v>177.669351082372</c:v>
                </c:pt>
                <c:pt idx="78">
                  <c:v>178.46044903494101</c:v>
                </c:pt>
                <c:pt idx="79">
                  <c:v>179.25800834955001</c:v>
                </c:pt>
                <c:pt idx="80">
                  <c:v>179.608552317077</c:v>
                </c:pt>
                <c:pt idx="81">
                  <c:v>180.91870683538201</c:v>
                </c:pt>
                <c:pt idx="82">
                  <c:v>184.65309206722199</c:v>
                </c:pt>
                <c:pt idx="83">
                  <c:v>189.638854307537</c:v>
                </c:pt>
                <c:pt idx="84">
                  <c:v>190.14012791632399</c:v>
                </c:pt>
                <c:pt idx="85">
                  <c:v>187.97717717208999</c:v>
                </c:pt>
                <c:pt idx="86">
                  <c:v>187.67950021349401</c:v>
                </c:pt>
                <c:pt idx="87">
                  <c:v>189.080252267974</c:v>
                </c:pt>
                <c:pt idx="88">
                  <c:v>191.68790591391399</c:v>
                </c:pt>
                <c:pt idx="89">
                  <c:v>192.160695369959</c:v>
                </c:pt>
                <c:pt idx="90">
                  <c:v>188.629126120085</c:v>
                </c:pt>
                <c:pt idx="91">
                  <c:v>185.92693257179801</c:v>
                </c:pt>
                <c:pt idx="92">
                  <c:v>187.97481013741699</c:v>
                </c:pt>
                <c:pt idx="93">
                  <c:v>190.64383666186899</c:v>
                </c:pt>
                <c:pt idx="94">
                  <c:v>191.08347681079999</c:v>
                </c:pt>
                <c:pt idx="95">
                  <c:v>191.57096613509401</c:v>
                </c:pt>
                <c:pt idx="96">
                  <c:v>192.04080781124799</c:v>
                </c:pt>
                <c:pt idx="97">
                  <c:v>190.86231910807399</c:v>
                </c:pt>
                <c:pt idx="98">
                  <c:v>191.77711836786</c:v>
                </c:pt>
                <c:pt idx="99">
                  <c:v>194.55036902410799</c:v>
                </c:pt>
                <c:pt idx="100">
                  <c:v>200.00466441363</c:v>
                </c:pt>
                <c:pt idx="101">
                  <c:v>209.45555635804499</c:v>
                </c:pt>
                <c:pt idx="102">
                  <c:v>215.970480372861</c:v>
                </c:pt>
                <c:pt idx="103">
                  <c:v>220.03098010978101</c:v>
                </c:pt>
                <c:pt idx="104">
                  <c:v>223.58012838016001</c:v>
                </c:pt>
                <c:pt idx="105">
                  <c:v>224.804073265662</c:v>
                </c:pt>
                <c:pt idx="106">
                  <c:v>225.66774846256499</c:v>
                </c:pt>
                <c:pt idx="107">
                  <c:v>223.83080075578101</c:v>
                </c:pt>
                <c:pt idx="108">
                  <c:v>219.467058087195</c:v>
                </c:pt>
                <c:pt idx="109">
                  <c:v>222.19771423579601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15-4E7E-8418-C84AB53D7DB7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PropertyType!$Z$7:$Z$116</c:f>
              <c:numCache>
                <c:formatCode>0</c:formatCode>
                <c:ptCount val="110"/>
                <c:pt idx="0">
                  <c:v>67.433179355354099</c:v>
                </c:pt>
                <c:pt idx="1">
                  <c:v>66.510186202211997</c:v>
                </c:pt>
                <c:pt idx="2">
                  <c:v>67.540950604279502</c:v>
                </c:pt>
                <c:pt idx="3">
                  <c:v>68.325071810484204</c:v>
                </c:pt>
                <c:pt idx="4">
                  <c:v>70.107842999207705</c:v>
                </c:pt>
                <c:pt idx="5">
                  <c:v>72.371171026738097</c:v>
                </c:pt>
                <c:pt idx="6">
                  <c:v>74.301350222543704</c:v>
                </c:pt>
                <c:pt idx="7">
                  <c:v>77.126485268248103</c:v>
                </c:pt>
                <c:pt idx="8">
                  <c:v>79.460981321962194</c:v>
                </c:pt>
                <c:pt idx="9">
                  <c:v>80.4859760792054</c:v>
                </c:pt>
                <c:pt idx="10">
                  <c:v>82.251768067426198</c:v>
                </c:pt>
                <c:pt idx="11">
                  <c:v>82.818576320443995</c:v>
                </c:pt>
                <c:pt idx="12">
                  <c:v>82.079062098172997</c:v>
                </c:pt>
                <c:pt idx="13">
                  <c:v>85.611690911251301</c:v>
                </c:pt>
                <c:pt idx="14">
                  <c:v>91.7243990026913</c:v>
                </c:pt>
                <c:pt idx="15">
                  <c:v>94.286738077680297</c:v>
                </c:pt>
                <c:pt idx="16">
                  <c:v>94.435872598617294</c:v>
                </c:pt>
                <c:pt idx="17">
                  <c:v>95.122436115695095</c:v>
                </c:pt>
                <c:pt idx="18">
                  <c:v>97.451129417850794</c:v>
                </c:pt>
                <c:pt idx="19">
                  <c:v>100</c:v>
                </c:pt>
                <c:pt idx="20">
                  <c:v>101.96883415126101</c:v>
                </c:pt>
                <c:pt idx="21">
                  <c:v>103.811611367852</c:v>
                </c:pt>
                <c:pt idx="22">
                  <c:v>104.761939243775</c:v>
                </c:pt>
                <c:pt idx="23">
                  <c:v>106.378019968863</c:v>
                </c:pt>
                <c:pt idx="24">
                  <c:v>109.530241410434</c:v>
                </c:pt>
                <c:pt idx="25">
                  <c:v>111.17497588703</c:v>
                </c:pt>
                <c:pt idx="26">
                  <c:v>112.075019752401</c:v>
                </c:pt>
                <c:pt idx="27">
                  <c:v>115.39625767798699</c:v>
                </c:pt>
                <c:pt idx="28">
                  <c:v>119.09364563571999</c:v>
                </c:pt>
                <c:pt idx="29">
                  <c:v>121.50235485349801</c:v>
                </c:pt>
                <c:pt idx="30">
                  <c:v>123.008119679212</c:v>
                </c:pt>
                <c:pt idx="31">
                  <c:v>123.92967374033</c:v>
                </c:pt>
                <c:pt idx="32">
                  <c:v>125.84856466556199</c:v>
                </c:pt>
                <c:pt idx="33">
                  <c:v>130.787394790234</c:v>
                </c:pt>
                <c:pt idx="34">
                  <c:v>136.693308101924</c:v>
                </c:pt>
                <c:pt idx="35">
                  <c:v>140.90562397043999</c:v>
                </c:pt>
                <c:pt idx="36">
                  <c:v>144.611591183141</c:v>
                </c:pt>
                <c:pt idx="37">
                  <c:v>151.14869592146599</c:v>
                </c:pt>
                <c:pt idx="38">
                  <c:v>160.342667026302</c:v>
                </c:pt>
                <c:pt idx="39">
                  <c:v>166.61060567737201</c:v>
                </c:pt>
                <c:pt idx="40">
                  <c:v>166.725826733101</c:v>
                </c:pt>
                <c:pt idx="41">
                  <c:v>164.369453223102</c:v>
                </c:pt>
                <c:pt idx="42">
                  <c:v>168.69332017743901</c:v>
                </c:pt>
                <c:pt idx="43">
                  <c:v>177.08470079125999</c:v>
                </c:pt>
                <c:pt idx="44">
                  <c:v>176.774048438883</c:v>
                </c:pt>
                <c:pt idx="45">
                  <c:v>172.389069409825</c:v>
                </c:pt>
                <c:pt idx="46">
                  <c:v>169.47530299640701</c:v>
                </c:pt>
                <c:pt idx="47">
                  <c:v>166.86886779688399</c:v>
                </c:pt>
                <c:pt idx="48">
                  <c:v>163.110384099659</c:v>
                </c:pt>
                <c:pt idx="49">
                  <c:v>159.227283077641</c:v>
                </c:pt>
                <c:pt idx="50">
                  <c:v>154.722509608325</c:v>
                </c:pt>
                <c:pt idx="51">
                  <c:v>146.48598779460201</c:v>
                </c:pt>
                <c:pt idx="52">
                  <c:v>135.78113564533399</c:v>
                </c:pt>
                <c:pt idx="53">
                  <c:v>126.34312450031901</c:v>
                </c:pt>
                <c:pt idx="54">
                  <c:v>121.407133891077</c:v>
                </c:pt>
                <c:pt idx="55">
                  <c:v>119.504265896329</c:v>
                </c:pt>
                <c:pt idx="56">
                  <c:v>120.171786081119</c:v>
                </c:pt>
                <c:pt idx="57">
                  <c:v>126.22392827214399</c:v>
                </c:pt>
                <c:pt idx="58">
                  <c:v>135.21437594902099</c:v>
                </c:pt>
                <c:pt idx="59">
                  <c:v>140.08094554117099</c:v>
                </c:pt>
                <c:pt idx="60">
                  <c:v>141.05754412695501</c:v>
                </c:pt>
                <c:pt idx="61">
                  <c:v>143.54010113145401</c:v>
                </c:pt>
                <c:pt idx="62">
                  <c:v>149.12614647443101</c:v>
                </c:pt>
                <c:pt idx="63">
                  <c:v>152.08874851466999</c:v>
                </c:pt>
                <c:pt idx="64">
                  <c:v>150.265071959062</c:v>
                </c:pt>
                <c:pt idx="65">
                  <c:v>152.705867268079</c:v>
                </c:pt>
                <c:pt idx="66">
                  <c:v>159.64090597249401</c:v>
                </c:pt>
                <c:pt idx="67">
                  <c:v>163.85236769993799</c:v>
                </c:pt>
                <c:pt idx="68">
                  <c:v>166.61965083302999</c:v>
                </c:pt>
                <c:pt idx="69">
                  <c:v>169.48889622074699</c:v>
                </c:pt>
                <c:pt idx="70">
                  <c:v>173.43072772994699</c:v>
                </c:pt>
                <c:pt idx="71">
                  <c:v>178.32678962002001</c:v>
                </c:pt>
                <c:pt idx="72">
                  <c:v>176.66130596267499</c:v>
                </c:pt>
                <c:pt idx="73">
                  <c:v>176.16656484017901</c:v>
                </c:pt>
                <c:pt idx="74">
                  <c:v>186.42855979099099</c:v>
                </c:pt>
                <c:pt idx="75">
                  <c:v>195.65686361653999</c:v>
                </c:pt>
                <c:pt idx="76">
                  <c:v>200.335008905839</c:v>
                </c:pt>
                <c:pt idx="77">
                  <c:v>205.72482316850099</c:v>
                </c:pt>
                <c:pt idx="78">
                  <c:v>209.214684829378</c:v>
                </c:pt>
                <c:pt idx="79">
                  <c:v>212.55401140917201</c:v>
                </c:pt>
                <c:pt idx="80">
                  <c:v>217.46974378649799</c:v>
                </c:pt>
                <c:pt idx="81">
                  <c:v>222.26521493854301</c:v>
                </c:pt>
                <c:pt idx="82">
                  <c:v>226.54537943819</c:v>
                </c:pt>
                <c:pt idx="83">
                  <c:v>228.82785179013399</c:v>
                </c:pt>
                <c:pt idx="84">
                  <c:v>230.481086344094</c:v>
                </c:pt>
                <c:pt idx="85">
                  <c:v>234.703169243974</c:v>
                </c:pt>
                <c:pt idx="86">
                  <c:v>240.29925320403899</c:v>
                </c:pt>
                <c:pt idx="87">
                  <c:v>245.586033269003</c:v>
                </c:pt>
                <c:pt idx="88">
                  <c:v>250.14887370571199</c:v>
                </c:pt>
                <c:pt idx="89">
                  <c:v>254.76596953855</c:v>
                </c:pt>
                <c:pt idx="90">
                  <c:v>259.25025249149598</c:v>
                </c:pt>
                <c:pt idx="91">
                  <c:v>261.67230536314099</c:v>
                </c:pt>
                <c:pt idx="92">
                  <c:v>266.30739674267897</c:v>
                </c:pt>
                <c:pt idx="93">
                  <c:v>272.51663628886098</c:v>
                </c:pt>
                <c:pt idx="94">
                  <c:v>277.39846148280299</c:v>
                </c:pt>
                <c:pt idx="95">
                  <c:v>283.05735720520698</c:v>
                </c:pt>
                <c:pt idx="96">
                  <c:v>286.71399432546701</c:v>
                </c:pt>
                <c:pt idx="97">
                  <c:v>292.78684889366701</c:v>
                </c:pt>
                <c:pt idx="98">
                  <c:v>301.94703551710398</c:v>
                </c:pt>
                <c:pt idx="99">
                  <c:v>307.72596101517701</c:v>
                </c:pt>
                <c:pt idx="100">
                  <c:v>318.23853724475202</c:v>
                </c:pt>
                <c:pt idx="101">
                  <c:v>338.22763594435997</c:v>
                </c:pt>
                <c:pt idx="102">
                  <c:v>362.64628823064402</c:v>
                </c:pt>
                <c:pt idx="103">
                  <c:v>381.81551104967201</c:v>
                </c:pt>
                <c:pt idx="104">
                  <c:v>398.10259813234597</c:v>
                </c:pt>
                <c:pt idx="105">
                  <c:v>414.93259072466498</c:v>
                </c:pt>
                <c:pt idx="106">
                  <c:v>408.37452303965699</c:v>
                </c:pt>
                <c:pt idx="107">
                  <c:v>381.35385731424998</c:v>
                </c:pt>
                <c:pt idx="108">
                  <c:v>358.20018260838202</c:v>
                </c:pt>
                <c:pt idx="109">
                  <c:v>349.66917614862899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15-4E7E-8418-C84AB53D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5169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PropertyType!$AG$6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PropertyType!$AG$7:$AG$116</c:f>
              <c:numCache>
                <c:formatCode>General</c:formatCode>
                <c:ptCount val="110"/>
                <c:pt idx="4" formatCode="0%">
                  <c:v>0.10512097828383693</c:v>
                </c:pt>
                <c:pt idx="5" formatCode="0%">
                  <c:v>0.10754847596339978</c:v>
                </c:pt>
                <c:pt idx="6" formatCode="0%">
                  <c:v>0.14357682941180894</c:v>
                </c:pt>
                <c:pt idx="7" formatCode="0%">
                  <c:v>0.22481018112922224</c:v>
                </c:pt>
                <c:pt idx="8" formatCode="0%">
                  <c:v>0.23236486376505772</c:v>
                </c:pt>
                <c:pt idx="9" formatCode="0%">
                  <c:v>0.24783989977277088</c:v>
                </c:pt>
                <c:pt idx="10" formatCode="0%">
                  <c:v>0.18438248340291796</c:v>
                </c:pt>
                <c:pt idx="11" formatCode="0%">
                  <c:v>5.9594269691909618E-2</c:v>
                </c:pt>
                <c:pt idx="12" formatCode="0%">
                  <c:v>2.7722316794097424E-2</c:v>
                </c:pt>
                <c:pt idx="13" formatCode="0%">
                  <c:v>3.4842918046427584E-2</c:v>
                </c:pt>
                <c:pt idx="14" formatCode="0%">
                  <c:v>3.9305265026575498E-2</c:v>
                </c:pt>
                <c:pt idx="15" formatCode="0%">
                  <c:v>2.0065516785607862E-2</c:v>
                </c:pt>
                <c:pt idx="16" formatCode="0%">
                  <c:v>2.05876381878487E-2</c:v>
                </c:pt>
                <c:pt idx="17" formatCode="0%">
                  <c:v>6.2012728211922941E-2</c:v>
                </c:pt>
                <c:pt idx="18" formatCode="0%">
                  <c:v>8.859665239759984E-2</c:v>
                </c:pt>
                <c:pt idx="19" formatCode="0%">
                  <c:v>0.13115404422408483</c:v>
                </c:pt>
                <c:pt idx="20" formatCode="0%">
                  <c:v>0.14880752689430188</c:v>
                </c:pt>
                <c:pt idx="21" formatCode="0%">
                  <c:v>8.1926450148403829E-2</c:v>
                </c:pt>
                <c:pt idx="22" formatCode="0%">
                  <c:v>9.3643749980354407E-4</c:v>
                </c:pt>
                <c:pt idx="23" formatCode="0%">
                  <c:v>-1.8793269341173979E-2</c:v>
                </c:pt>
                <c:pt idx="24" formatCode="0%">
                  <c:v>-3.2637227454922479E-3</c:v>
                </c:pt>
                <c:pt idx="25" formatCode="0%">
                  <c:v>-9.0609774174850166E-3</c:v>
                </c:pt>
                <c:pt idx="26" formatCode="0%">
                  <c:v>3.6003129658879196E-3</c:v>
                </c:pt>
                <c:pt idx="27" formatCode="0%">
                  <c:v>3.6083340700212352E-2</c:v>
                </c:pt>
                <c:pt idx="28" formatCode="0%">
                  <c:v>6.0648039543170995E-2</c:v>
                </c:pt>
                <c:pt idx="29" formatCode="0%">
                  <c:v>4.3523419471676261E-2</c:v>
                </c:pt>
                <c:pt idx="30" formatCode="0%">
                  <c:v>-4.3346420033811839E-3</c:v>
                </c:pt>
                <c:pt idx="31" formatCode="0%">
                  <c:v>-8.7929514852828072E-3</c:v>
                </c:pt>
                <c:pt idx="32" formatCode="0%">
                  <c:v>1.8132313354648266E-2</c:v>
                </c:pt>
                <c:pt idx="33" formatCode="0%">
                  <c:v>8.9147723569112269E-2</c:v>
                </c:pt>
                <c:pt idx="34" formatCode="0%">
                  <c:v>0.17940135060817575</c:v>
                </c:pt>
                <c:pt idx="35" formatCode="0%">
                  <c:v>0.18553054746163578</c:v>
                </c:pt>
                <c:pt idx="36" formatCode="0%">
                  <c:v>0.14651742194663697</c:v>
                </c:pt>
                <c:pt idx="37" formatCode="0%">
                  <c:v>0.11281993937441404</c:v>
                </c:pt>
                <c:pt idx="38" formatCode="0%">
                  <c:v>0.10864528845915755</c:v>
                </c:pt>
                <c:pt idx="39" formatCode="0%">
                  <c:v>0.12137881224009961</c:v>
                </c:pt>
                <c:pt idx="40" formatCode="0%">
                  <c:v>0.12229132723173008</c:v>
                </c:pt>
                <c:pt idx="41" formatCode="0%">
                  <c:v>0.15378560171996059</c:v>
                </c:pt>
                <c:pt idx="42" formatCode="0%">
                  <c:v>0.16769365020148586</c:v>
                </c:pt>
                <c:pt idx="43" formatCode="0%">
                  <c:v>0.15556356506267854</c:v>
                </c:pt>
                <c:pt idx="44" formatCode="0%">
                  <c:v>0.16975898702489256</c:v>
                </c:pt>
                <c:pt idx="45" formatCode="0%">
                  <c:v>0.15458843110075682</c:v>
                </c:pt>
                <c:pt idx="46" formatCode="0%">
                  <c:v>0.13096230630611672</c:v>
                </c:pt>
                <c:pt idx="47" formatCode="0%">
                  <c:v>9.5280917562814205E-2</c:v>
                </c:pt>
                <c:pt idx="48" formatCode="0%">
                  <c:v>-6.2679905055945673E-3</c:v>
                </c:pt>
                <c:pt idx="49" formatCode="0%">
                  <c:v>-6.7801307195532901E-2</c:v>
                </c:pt>
                <c:pt idx="50" formatCode="0%">
                  <c:v>-9.4318007748163901E-2</c:v>
                </c:pt>
                <c:pt idx="51" formatCode="0%">
                  <c:v>-0.11386037693861095</c:v>
                </c:pt>
                <c:pt idx="52" formatCode="0%">
                  <c:v>-0.16336039637108191</c:v>
                </c:pt>
                <c:pt idx="53" formatCode="0%">
                  <c:v>-0.28167366129994176</c:v>
                </c:pt>
                <c:pt idx="54" formatCode="0%">
                  <c:v>-0.34219816072419817</c:v>
                </c:pt>
                <c:pt idx="55" formatCode="0%">
                  <c:v>-0.33702456319911478</c:v>
                </c:pt>
                <c:pt idx="56" formatCode="0%">
                  <c:v>-0.18747852304049051</c:v>
                </c:pt>
                <c:pt idx="57" formatCode="0%">
                  <c:v>5.1442824722879532E-2</c:v>
                </c:pt>
                <c:pt idx="58" formatCode="0%">
                  <c:v>0.12640907369262155</c:v>
                </c:pt>
                <c:pt idx="59" formatCode="0%">
                  <c:v>0.16283638286861879</c:v>
                </c:pt>
                <c:pt idx="60" formatCode="0%">
                  <c:v>0.10121026237413622</c:v>
                </c:pt>
                <c:pt idx="61" formatCode="0%">
                  <c:v>2.0271461517349598E-2</c:v>
                </c:pt>
                <c:pt idx="62" formatCode="0%">
                  <c:v>3.8626408873396745E-2</c:v>
                </c:pt>
                <c:pt idx="63" formatCode="0%">
                  <c:v>4.9265726909476282E-2</c:v>
                </c:pt>
                <c:pt idx="64" formatCode="0%">
                  <c:v>3.9549831792839329E-2</c:v>
                </c:pt>
                <c:pt idx="65" formatCode="0%">
                  <c:v>5.7407716442414269E-2</c:v>
                </c:pt>
                <c:pt idx="66" formatCode="0%">
                  <c:v>8.0387250683493505E-2</c:v>
                </c:pt>
                <c:pt idx="67" formatCode="0%">
                  <c:v>5.8435382828960547E-2</c:v>
                </c:pt>
                <c:pt idx="68" formatCode="0%">
                  <c:v>7.4715037449276656E-2</c:v>
                </c:pt>
                <c:pt idx="69" formatCode="0%">
                  <c:v>0.12893859867380786</c:v>
                </c:pt>
                <c:pt idx="70" formatCode="0%">
                  <c:v>0.15143339892072394</c:v>
                </c:pt>
                <c:pt idx="71" formatCode="0%">
                  <c:v>0.14029902093716928</c:v>
                </c:pt>
                <c:pt idx="72" formatCode="0%">
                  <c:v>8.8164744621550328E-2</c:v>
                </c:pt>
                <c:pt idx="73" formatCode="0%">
                  <c:v>6.4416262092257259E-2</c:v>
                </c:pt>
                <c:pt idx="74" formatCode="0%">
                  <c:v>6.6545171668161318E-2</c:v>
                </c:pt>
                <c:pt idx="75" formatCode="0%">
                  <c:v>9.1820979465023544E-2</c:v>
                </c:pt>
                <c:pt idx="76" formatCode="0%">
                  <c:v>0.14596020298617374</c:v>
                </c:pt>
                <c:pt idx="77" formatCode="0%">
                  <c:v>0.13629887081904424</c:v>
                </c:pt>
                <c:pt idx="78" formatCode="0%">
                  <c:v>0.10078235585454531</c:v>
                </c:pt>
                <c:pt idx="79" formatCode="0%">
                  <c:v>4.8157992954699358E-2</c:v>
                </c:pt>
                <c:pt idx="80" formatCode="0%">
                  <c:v>-1.505653869831336E-2</c:v>
                </c:pt>
                <c:pt idx="81" formatCode="0%">
                  <c:v>-1.4617157428120975E-2</c:v>
                </c:pt>
                <c:pt idx="82" formatCode="0%">
                  <c:v>1.6041613697846957E-2</c:v>
                </c:pt>
                <c:pt idx="83" formatCode="0%">
                  <c:v>3.8109577012068296E-2</c:v>
                </c:pt>
                <c:pt idx="84" formatCode="0%">
                  <c:v>5.6584991396628093E-2</c:v>
                </c:pt>
                <c:pt idx="85" formatCode="0%">
                  <c:v>6.3662660225789258E-2</c:v>
                </c:pt>
                <c:pt idx="86" formatCode="0%">
                  <c:v>4.4999711080833338E-2</c:v>
                </c:pt>
                <c:pt idx="87" formatCode="0%">
                  <c:v>4.7492418346274601E-2</c:v>
                </c:pt>
                <c:pt idx="88" formatCode="0%">
                  <c:v>5.3184917434229151E-2</c:v>
                </c:pt>
                <c:pt idx="89" formatCode="0%">
                  <c:v>2.1213448066592644E-2</c:v>
                </c:pt>
                <c:pt idx="90" formatCode="0%">
                  <c:v>1.9549521230646461E-2</c:v>
                </c:pt>
                <c:pt idx="91" formatCode="0%">
                  <c:v>3.137133648485757E-2</c:v>
                </c:pt>
                <c:pt idx="92" formatCode="0%">
                  <c:v>5.797169330316887E-2</c:v>
                </c:pt>
                <c:pt idx="93" formatCode="0%">
                  <c:v>8.5827081260060112E-2</c:v>
                </c:pt>
                <c:pt idx="94" formatCode="0%">
                  <c:v>7.3501934801802227E-2</c:v>
                </c:pt>
                <c:pt idx="95" formatCode="0%">
                  <c:v>6.5588017830891854E-2</c:v>
                </c:pt>
                <c:pt idx="96" formatCode="0%">
                  <c:v>3.0796446686390588E-2</c:v>
                </c:pt>
                <c:pt idx="97" formatCode="0%">
                  <c:v>-3.9607838225489189E-2</c:v>
                </c:pt>
                <c:pt idx="98" formatCode="0%">
                  <c:v>-5.0065484669976845E-2</c:v>
                </c:pt>
                <c:pt idx="99" formatCode="0%">
                  <c:v>-2.6841726227102902E-2</c:v>
                </c:pt>
                <c:pt idx="100" formatCode="0%">
                  <c:v>-2.5908146580867708E-2</c:v>
                </c:pt>
                <c:pt idx="101" formatCode="0%">
                  <c:v>4.8302863226007853E-2</c:v>
                </c:pt>
                <c:pt idx="102" formatCode="0%">
                  <c:v>0.13779032062278929</c:v>
                </c:pt>
                <c:pt idx="103" formatCode="0%">
                  <c:v>0.13766666076867495</c:v>
                </c:pt>
                <c:pt idx="104" formatCode="0%">
                  <c:v>9.6841888598334203E-2</c:v>
                </c:pt>
                <c:pt idx="105" formatCode="0%">
                  <c:v>1.163452427597611E-2</c:v>
                </c:pt>
                <c:pt idx="106" formatCode="0%">
                  <c:v>-0.10106972519779012</c:v>
                </c:pt>
                <c:pt idx="107" formatCode="0%">
                  <c:v>-0.1728663200667484</c:v>
                </c:pt>
                <c:pt idx="108" formatCode="0%">
                  <c:v>-0.18054815636312849</c:v>
                </c:pt>
                <c:pt idx="109" formatCode="0%">
                  <c:v>-0.1558055418973805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PropertyType!$AH$6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PropertyType!$AH$7:$AH$116</c:f>
              <c:numCache>
                <c:formatCode>General</c:formatCode>
                <c:ptCount val="110"/>
                <c:pt idx="4" formatCode="0%">
                  <c:v>5.8465735278876441E-2</c:v>
                </c:pt>
                <c:pt idx="5" formatCode="0%">
                  <c:v>6.3226789915901804E-2</c:v>
                </c:pt>
                <c:pt idx="6" formatCode="0%">
                  <c:v>6.9881449400745366E-2</c:v>
                </c:pt>
                <c:pt idx="7" formatCode="0%">
                  <c:v>9.2134139391098158E-2</c:v>
                </c:pt>
                <c:pt idx="8" formatCode="0%">
                  <c:v>0.10967285558327222</c:v>
                </c:pt>
                <c:pt idx="9" formatCode="0%">
                  <c:v>0.12036244172446775</c:v>
                </c:pt>
                <c:pt idx="10" formatCode="0%">
                  <c:v>9.9649796650463029E-2</c:v>
                </c:pt>
                <c:pt idx="11" formatCode="0%">
                  <c:v>4.3308397156978096E-2</c:v>
                </c:pt>
                <c:pt idx="12" formatCode="0%">
                  <c:v>3.3216330770441393E-2</c:v>
                </c:pt>
                <c:pt idx="13" formatCode="0%">
                  <c:v>6.8314209594033448E-2</c:v>
                </c:pt>
                <c:pt idx="14" formatCode="0%">
                  <c:v>9.3312320288366557E-2</c:v>
                </c:pt>
                <c:pt idx="15" formatCode="0%">
                  <c:v>0.10802233841136233</c:v>
                </c:pt>
                <c:pt idx="16" formatCode="0%">
                  <c:v>8.6394892732320594E-2</c:v>
                </c:pt>
                <c:pt idx="17" formatCode="0%">
                  <c:v>7.5136665176234185E-2</c:v>
                </c:pt>
                <c:pt idx="18" formatCode="0%">
                  <c:v>0.10039166587888682</c:v>
                </c:pt>
                <c:pt idx="19" formatCode="0%">
                  <c:v>0.10085771298505608</c:v>
                </c:pt>
                <c:pt idx="20" formatCode="0%">
                  <c:v>9.0778260576504843E-2</c:v>
                </c:pt>
                <c:pt idx="21" formatCode="0%">
                  <c:v>7.1954680843170804E-2</c:v>
                </c:pt>
                <c:pt idx="22" formatCode="0%">
                  <c:v>3.3903761504017638E-2</c:v>
                </c:pt>
                <c:pt idx="23" formatCode="0%">
                  <c:v>6.8917273547199898E-3</c:v>
                </c:pt>
                <c:pt idx="24" formatCode="0%">
                  <c:v>-1.2289022477982581E-3</c:v>
                </c:pt>
                <c:pt idx="25" formatCode="0%">
                  <c:v>-1.2793647001520192E-2</c:v>
                </c:pt>
                <c:pt idx="26" formatCode="0%">
                  <c:v>-1.7843751351662274E-2</c:v>
                </c:pt>
                <c:pt idx="27" formatCode="0%">
                  <c:v>1.6990715147779945E-2</c:v>
                </c:pt>
                <c:pt idx="28" formatCode="0%">
                  <c:v>6.2803636713752109E-2</c:v>
                </c:pt>
                <c:pt idx="29" formatCode="0%">
                  <c:v>8.6844771377538876E-2</c:v>
                </c:pt>
                <c:pt idx="30" formatCode="0%">
                  <c:v>9.2320265287161529E-2</c:v>
                </c:pt>
                <c:pt idx="31" formatCode="0%">
                  <c:v>8.2885459589163046E-2</c:v>
                </c:pt>
                <c:pt idx="32" formatCode="0%">
                  <c:v>8.0148268695106939E-2</c:v>
                </c:pt>
                <c:pt idx="33" formatCode="0%">
                  <c:v>9.3447207753023065E-2</c:v>
                </c:pt>
                <c:pt idx="34" formatCode="0%">
                  <c:v>0.11821712750091318</c:v>
                </c:pt>
                <c:pt idx="35" formatCode="0%">
                  <c:v>0.13165107127951226</c:v>
                </c:pt>
                <c:pt idx="36" formatCode="0%">
                  <c:v>0.13863075289249349</c:v>
                </c:pt>
                <c:pt idx="37" formatCode="0%">
                  <c:v>0.14333207854436703</c:v>
                </c:pt>
                <c:pt idx="38" formatCode="0%">
                  <c:v>0.13322935785725343</c:v>
                </c:pt>
                <c:pt idx="39" formatCode="0%">
                  <c:v>0.14355374084210792</c:v>
                </c:pt>
                <c:pt idx="40" formatCode="0%">
                  <c:v>0.153929795874167</c:v>
                </c:pt>
                <c:pt idx="41" formatCode="0%">
                  <c:v>0.13816234044792575</c:v>
                </c:pt>
                <c:pt idx="42" formatCode="0%">
                  <c:v>0.12434929427886932</c:v>
                </c:pt>
                <c:pt idx="43" formatCode="0%">
                  <c:v>0.10418431291748464</c:v>
                </c:pt>
                <c:pt idx="44" formatCode="0%">
                  <c:v>9.4443811579782322E-2</c:v>
                </c:pt>
                <c:pt idx="45" formatCode="0%">
                  <c:v>0.1053178718722767</c:v>
                </c:pt>
                <c:pt idx="46" formatCode="0%">
                  <c:v>8.9547894730132693E-2</c:v>
                </c:pt>
                <c:pt idx="47" formatCode="0%">
                  <c:v>5.779346206870084E-2</c:v>
                </c:pt>
                <c:pt idx="48" formatCode="0%">
                  <c:v>2.6780170827620076E-2</c:v>
                </c:pt>
                <c:pt idx="49" formatCode="0%">
                  <c:v>-1.6936747914912176E-2</c:v>
                </c:pt>
                <c:pt idx="50" formatCode="0%">
                  <c:v>-4.3567778413966196E-2</c:v>
                </c:pt>
                <c:pt idx="51" formatCode="0%">
                  <c:v>-4.952660347587845E-2</c:v>
                </c:pt>
                <c:pt idx="52" formatCode="0%">
                  <c:v>-0.10899852678218458</c:v>
                </c:pt>
                <c:pt idx="53" formatCode="0%">
                  <c:v>-0.19536579930124054</c:v>
                </c:pt>
                <c:pt idx="54" formatCode="0%">
                  <c:v>-0.22668076477428101</c:v>
                </c:pt>
                <c:pt idx="55" formatCode="0%">
                  <c:v>-0.22714754529222481</c:v>
                </c:pt>
                <c:pt idx="56" formatCode="0%">
                  <c:v>-0.19807944083185203</c:v>
                </c:pt>
                <c:pt idx="57" formatCode="0%">
                  <c:v>-0.10955876865498915</c:v>
                </c:pt>
                <c:pt idx="58" formatCode="0%">
                  <c:v>-4.26227467764424E-2</c:v>
                </c:pt>
                <c:pt idx="59" formatCode="0%">
                  <c:v>-2.985554351462294E-2</c:v>
                </c:pt>
                <c:pt idx="60" formatCode="0%">
                  <c:v>1.0118357363742003E-3</c:v>
                </c:pt>
                <c:pt idx="61" formatCode="0%">
                  <c:v>2.3678321927207868E-2</c:v>
                </c:pt>
                <c:pt idx="62" formatCode="0%">
                  <c:v>3.7255672493672787E-2</c:v>
                </c:pt>
                <c:pt idx="63" formatCode="0%">
                  <c:v>4.2903168513509504E-2</c:v>
                </c:pt>
                <c:pt idx="64" formatCode="0%">
                  <c:v>3.7364850271377481E-2</c:v>
                </c:pt>
                <c:pt idx="65" formatCode="0%">
                  <c:v>4.8602407752872612E-2</c:v>
                </c:pt>
                <c:pt idx="66" formatCode="0%">
                  <c:v>4.0492152224839595E-2</c:v>
                </c:pt>
                <c:pt idx="67" formatCode="0%">
                  <c:v>3.2653568196455929E-2</c:v>
                </c:pt>
                <c:pt idx="68" formatCode="0%">
                  <c:v>4.656885659085197E-2</c:v>
                </c:pt>
                <c:pt idx="69" formatCode="0%">
                  <c:v>4.5694204694685991E-2</c:v>
                </c:pt>
                <c:pt idx="70" formatCode="0%">
                  <c:v>5.7237045857506885E-2</c:v>
                </c:pt>
                <c:pt idx="71" formatCode="0%">
                  <c:v>9.9395771627925233E-2</c:v>
                </c:pt>
                <c:pt idx="72" formatCode="0%">
                  <c:v>0.12392687794862312</c:v>
                </c:pt>
                <c:pt idx="73" formatCode="0%">
                  <c:v>0.11570785836915021</c:v>
                </c:pt>
                <c:pt idx="74" formatCode="0%">
                  <c:v>0.10958714356873678</c:v>
                </c:pt>
                <c:pt idx="75" formatCode="0%">
                  <c:v>0.11124630112367906</c:v>
                </c:pt>
                <c:pt idx="76" formatCode="0%">
                  <c:v>0.10164891326118974</c:v>
                </c:pt>
                <c:pt idx="77" formatCode="0%">
                  <c:v>0.10451705995154437</c:v>
                </c:pt>
                <c:pt idx="78" formatCode="0%">
                  <c:v>9.5615271999646811E-2</c:v>
                </c:pt>
                <c:pt idx="79" formatCode="0%">
                  <c:v>6.9661955019619137E-2</c:v>
                </c:pt>
                <c:pt idx="80" formatCode="0%">
                  <c:v>6.954892486216635E-2</c:v>
                </c:pt>
                <c:pt idx="81" formatCode="0%">
                  <c:v>7.3655490843815175E-2</c:v>
                </c:pt>
                <c:pt idx="82" formatCode="0%">
                  <c:v>7.5444561611642369E-2</c:v>
                </c:pt>
                <c:pt idx="83" formatCode="0%">
                  <c:v>8.3418475118647972E-2</c:v>
                </c:pt>
                <c:pt idx="84" formatCode="0%">
                  <c:v>9.1182746664612679E-2</c:v>
                </c:pt>
                <c:pt idx="85" formatCode="0%">
                  <c:v>9.6642786575239725E-2</c:v>
                </c:pt>
                <c:pt idx="86" formatCode="0%">
                  <c:v>0.10211707340248655</c:v>
                </c:pt>
                <c:pt idx="87" formatCode="0%">
                  <c:v>0.11182164207979706</c:v>
                </c:pt>
                <c:pt idx="88" formatCode="0%">
                  <c:v>0.11851526137946378</c:v>
                </c:pt>
                <c:pt idx="89" formatCode="0%">
                  <c:v>0.11691028502148937</c:v>
                </c:pt>
                <c:pt idx="90" formatCode="0%">
                  <c:v>0.10420556366066713</c:v>
                </c:pt>
                <c:pt idx="91" formatCode="0%">
                  <c:v>7.6265987600502738E-2</c:v>
                </c:pt>
                <c:pt idx="92" formatCode="0%">
                  <c:v>5.7956087052542404E-2</c:v>
                </c:pt>
                <c:pt idx="93" formatCode="0%">
                  <c:v>6.7378690273063757E-2</c:v>
                </c:pt>
                <c:pt idx="94" formatCode="0%">
                  <c:v>8.1906201759772035E-2</c:v>
                </c:pt>
                <c:pt idx="95" formatCode="0%">
                  <c:v>0.10574537351454882</c:v>
                </c:pt>
                <c:pt idx="96" formatCode="0%">
                  <c:v>0.11056356159069525</c:v>
                </c:pt>
                <c:pt idx="97" formatCode="0%">
                  <c:v>9.9620025990492245E-2</c:v>
                </c:pt>
                <c:pt idx="98" formatCode="0%">
                  <c:v>0.1301445345116059</c:v>
                </c:pt>
                <c:pt idx="99" formatCode="0%">
                  <c:v>0.15401089310809035</c:v>
                </c:pt>
                <c:pt idx="100" formatCode="0%">
                  <c:v>0.15043610333115276</c:v>
                </c:pt>
                <c:pt idx="101" formatCode="0%">
                  <c:v>0.17635125543262853</c:v>
                </c:pt>
                <c:pt idx="102" formatCode="0%">
                  <c:v>0.22517250858153126</c:v>
                </c:pt>
                <c:pt idx="103" formatCode="0%">
                  <c:v>0.24434389636271137</c:v>
                </c:pt>
                <c:pt idx="104" formatCode="0%">
                  <c:v>0.29441034284883205</c:v>
                </c:pt>
                <c:pt idx="105" formatCode="0%">
                  <c:v>0.34309170428732538</c:v>
                </c:pt>
                <c:pt idx="106" formatCode="0%">
                  <c:v>0.25974500902798159</c:v>
                </c:pt>
                <c:pt idx="107" formatCode="0%">
                  <c:v>0.15745803353685672</c:v>
                </c:pt>
                <c:pt idx="108" formatCode="0%">
                  <c:v>5.7076738541256944E-2</c:v>
                </c:pt>
                <c:pt idx="109" formatCode="0%">
                  <c:v>-2.7781748681964147E-2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PropertyType!$AI$6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PropertyType!$AI$7:$AI$116</c:f>
              <c:numCache>
                <c:formatCode>General</c:formatCode>
                <c:ptCount val="110"/>
                <c:pt idx="4" formatCode="0%">
                  <c:v>5.64929528057867E-3</c:v>
                </c:pt>
                <c:pt idx="5" formatCode="0%">
                  <c:v>0.14238182893372775</c:v>
                </c:pt>
                <c:pt idx="6" formatCode="0%">
                  <c:v>0.25279057444164699</c:v>
                </c:pt>
                <c:pt idx="7" formatCode="0%">
                  <c:v>0.19807487563145432</c:v>
                </c:pt>
                <c:pt idx="8" formatCode="0%">
                  <c:v>6.660350981751928E-2</c:v>
                </c:pt>
                <c:pt idx="9" formatCode="0%">
                  <c:v>5.1898152685543097E-2</c:v>
                </c:pt>
                <c:pt idx="10" formatCode="0%">
                  <c:v>7.1234420930620379E-2</c:v>
                </c:pt>
                <c:pt idx="11" formatCode="0%">
                  <c:v>8.981366874029395E-2</c:v>
                </c:pt>
                <c:pt idx="12" formatCode="0%">
                  <c:v>0.10945103221040609</c:v>
                </c:pt>
                <c:pt idx="13" formatCode="0%">
                  <c:v>6.1525752223927421E-2</c:v>
                </c:pt>
                <c:pt idx="14" formatCode="0%">
                  <c:v>2.7382513180805423E-2</c:v>
                </c:pt>
                <c:pt idx="15" formatCode="0%">
                  <c:v>2.4645801221708563E-2</c:v>
                </c:pt>
                <c:pt idx="16" formatCode="0%">
                  <c:v>1.0879319656371234E-2</c:v>
                </c:pt>
                <c:pt idx="17" formatCode="0%">
                  <c:v>1.8636860036483904E-2</c:v>
                </c:pt>
                <c:pt idx="18" formatCode="0%">
                  <c:v>4.2721959156581502E-2</c:v>
                </c:pt>
                <c:pt idx="19" formatCode="0%">
                  <c:v>5.658727594155577E-2</c:v>
                </c:pt>
                <c:pt idx="20" formatCode="0%">
                  <c:v>6.1950898731068182E-2</c:v>
                </c:pt>
                <c:pt idx="21" formatCode="0%">
                  <c:v>7.7145413447252453E-2</c:v>
                </c:pt>
                <c:pt idx="22" formatCode="0%">
                  <c:v>6.9134242540083379E-2</c:v>
                </c:pt>
                <c:pt idx="23" formatCode="0%">
                  <c:v>3.3457160970649991E-2</c:v>
                </c:pt>
                <c:pt idx="24" formatCode="0%">
                  <c:v>2.9762002590429715E-2</c:v>
                </c:pt>
                <c:pt idx="25" formatCode="0%">
                  <c:v>2.9392341987083404E-2</c:v>
                </c:pt>
                <c:pt idx="26" formatCode="0%">
                  <c:v>4.9554441197813714E-2</c:v>
                </c:pt>
                <c:pt idx="27" formatCode="0%">
                  <c:v>0.10495700817765252</c:v>
                </c:pt>
                <c:pt idx="28" formatCode="0%">
                  <c:v>0.12977661592356293</c:v>
                </c:pt>
                <c:pt idx="29" formatCode="0%">
                  <c:v>0.15004392847602155</c:v>
                </c:pt>
                <c:pt idx="30" formatCode="0%">
                  <c:v>0.14646015348848529</c:v>
                </c:pt>
                <c:pt idx="31" formatCode="0%">
                  <c:v>0.12060807369157955</c:v>
                </c:pt>
                <c:pt idx="32" formatCode="0%">
                  <c:v>0.14227101528033348</c:v>
                </c:pt>
                <c:pt idx="33" formatCode="0%">
                  <c:v>0.16698507545981811</c:v>
                </c:pt>
                <c:pt idx="34" formatCode="0%">
                  <c:v>0.1798148916294311</c:v>
                </c:pt>
                <c:pt idx="35" formatCode="0%">
                  <c:v>0.18035639968202299</c:v>
                </c:pt>
                <c:pt idx="36" formatCode="0%">
                  <c:v>0.15364322581202017</c:v>
                </c:pt>
                <c:pt idx="37" formatCode="0%">
                  <c:v>0.14682037531932113</c:v>
                </c:pt>
                <c:pt idx="38" formatCode="0%">
                  <c:v>0.14429189278378662</c:v>
                </c:pt>
                <c:pt idx="39" formatCode="0%">
                  <c:v>0.13964403421045013</c:v>
                </c:pt>
                <c:pt idx="40" formatCode="0%">
                  <c:v>0.12533904891226322</c:v>
                </c:pt>
                <c:pt idx="41" formatCode="0%">
                  <c:v>7.5291253897425303E-2</c:v>
                </c:pt>
                <c:pt idx="42" formatCode="0%">
                  <c:v>3.7306684928064549E-2</c:v>
                </c:pt>
                <c:pt idx="43" formatCode="0%">
                  <c:v>2.6610128296502111E-2</c:v>
                </c:pt>
                <c:pt idx="44" formatCode="0%">
                  <c:v>2.8426647692400664E-2</c:v>
                </c:pt>
                <c:pt idx="45" formatCode="0%">
                  <c:v>4.6432794364199559E-2</c:v>
                </c:pt>
                <c:pt idx="46" formatCode="0%">
                  <c:v>6.6494805222454767E-2</c:v>
                </c:pt>
                <c:pt idx="47" formatCode="0%">
                  <c:v>5.1528678279964213E-2</c:v>
                </c:pt>
                <c:pt idx="48" formatCode="0%">
                  <c:v>1.0744174673163132E-2</c:v>
                </c:pt>
                <c:pt idx="49" formatCode="0%">
                  <c:v>-3.009587773954836E-2</c:v>
                </c:pt>
                <c:pt idx="50" formatCode="0%">
                  <c:v>-9.7631438436428186E-2</c:v>
                </c:pt>
                <c:pt idx="51" formatCode="0%">
                  <c:v>-0.15404407307851009</c:v>
                </c:pt>
                <c:pt idx="52" formatCode="0%">
                  <c:v>-0.1836377534326129</c:v>
                </c:pt>
                <c:pt idx="53" formatCode="0%">
                  <c:v>-0.2169903496519523</c:v>
                </c:pt>
                <c:pt idx="54" formatCode="0%">
                  <c:v>-0.21709535115283451</c:v>
                </c:pt>
                <c:pt idx="55" formatCode="0%">
                  <c:v>-0.17896291043778789</c:v>
                </c:pt>
                <c:pt idx="56" formatCode="0%">
                  <c:v>-0.11880393986455251</c:v>
                </c:pt>
                <c:pt idx="57" formatCode="0%">
                  <c:v>-6.0026120058137011E-2</c:v>
                </c:pt>
                <c:pt idx="58" formatCode="0%">
                  <c:v>-2.4355778444759224E-2</c:v>
                </c:pt>
                <c:pt idx="59" formatCode="0%">
                  <c:v>9.1147363474328724E-3</c:v>
                </c:pt>
                <c:pt idx="60" formatCode="0%">
                  <c:v>2.8378757268336718E-2</c:v>
                </c:pt>
                <c:pt idx="61" formatCode="0%">
                  <c:v>3.9126732470251335E-2</c:v>
                </c:pt>
                <c:pt idx="62" formatCode="0%">
                  <c:v>5.44071606062142E-2</c:v>
                </c:pt>
                <c:pt idx="63" formatCode="0%">
                  <c:v>5.8545783861817302E-2</c:v>
                </c:pt>
                <c:pt idx="64" formatCode="0%">
                  <c:v>5.0630022566270583E-2</c:v>
                </c:pt>
                <c:pt idx="65" formatCode="0%">
                  <c:v>4.4872509243603309E-2</c:v>
                </c:pt>
                <c:pt idx="66" formatCode="0%">
                  <c:v>4.891204160307927E-2</c:v>
                </c:pt>
                <c:pt idx="67" formatCode="0%">
                  <c:v>3.3326588225409015E-2</c:v>
                </c:pt>
                <c:pt idx="68" formatCode="0%">
                  <c:v>3.3834630495777063E-2</c:v>
                </c:pt>
                <c:pt idx="69" formatCode="0%">
                  <c:v>7.4240941797693027E-2</c:v>
                </c:pt>
                <c:pt idx="70" formatCode="0%">
                  <c:v>8.8213523759736345E-2</c:v>
                </c:pt>
                <c:pt idx="71" formatCode="0%">
                  <c:v>0.10351605233694561</c:v>
                </c:pt>
                <c:pt idx="72" formatCode="0%">
                  <c:v>0.10661630758522866</c:v>
                </c:pt>
                <c:pt idx="73" formatCode="0%">
                  <c:v>6.6729254157809059E-2</c:v>
                </c:pt>
                <c:pt idx="74" formatCode="0%">
                  <c:v>5.6183320539632264E-2</c:v>
                </c:pt>
                <c:pt idx="75" formatCode="0%">
                  <c:v>7.2011502510850978E-2</c:v>
                </c:pt>
                <c:pt idx="76" formatCode="0%">
                  <c:v>8.7069130332774414E-2</c:v>
                </c:pt>
                <c:pt idx="77" formatCode="0%">
                  <c:v>9.4809791313171576E-2</c:v>
                </c:pt>
                <c:pt idx="78" formatCode="0%">
                  <c:v>8.8336949450014135E-2</c:v>
                </c:pt>
                <c:pt idx="79" formatCode="0%">
                  <c:v>6.3656748500161564E-2</c:v>
                </c:pt>
                <c:pt idx="80" formatCode="0%">
                  <c:v>2.8480861028975069E-2</c:v>
                </c:pt>
                <c:pt idx="81" formatCode="0%">
                  <c:v>1.8288780440828711E-2</c:v>
                </c:pt>
                <c:pt idx="82" formatCode="0%">
                  <c:v>3.4700366752234979E-2</c:v>
                </c:pt>
                <c:pt idx="83" formatCode="0%">
                  <c:v>5.7910081973824745E-2</c:v>
                </c:pt>
                <c:pt idx="84" formatCode="0%">
                  <c:v>5.8636270174121652E-2</c:v>
                </c:pt>
                <c:pt idx="85" formatCode="0%">
                  <c:v>3.901459644596339E-2</c:v>
                </c:pt>
                <c:pt idx="86" formatCode="0%">
                  <c:v>1.6389696551467825E-2</c:v>
                </c:pt>
                <c:pt idx="87" formatCode="0%">
                  <c:v>-2.9456096515807495E-3</c:v>
                </c:pt>
                <c:pt idx="88" formatCode="0%">
                  <c:v>8.1401964674765459E-3</c:v>
                </c:pt>
                <c:pt idx="89" formatCode="0%">
                  <c:v>2.2255458140213902E-2</c:v>
                </c:pt>
                <c:pt idx="90" formatCode="0%">
                  <c:v>5.0598275544784244E-3</c:v>
                </c:pt>
                <c:pt idx="91" formatCode="0%">
                  <c:v>-1.6677149825815474E-2</c:v>
                </c:pt>
                <c:pt idx="92" formatCode="0%">
                  <c:v>-1.9370527101300383E-2</c:v>
                </c:pt>
                <c:pt idx="93" formatCode="0%">
                  <c:v>-7.8936990999625145E-3</c:v>
                </c:pt>
                <c:pt idx="94" formatCode="0%">
                  <c:v>1.3011514929844425E-2</c:v>
                </c:pt>
                <c:pt idx="95" formatCode="0%">
                  <c:v>3.035619146309787E-2</c:v>
                </c:pt>
                <c:pt idx="96" formatCode="0%">
                  <c:v>2.1630545448395821E-2</c:v>
                </c:pt>
                <c:pt idx="97" formatCode="0%">
                  <c:v>1.1460241780201219E-3</c:v>
                </c:pt>
                <c:pt idx="98" formatCode="0%">
                  <c:v>3.6300446728150249E-3</c:v>
                </c:pt>
                <c:pt idx="99" formatCode="0%">
                  <c:v>1.5552476187403741E-2</c:v>
                </c:pt>
                <c:pt idx="100" formatCode="0%">
                  <c:v>4.1469605825702915E-2</c:v>
                </c:pt>
                <c:pt idx="101" formatCode="0%">
                  <c:v>9.7417014195676499E-2</c:v>
                </c:pt>
                <c:pt idx="102" formatCode="0%">
                  <c:v>0.12615353808056584</c:v>
                </c:pt>
                <c:pt idx="103" formatCode="0%">
                  <c:v>0.13097179518850233</c:v>
                </c:pt>
                <c:pt idx="104" formatCode="0%">
                  <c:v>0.11787457075387775</c:v>
                </c:pt>
                <c:pt idx="105" formatCode="0%">
                  <c:v>7.3278155874653139E-2</c:v>
                </c:pt>
                <c:pt idx="106" formatCode="0%">
                  <c:v>4.4900896052840977E-2</c:v>
                </c:pt>
                <c:pt idx="107" formatCode="0%">
                  <c:v>1.7269480161857809E-2</c:v>
                </c:pt>
                <c:pt idx="108" formatCode="0%">
                  <c:v>-1.8396403664154959E-2</c:v>
                </c:pt>
                <c:pt idx="109" formatCode="0%">
                  <c:v>-1.1593913722310223E-2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PropertyType!$AJ$6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PropertyType!$AJ$7:$AJ$116</c:f>
              <c:numCache>
                <c:formatCode>General</c:formatCode>
                <c:ptCount val="110"/>
                <c:pt idx="4" formatCode="0%">
                  <c:v>3.966391128851976E-2</c:v>
                </c:pt>
                <c:pt idx="5" formatCode="0%">
                  <c:v>8.8121612029574692E-2</c:v>
                </c:pt>
                <c:pt idx="6" formatCode="0%">
                  <c:v>0.10009334422716654</c:v>
                </c:pt>
                <c:pt idx="7" formatCode="0%">
                  <c:v>0.12881674654037267</c:v>
                </c:pt>
                <c:pt idx="8" formatCode="0%">
                  <c:v>0.13341072728282621</c:v>
                </c:pt>
                <c:pt idx="9" formatCode="0%">
                  <c:v>0.11212759082576151</c:v>
                </c:pt>
                <c:pt idx="10" formatCode="0%">
                  <c:v>0.10700233335019882</c:v>
                </c:pt>
                <c:pt idx="11" formatCode="0%">
                  <c:v>7.3802028348609827E-2</c:v>
                </c:pt>
                <c:pt idx="12" formatCode="0%">
                  <c:v>3.2948004576016876E-2</c:v>
                </c:pt>
                <c:pt idx="13" formatCode="0%">
                  <c:v>6.3684570676036056E-2</c:v>
                </c:pt>
                <c:pt idx="14" formatCode="0%">
                  <c:v>0.11516628952583585</c:v>
                </c:pt>
                <c:pt idx="15" formatCode="0%">
                  <c:v>0.13847330232849409</c:v>
                </c:pt>
                <c:pt idx="16" formatCode="0%">
                  <c:v>0.15054765715603069</c:v>
                </c:pt>
                <c:pt idx="17" formatCode="0%">
                  <c:v>0.11109166403806969</c:v>
                </c:pt>
                <c:pt idx="18" formatCode="0%">
                  <c:v>6.2434101257959451E-2</c:v>
                </c:pt>
                <c:pt idx="19" formatCode="0%">
                  <c:v>6.0594544246643789E-2</c:v>
                </c:pt>
                <c:pt idx="20" formatCode="0%">
                  <c:v>7.9768009182921595E-2</c:v>
                </c:pt>
                <c:pt idx="21" formatCode="0%">
                  <c:v>9.1347274176078352E-2</c:v>
                </c:pt>
                <c:pt idx="22" formatCode="0%">
                  <c:v>7.5020267795737228E-2</c:v>
                </c:pt>
                <c:pt idx="23" formatCode="0%">
                  <c:v>6.3780199688630024E-2</c:v>
                </c:pt>
                <c:pt idx="24" formatCode="0%">
                  <c:v>7.41541013203737E-2</c:v>
                </c:pt>
                <c:pt idx="25" formatCode="0%">
                  <c:v>7.0930066705989558E-2</c:v>
                </c:pt>
                <c:pt idx="26" formatCode="0%">
                  <c:v>6.9806654605819141E-2</c:v>
                </c:pt>
                <c:pt idx="27" formatCode="0%">
                  <c:v>8.4775386040872425E-2</c:v>
                </c:pt>
                <c:pt idx="28" formatCode="0%">
                  <c:v>8.731291104755079E-2</c:v>
                </c:pt>
                <c:pt idx="29" formatCode="0%">
                  <c:v>9.2893017372561726E-2</c:v>
                </c:pt>
                <c:pt idx="30" formatCode="0%">
                  <c:v>9.7551621681304823E-2</c:v>
                </c:pt>
                <c:pt idx="31" formatCode="0%">
                  <c:v>7.3948811114442625E-2</c:v>
                </c:pt>
                <c:pt idx="32" formatCode="0%">
                  <c:v>5.6719390810352266E-2</c:v>
                </c:pt>
                <c:pt idx="33" formatCode="0%">
                  <c:v>7.6418600675941528E-2</c:v>
                </c:pt>
                <c:pt idx="34" formatCode="0%">
                  <c:v>0.1112543501876222</c:v>
                </c:pt>
                <c:pt idx="35" formatCode="0%">
                  <c:v>0.13698051255811183</c:v>
                </c:pt>
                <c:pt idx="36" formatCode="0%">
                  <c:v>0.1490920978514223</c:v>
                </c:pt>
                <c:pt idx="37" formatCode="0%">
                  <c:v>0.15568244297463729</c:v>
                </c:pt>
                <c:pt idx="38" formatCode="0%">
                  <c:v>0.17301036351204613</c:v>
                </c:pt>
                <c:pt idx="39" formatCode="0%">
                  <c:v>0.18242693927053311</c:v>
                </c:pt>
                <c:pt idx="40" formatCode="0%">
                  <c:v>0.15292159756373747</c:v>
                </c:pt>
                <c:pt idx="41" formatCode="0%">
                  <c:v>8.7468550231523556E-2</c:v>
                </c:pt>
                <c:pt idx="42" formatCode="0%">
                  <c:v>5.2080043983347313E-2</c:v>
                </c:pt>
                <c:pt idx="43" formatCode="0%">
                  <c:v>6.2865716568909269E-2</c:v>
                </c:pt>
                <c:pt idx="44" formatCode="0%">
                  <c:v>6.0267937503572622E-2</c:v>
                </c:pt>
                <c:pt idx="45" formatCode="0%">
                  <c:v>4.8790185946763653E-2</c:v>
                </c:pt>
                <c:pt idx="46" formatCode="0%">
                  <c:v>4.6355292441069285E-3</c:v>
                </c:pt>
                <c:pt idx="47" formatCode="0%">
                  <c:v>-5.7688964369756568E-2</c:v>
                </c:pt>
                <c:pt idx="48" formatCode="0%">
                  <c:v>-7.7294515003134112E-2</c:v>
                </c:pt>
                <c:pt idx="49" formatCode="0%">
                  <c:v>-7.6349309020829703E-2</c:v>
                </c:pt>
                <c:pt idx="50" formatCode="0%">
                  <c:v>-8.7049812729320108E-2</c:v>
                </c:pt>
                <c:pt idx="51" formatCode="0%">
                  <c:v>-0.12214908791190704</c:v>
                </c:pt>
                <c:pt idx="52" formatCode="0%">
                  <c:v>-0.1675506351430518</c:v>
                </c:pt>
                <c:pt idx="53" formatCode="0%">
                  <c:v>-0.2065233918567041</c:v>
                </c:pt>
                <c:pt idx="54" formatCode="0%">
                  <c:v>-0.21532339283782809</c:v>
                </c:pt>
                <c:pt idx="55" formatCode="0%">
                  <c:v>-0.18419319352309604</c:v>
                </c:pt>
                <c:pt idx="56" formatCode="0%">
                  <c:v>-0.11495963331008863</c:v>
                </c:pt>
                <c:pt idx="57" formatCode="0%">
                  <c:v>-9.4343264539664684E-4</c:v>
                </c:pt>
                <c:pt idx="58" formatCode="0%">
                  <c:v>0.11372677712935264</c:v>
                </c:pt>
                <c:pt idx="59" formatCode="0%">
                  <c:v>0.17218364123245977</c:v>
                </c:pt>
                <c:pt idx="60" formatCode="0%">
                  <c:v>0.17379918137970929</c:v>
                </c:pt>
                <c:pt idx="61" formatCode="0%">
                  <c:v>0.13718613496147603</c:v>
                </c:pt>
                <c:pt idx="62" formatCode="0%">
                  <c:v>0.1028867709351784</c:v>
                </c:pt>
                <c:pt idx="63" formatCode="0%">
                  <c:v>8.5720459175297359E-2</c:v>
                </c:pt>
                <c:pt idx="64" formatCode="0%">
                  <c:v>6.5274976174404475E-2</c:v>
                </c:pt>
                <c:pt idx="65" formatCode="0%">
                  <c:v>6.3855090419861149E-2</c:v>
                </c:pt>
                <c:pt idx="66" formatCode="0%">
                  <c:v>7.0509161180972724E-2</c:v>
                </c:pt>
                <c:pt idx="67" formatCode="0%">
                  <c:v>7.7347070708082777E-2</c:v>
                </c:pt>
                <c:pt idx="68" formatCode="0%">
                  <c:v>0.1088381928065334</c:v>
                </c:pt>
                <c:pt idx="69" formatCode="0%">
                  <c:v>0.10990428365928451</c:v>
                </c:pt>
                <c:pt idx="70" formatCode="0%">
                  <c:v>8.6380252438738703E-2</c:v>
                </c:pt>
                <c:pt idx="71" formatCode="0%">
                  <c:v>8.8338192015564587E-2</c:v>
                </c:pt>
                <c:pt idx="72" formatCode="0%">
                  <c:v>6.0266931778099497E-2</c:v>
                </c:pt>
                <c:pt idx="73" formatCode="0%">
                  <c:v>3.939885602142823E-2</c:v>
                </c:pt>
                <c:pt idx="74" formatCode="0%">
                  <c:v>7.4945381543247702E-2</c:v>
                </c:pt>
                <c:pt idx="75" formatCode="0%">
                  <c:v>9.7181550979788422E-2</c:v>
                </c:pt>
                <c:pt idx="76" formatCode="0%">
                  <c:v>0.13400615836138896</c:v>
                </c:pt>
                <c:pt idx="77" formatCode="0%">
                  <c:v>0.16778585854323547</c:v>
                </c:pt>
                <c:pt idx="78" formatCode="0%">
                  <c:v>0.12222443312297759</c:v>
                </c:pt>
                <c:pt idx="79" formatCode="0%">
                  <c:v>8.6361129787647206E-2</c:v>
                </c:pt>
                <c:pt idx="80" formatCode="0%">
                  <c:v>8.553040716269722E-2</c:v>
                </c:pt>
                <c:pt idx="81" formatCode="0%">
                  <c:v>8.0400563798246338E-2</c:v>
                </c:pt>
                <c:pt idx="82" formatCode="0%">
                  <c:v>8.2836893705362069E-2</c:v>
                </c:pt>
                <c:pt idx="83" formatCode="0%">
                  <c:v>7.65633180624119E-2</c:v>
                </c:pt>
                <c:pt idx="84" formatCode="0%">
                  <c:v>5.9830587607487828E-2</c:v>
                </c:pt>
                <c:pt idx="85" formatCode="0%">
                  <c:v>5.5959967954815282E-2</c:v>
                </c:pt>
                <c:pt idx="86" formatCode="0%">
                  <c:v>6.0711340924088697E-2</c:v>
                </c:pt>
                <c:pt idx="87" formatCode="0%">
                  <c:v>7.32348852981346E-2</c:v>
                </c:pt>
                <c:pt idx="88" formatCode="0%">
                  <c:v>8.5333628340571011E-2</c:v>
                </c:pt>
                <c:pt idx="89" formatCode="0%">
                  <c:v>8.5481590892880988E-2</c:v>
                </c:pt>
                <c:pt idx="90" formatCode="0%">
                  <c:v>7.8864162225946055E-2</c:v>
                </c:pt>
                <c:pt idx="91" formatCode="0%">
                  <c:v>6.5501575476476281E-2</c:v>
                </c:pt>
                <c:pt idx="92" formatCode="0%">
                  <c:v>6.459562578713296E-2</c:v>
                </c:pt>
                <c:pt idx="93" formatCode="0%">
                  <c:v>6.9674402678121528E-2</c:v>
                </c:pt>
                <c:pt idx="94" formatCode="0%">
                  <c:v>7.0002666600690322E-2</c:v>
                </c:pt>
                <c:pt idx="95" formatCode="0%">
                  <c:v>8.1724551676909174E-2</c:v>
                </c:pt>
                <c:pt idx="96" formatCode="0%">
                  <c:v>7.6627978916057105E-2</c:v>
                </c:pt>
                <c:pt idx="97" formatCode="0%">
                  <c:v>7.4381560263058866E-2</c:v>
                </c:pt>
                <c:pt idx="98" formatCode="0%">
                  <c:v>8.8495710838046193E-2</c:v>
                </c:pt>
                <c:pt idx="99" formatCode="0%">
                  <c:v>8.7150548049829135E-2</c:v>
                </c:pt>
                <c:pt idx="100" formatCode="0%">
                  <c:v>0.10995118321116726</c:v>
                </c:pt>
                <c:pt idx="101" formatCode="0%">
                  <c:v>0.15520091569138739</c:v>
                </c:pt>
                <c:pt idx="102" formatCode="0%">
                  <c:v>0.2010261588082447</c:v>
                </c:pt>
                <c:pt idx="103" formatCode="0%">
                  <c:v>0.24076470438202935</c:v>
                </c:pt>
                <c:pt idx="104" formatCode="0%">
                  <c:v>0.25095659871692977</c:v>
                </c:pt>
                <c:pt idx="105" formatCode="0%">
                  <c:v>0.22678500107224631</c:v>
                </c:pt>
                <c:pt idx="106" formatCode="0%">
                  <c:v>0.12609596814604562</c:v>
                </c:pt>
                <c:pt idx="107" formatCode="0%">
                  <c:v>-1.2091015740897104E-3</c:v>
                </c:pt>
                <c:pt idx="108" formatCode="0%">
                  <c:v>-0.10023148733809251</c:v>
                </c:pt>
                <c:pt idx="109" formatCode="0%">
                  <c:v>-0.15728678834809229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107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PropertyType!$AA$6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PropertyType!$AA$7:$AA$116</c:f>
              <c:numCache>
                <c:formatCode>General</c:formatCode>
                <c:ptCount val="110"/>
                <c:pt idx="4" formatCode="0%">
                  <c:v>0.12513443852527395</c:v>
                </c:pt>
                <c:pt idx="5" formatCode="0%">
                  <c:v>0.12374520127568855</c:v>
                </c:pt>
                <c:pt idx="6" formatCode="0%">
                  <c:v>0.14235085728577568</c:v>
                </c:pt>
                <c:pt idx="7" formatCode="0%">
                  <c:v>0.18683573300148582</c:v>
                </c:pt>
                <c:pt idx="8" formatCode="0%">
                  <c:v>0.18356703941144148</c:v>
                </c:pt>
                <c:pt idx="9" formatCode="0%">
                  <c:v>0.12328245373322821</c:v>
                </c:pt>
                <c:pt idx="10" formatCode="0%">
                  <c:v>6.9326544513849564E-2</c:v>
                </c:pt>
                <c:pt idx="11" formatCode="0%">
                  <c:v>6.575093315478342E-2</c:v>
                </c:pt>
                <c:pt idx="12" formatCode="0%">
                  <c:v>9.7226080313604024E-2</c:v>
                </c:pt>
                <c:pt idx="13" formatCode="0%">
                  <c:v>0.14138755780523282</c:v>
                </c:pt>
                <c:pt idx="14" formatCode="0%">
                  <c:v>0.13428095620022851</c:v>
                </c:pt>
                <c:pt idx="15" formatCode="0%">
                  <c:v>9.5168099414656204E-2</c:v>
                </c:pt>
                <c:pt idx="16" formatCode="0%">
                  <c:v>8.867220635460682E-2</c:v>
                </c:pt>
                <c:pt idx="17" formatCode="0%">
                  <c:v>0.10400745450852145</c:v>
                </c:pt>
                <c:pt idx="18" formatCode="0%">
                  <c:v>0.11785690425722506</c:v>
                </c:pt>
                <c:pt idx="19" formatCode="0%">
                  <c:v>0.10744273812740257</c:v>
                </c:pt>
                <c:pt idx="20" formatCode="0%">
                  <c:v>7.5874014102178977E-2</c:v>
                </c:pt>
                <c:pt idx="21" formatCode="0%">
                  <c:v>3.586174111815299E-2</c:v>
                </c:pt>
                <c:pt idx="22" formatCode="0%">
                  <c:v>1.7849648377904259E-2</c:v>
                </c:pt>
                <c:pt idx="23" formatCode="0%">
                  <c:v>2.609424607267008E-2</c:v>
                </c:pt>
                <c:pt idx="24" formatCode="0%">
                  <c:v>3.4042145521839595E-2</c:v>
                </c:pt>
                <c:pt idx="25" formatCode="0%">
                  <c:v>3.8345438811390631E-2</c:v>
                </c:pt>
                <c:pt idx="26" formatCode="0%">
                  <c:v>5.0909885194946547E-2</c:v>
                </c:pt>
                <c:pt idx="27" formatCode="0%">
                  <c:v>6.9282858543244563E-2</c:v>
                </c:pt>
                <c:pt idx="28" formatCode="0%">
                  <c:v>8.7058245107660248E-2</c:v>
                </c:pt>
                <c:pt idx="29" formatCode="0%">
                  <c:v>9.3859821341340632E-2</c:v>
                </c:pt>
                <c:pt idx="30" formatCode="0%">
                  <c:v>9.0689588904022456E-2</c:v>
                </c:pt>
                <c:pt idx="31" formatCode="0%">
                  <c:v>9.8300437236206406E-2</c:v>
                </c:pt>
                <c:pt idx="32" formatCode="0%">
                  <c:v>0.11070899770493203</c:v>
                </c:pt>
                <c:pt idx="33" formatCode="0%">
                  <c:v>0.11847931410651591</c:v>
                </c:pt>
                <c:pt idx="34" formatCode="0%">
                  <c:v>0.1351590836622476</c:v>
                </c:pt>
                <c:pt idx="35" formatCode="0%">
                  <c:v>0.1506366715883658</c:v>
                </c:pt>
                <c:pt idx="36" formatCode="0%">
                  <c:v>0.15544783477327706</c:v>
                </c:pt>
                <c:pt idx="37" formatCode="0%">
                  <c:v>0.16554182717058175</c:v>
                </c:pt>
                <c:pt idx="38" formatCode="0%">
                  <c:v>0.16236502963103083</c:v>
                </c:pt>
                <c:pt idx="39" formatCode="0%">
                  <c:v>0.14256010401225394</c:v>
                </c:pt>
                <c:pt idx="40" formatCode="0%">
                  <c:v>0.11990043737415434</c:v>
                </c:pt>
                <c:pt idx="41" formatCode="0%">
                  <c:v>9.3773150637538549E-2</c:v>
                </c:pt>
                <c:pt idx="42" formatCode="0%">
                  <c:v>6.3521349329900278E-2</c:v>
                </c:pt>
                <c:pt idx="43" formatCode="0%">
                  <c:v>4.0052120345009268E-2</c:v>
                </c:pt>
                <c:pt idx="44" formatCode="0%">
                  <c:v>4.1140152484173242E-2</c:v>
                </c:pt>
                <c:pt idx="45" formatCode="0%">
                  <c:v>5.68704303430001E-2</c:v>
                </c:pt>
                <c:pt idx="46" formatCode="0%">
                  <c:v>3.9817341251662475E-2</c:v>
                </c:pt>
                <c:pt idx="47" formatCode="0%">
                  <c:v>3.7291973329394157E-3</c:v>
                </c:pt>
                <c:pt idx="48" formatCode="0%">
                  <c:v>-2.7098541941975807E-2</c:v>
                </c:pt>
                <c:pt idx="49" formatCode="0%">
                  <c:v>-6.5956273588776093E-2</c:v>
                </c:pt>
                <c:pt idx="50" formatCode="0%">
                  <c:v>-0.10467671101562359</c:v>
                </c:pt>
                <c:pt idx="51" formatCode="0%">
                  <c:v>-0.14121066855572684</c:v>
                </c:pt>
                <c:pt idx="52" formatCode="0%">
                  <c:v>-0.1981728312008576</c:v>
                </c:pt>
                <c:pt idx="53" formatCode="0%">
                  <c:v>-0.25342446418533648</c:v>
                </c:pt>
                <c:pt idx="54" formatCode="0%">
                  <c:v>-0.21949252511958239</c:v>
                </c:pt>
                <c:pt idx="55" formatCode="0%">
                  <c:v>-0.142135186736698</c:v>
                </c:pt>
                <c:pt idx="56" formatCode="0%">
                  <c:v>-0.10116135292981465</c:v>
                </c:pt>
                <c:pt idx="57" formatCode="0%">
                  <c:v>-7.5876099798108276E-2</c:v>
                </c:pt>
                <c:pt idx="58" formatCode="0%">
                  <c:v>-8.4218917942565086E-2</c:v>
                </c:pt>
                <c:pt idx="59" formatCode="0%">
                  <c:v>-0.1073646625627741</c:v>
                </c:pt>
                <c:pt idx="60" formatCode="0%">
                  <c:v>-9.4234553012727207E-2</c:v>
                </c:pt>
                <c:pt idx="61" formatCode="0%">
                  <c:v>-4.0334128840400996E-2</c:v>
                </c:pt>
                <c:pt idx="62" formatCode="0%">
                  <c:v>-8.5066726269131809E-3</c:v>
                </c:pt>
                <c:pt idx="63" formatCode="0%">
                  <c:v>-7.0217799396053993E-3</c:v>
                </c:pt>
                <c:pt idx="64" formatCode="0%">
                  <c:v>4.6625497715413466E-4</c:v>
                </c:pt>
                <c:pt idx="65" formatCode="0%">
                  <c:v>-3.2278957218190296E-3</c:v>
                </c:pt>
                <c:pt idx="66" formatCode="0%">
                  <c:v>7.2724023873864674E-3</c:v>
                </c:pt>
                <c:pt idx="67" formatCode="0%">
                  <c:v>3.986575316870633E-2</c:v>
                </c:pt>
                <c:pt idx="68" formatCode="0%">
                  <c:v>6.7561970216327483E-2</c:v>
                </c:pt>
                <c:pt idx="69" formatCode="0%">
                  <c:v>8.3812810139451743E-2</c:v>
                </c:pt>
                <c:pt idx="70" formatCode="0%">
                  <c:v>8.2650970865740803E-2</c:v>
                </c:pt>
                <c:pt idx="71" formatCode="0%">
                  <c:v>8.0326199852177371E-2</c:v>
                </c:pt>
                <c:pt idx="72" formatCode="0%">
                  <c:v>9.3647631418053656E-2</c:v>
                </c:pt>
                <c:pt idx="73" formatCode="0%">
                  <c:v>0.11574478831689006</c:v>
                </c:pt>
                <c:pt idx="74" formatCode="0%">
                  <c:v>0.11019495001733715</c:v>
                </c:pt>
                <c:pt idx="75" formatCode="0%">
                  <c:v>9.5423888373199484E-2</c:v>
                </c:pt>
                <c:pt idx="76" formatCode="0%">
                  <c:v>0.10067392317417112</c:v>
                </c:pt>
                <c:pt idx="77" formatCode="0%">
                  <c:v>9.9874004975559094E-2</c:v>
                </c:pt>
                <c:pt idx="78" formatCode="0%">
                  <c:v>8.3696498706117728E-2</c:v>
                </c:pt>
                <c:pt idx="79" formatCode="0%">
                  <c:v>6.7275773652565096E-2</c:v>
                </c:pt>
                <c:pt idx="80" formatCode="0%">
                  <c:v>5.2309289789861602E-2</c:v>
                </c:pt>
                <c:pt idx="81" formatCode="0%">
                  <c:v>4.1944991401879683E-2</c:v>
                </c:pt>
                <c:pt idx="82" formatCode="0%">
                  <c:v>6.8034499003114535E-2</c:v>
                </c:pt>
                <c:pt idx="83" formatCode="0%">
                  <c:v>0.10202183174760382</c:v>
                </c:pt>
                <c:pt idx="84" formatCode="0%">
                  <c:v>0.11999818432207943</c:v>
                </c:pt>
                <c:pt idx="85" formatCode="0%">
                  <c:v>0.13029201232928767</c:v>
                </c:pt>
                <c:pt idx="86" formatCode="0%">
                  <c:v>9.9049773590407897E-2</c:v>
                </c:pt>
                <c:pt idx="87" formatCode="0%">
                  <c:v>6.7949003194724744E-2</c:v>
                </c:pt>
                <c:pt idx="88" formatCode="0%">
                  <c:v>6.1473600531493977E-2</c:v>
                </c:pt>
                <c:pt idx="89" formatCode="0%">
                  <c:v>5.7582510124046804E-2</c:v>
                </c:pt>
                <c:pt idx="90" formatCode="0%">
                  <c:v>6.9160960890084278E-2</c:v>
                </c:pt>
                <c:pt idx="91" formatCode="0%">
                  <c:v>7.4536784399256373E-2</c:v>
                </c:pt>
                <c:pt idx="92" formatCode="0%">
                  <c:v>5.2718186819462387E-2</c:v>
                </c:pt>
                <c:pt idx="93" formatCode="0%">
                  <c:v>3.1255651032601417E-2</c:v>
                </c:pt>
                <c:pt idx="94" formatCode="0%">
                  <c:v>3.5857996725264352E-2</c:v>
                </c:pt>
                <c:pt idx="95" formatCode="0%">
                  <c:v>4.7235704787661925E-2</c:v>
                </c:pt>
                <c:pt idx="96" formatCode="0%">
                  <c:v>4.2731434106984434E-2</c:v>
                </c:pt>
                <c:pt idx="97" formatCode="0%">
                  <c:v>2.8514293065346807E-2</c:v>
                </c:pt>
                <c:pt idx="98" formatCode="0%">
                  <c:v>4.1573978450766935E-2</c:v>
                </c:pt>
                <c:pt idx="99" formatCode="0%">
                  <c:v>6.301041717885747E-2</c:v>
                </c:pt>
                <c:pt idx="100" formatCode="0%">
                  <c:v>6.4034712609108535E-2</c:v>
                </c:pt>
                <c:pt idx="101" formatCode="0%">
                  <c:v>8.9804487532637367E-2</c:v>
                </c:pt>
                <c:pt idx="102" formatCode="0%">
                  <c:v>0.12035411540027185</c:v>
                </c:pt>
                <c:pt idx="103" formatCode="0%">
                  <c:v>0.12661193845092078</c:v>
                </c:pt>
                <c:pt idx="104" formatCode="0%">
                  <c:v>0.14483395558429613</c:v>
                </c:pt>
                <c:pt idx="105" formatCode="0%">
                  <c:v>0.15853176628398913</c:v>
                </c:pt>
                <c:pt idx="106" formatCode="0%">
                  <c:v>9.1131812222029707E-2</c:v>
                </c:pt>
                <c:pt idx="107" formatCode="0%">
                  <c:v>1.9683482119009721E-2</c:v>
                </c:pt>
                <c:pt idx="108" formatCode="0%">
                  <c:v>-1.9391994213301733E-2</c:v>
                </c:pt>
                <c:pt idx="109" formatCode="0%">
                  <c:v>-6.4764173585359353E-2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PropertyType!$AB$6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PropertyType!$AB$7:$AB$116</c:f>
              <c:numCache>
                <c:formatCode>General</c:formatCode>
                <c:ptCount val="110"/>
                <c:pt idx="4" formatCode="0%">
                  <c:v>3.6236073412394321E-2</c:v>
                </c:pt>
                <c:pt idx="5" formatCode="0%">
                  <c:v>4.6882747466110208E-2</c:v>
                </c:pt>
                <c:pt idx="6" formatCode="0%">
                  <c:v>8.1696694848715667E-2</c:v>
                </c:pt>
                <c:pt idx="7" formatCode="0%">
                  <c:v>0.12570970202745646</c:v>
                </c:pt>
                <c:pt idx="8" formatCode="0%">
                  <c:v>0.12598554921076111</c:v>
                </c:pt>
                <c:pt idx="9" formatCode="0%">
                  <c:v>8.2200518740400463E-2</c:v>
                </c:pt>
                <c:pt idx="10" formatCode="0%">
                  <c:v>4.9580938823626131E-2</c:v>
                </c:pt>
                <c:pt idx="11" formatCode="0%">
                  <c:v>6.3110912063733426E-2</c:v>
                </c:pt>
                <c:pt idx="12" formatCode="0%">
                  <c:v>9.5927078588084802E-2</c:v>
                </c:pt>
                <c:pt idx="13" formatCode="0%">
                  <c:v>0.10085835672477783</c:v>
                </c:pt>
                <c:pt idx="14" formatCode="0%">
                  <c:v>7.8923233164402529E-2</c:v>
                </c:pt>
                <c:pt idx="15" formatCode="0%">
                  <c:v>7.5830754503663611E-2</c:v>
                </c:pt>
                <c:pt idx="16" formatCode="0%">
                  <c:v>9.0189289824171626E-2</c:v>
                </c:pt>
                <c:pt idx="17" formatCode="0%">
                  <c:v>0.12068624523681404</c:v>
                </c:pt>
                <c:pt idx="18" formatCode="0%">
                  <c:v>0.13238278988821506</c:v>
                </c:pt>
                <c:pt idx="19" formatCode="0%">
                  <c:v>0.10179828387612866</c:v>
                </c:pt>
                <c:pt idx="20" formatCode="0%">
                  <c:v>7.1358238962456744E-2</c:v>
                </c:pt>
                <c:pt idx="21" formatCode="0%">
                  <c:v>4.8076887401730328E-2</c:v>
                </c:pt>
                <c:pt idx="22" formatCode="0%">
                  <c:v>3.251184528904516E-2</c:v>
                </c:pt>
                <c:pt idx="23" formatCode="0%">
                  <c:v>2.7726748513150046E-2</c:v>
                </c:pt>
                <c:pt idx="24" formatCode="0%">
                  <c:v>2.3741586338330123E-2</c:v>
                </c:pt>
                <c:pt idx="25" formatCode="0%">
                  <c:v>3.8965568622254754E-2</c:v>
                </c:pt>
                <c:pt idx="26" formatCode="0%">
                  <c:v>7.6371864598946848E-2</c:v>
                </c:pt>
                <c:pt idx="27" formatCode="0%">
                  <c:v>9.1106350724744267E-2</c:v>
                </c:pt>
                <c:pt idx="28" formatCode="0%">
                  <c:v>8.1534832292741166E-2</c:v>
                </c:pt>
                <c:pt idx="29" formatCode="0%">
                  <c:v>6.4012252976023865E-2</c:v>
                </c:pt>
                <c:pt idx="30" formatCode="0%">
                  <c:v>5.5402866260462647E-2</c:v>
                </c:pt>
                <c:pt idx="31" formatCode="0%">
                  <c:v>7.6720727841034675E-2</c:v>
                </c:pt>
                <c:pt idx="32" formatCode="0%">
                  <c:v>0.12888781455276699</c:v>
                </c:pt>
                <c:pt idx="33" formatCode="0%">
                  <c:v>0.17724834433935244</c:v>
                </c:pt>
                <c:pt idx="34" formatCode="0%">
                  <c:v>0.15798540797848171</c:v>
                </c:pt>
                <c:pt idx="35" formatCode="0%">
                  <c:v>0.12729490340882221</c:v>
                </c:pt>
                <c:pt idx="36" formatCode="0%">
                  <c:v>0.13468386956936884</c:v>
                </c:pt>
                <c:pt idx="37" formatCode="0%">
                  <c:v>0.14363680096641995</c:v>
                </c:pt>
                <c:pt idx="38" formatCode="0%">
                  <c:v>0.15662105976637775</c:v>
                </c:pt>
                <c:pt idx="39" formatCode="0%">
                  <c:v>0.16388370638190652</c:v>
                </c:pt>
                <c:pt idx="40" formatCode="0%">
                  <c:v>0.13604522335479396</c:v>
                </c:pt>
                <c:pt idx="41" formatCode="0%">
                  <c:v>0.10014422652311894</c:v>
                </c:pt>
                <c:pt idx="42" formatCode="0%">
                  <c:v>9.561057012387586E-2</c:v>
                </c:pt>
                <c:pt idx="43" formatCode="0%">
                  <c:v>9.3740528386630384E-2</c:v>
                </c:pt>
                <c:pt idx="44" formatCode="0%">
                  <c:v>7.3893301218064922E-2</c:v>
                </c:pt>
                <c:pt idx="45" formatCode="0%">
                  <c:v>6.1217760363631246E-2</c:v>
                </c:pt>
                <c:pt idx="46" formatCode="0%">
                  <c:v>4.5939235404878875E-2</c:v>
                </c:pt>
                <c:pt idx="47" formatCode="0%">
                  <c:v>1.6068450072327156E-2</c:v>
                </c:pt>
                <c:pt idx="48" formatCode="0%">
                  <c:v>-1.4843759315686045E-2</c:v>
                </c:pt>
                <c:pt idx="49" formatCode="0%">
                  <c:v>-3.6046766130313768E-2</c:v>
                </c:pt>
                <c:pt idx="50" formatCode="0%">
                  <c:v>-7.1400925539549465E-2</c:v>
                </c:pt>
                <c:pt idx="51" formatCode="0%">
                  <c:v>-0.11955392678833332</c:v>
                </c:pt>
                <c:pt idx="52" formatCode="0%">
                  <c:v>-0.17305450734335937</c:v>
                </c:pt>
                <c:pt idx="53" formatCode="0%">
                  <c:v>-0.2138614517456654</c:v>
                </c:pt>
                <c:pt idx="54" formatCode="0%">
                  <c:v>-0.19817404478480038</c:v>
                </c:pt>
                <c:pt idx="55" formatCode="0%">
                  <c:v>-0.1562242836848432</c:v>
                </c:pt>
                <c:pt idx="56" formatCode="0%">
                  <c:v>-0.1031173174448754</c:v>
                </c:pt>
                <c:pt idx="57" formatCode="0%">
                  <c:v>-4.7328382437729521E-2</c:v>
                </c:pt>
                <c:pt idx="58" formatCode="0%">
                  <c:v>-6.1101909418157074E-2</c:v>
                </c:pt>
                <c:pt idx="59" formatCode="0%">
                  <c:v>-9.392249948112108E-2</c:v>
                </c:pt>
                <c:pt idx="60" formatCode="0%">
                  <c:v>-7.5459875016812394E-2</c:v>
                </c:pt>
                <c:pt idx="61" formatCode="0%">
                  <c:v>-3.7980040528747594E-2</c:v>
                </c:pt>
                <c:pt idx="62" formatCode="0%">
                  <c:v>-1.1503935588746961E-2</c:v>
                </c:pt>
                <c:pt idx="63" formatCode="0%">
                  <c:v>5.7180858825172098E-3</c:v>
                </c:pt>
                <c:pt idx="64" formatCode="0%">
                  <c:v>3.0684011898429731E-4</c:v>
                </c:pt>
                <c:pt idx="65" formatCode="0%">
                  <c:v>-2.6472375680142823E-2</c:v>
                </c:pt>
                <c:pt idx="66" formatCode="0%">
                  <c:v>1.9343985428665889E-4</c:v>
                </c:pt>
                <c:pt idx="67" formatCode="0%">
                  <c:v>4.626263658766816E-2</c:v>
                </c:pt>
                <c:pt idx="68" formatCode="0%">
                  <c:v>5.5472750143811922E-2</c:v>
                </c:pt>
                <c:pt idx="69" formatCode="0%">
                  <c:v>6.8052194582812309E-2</c:v>
                </c:pt>
                <c:pt idx="70" formatCode="0%">
                  <c:v>7.8547350491168233E-2</c:v>
                </c:pt>
                <c:pt idx="71" formatCode="0%">
                  <c:v>9.1324726924727484E-2</c:v>
                </c:pt>
                <c:pt idx="72" formatCode="0%">
                  <c:v>0.11958175217828049</c:v>
                </c:pt>
                <c:pt idx="73" formatCode="0%">
                  <c:v>0.13746293562548062</c:v>
                </c:pt>
                <c:pt idx="74" formatCode="0%">
                  <c:v>0.12597423920056361</c:v>
                </c:pt>
                <c:pt idx="75" formatCode="0%">
                  <c:v>0.11385304586992406</c:v>
                </c:pt>
                <c:pt idx="76" formatCode="0%">
                  <c:v>0.10831694947132409</c:v>
                </c:pt>
                <c:pt idx="77" formatCode="0%">
                  <c:v>0.10414350307522047</c:v>
                </c:pt>
                <c:pt idx="78" formatCode="0%">
                  <c:v>9.3807779981157635E-2</c:v>
                </c:pt>
                <c:pt idx="79" formatCode="0%">
                  <c:v>8.1703293928430121E-2</c:v>
                </c:pt>
                <c:pt idx="80" formatCode="0%">
                  <c:v>9.2520519643995103E-2</c:v>
                </c:pt>
                <c:pt idx="81" formatCode="0%">
                  <c:v>0.11100332617271347</c:v>
                </c:pt>
                <c:pt idx="82" formatCode="0%">
                  <c:v>0.10876386996289966</c:v>
                </c:pt>
                <c:pt idx="83" formatCode="0%">
                  <c:v>0.10383212107216244</c:v>
                </c:pt>
                <c:pt idx="84" formatCode="0%">
                  <c:v>0.12746989395860586</c:v>
                </c:pt>
                <c:pt idx="85" formatCode="0%">
                  <c:v>0.16298250219168486</c:v>
                </c:pt>
                <c:pt idx="86" formatCode="0%">
                  <c:v>0.17075143749539268</c:v>
                </c:pt>
                <c:pt idx="87" formatCode="0%">
                  <c:v>0.15442938694882691</c:v>
                </c:pt>
                <c:pt idx="88" formatCode="0%">
                  <c:v>0.10928732335346147</c:v>
                </c:pt>
                <c:pt idx="89" formatCode="0%">
                  <c:v>4.6721204124197557E-2</c:v>
                </c:pt>
                <c:pt idx="90" formatCode="0%">
                  <c:v>5.0365480159427101E-2</c:v>
                </c:pt>
                <c:pt idx="91" formatCode="0%">
                  <c:v>9.1684843474104882E-2</c:v>
                </c:pt>
                <c:pt idx="92" formatCode="0%">
                  <c:v>9.7369504307074362E-2</c:v>
                </c:pt>
                <c:pt idx="93" formatCode="0%">
                  <c:v>8.2526812835889141E-2</c:v>
                </c:pt>
                <c:pt idx="94" formatCode="0%">
                  <c:v>6.8110227992808303E-2</c:v>
                </c:pt>
                <c:pt idx="95" formatCode="0%">
                  <c:v>6.5360012520804478E-2</c:v>
                </c:pt>
                <c:pt idx="96" formatCode="0%">
                  <c:v>7.0578426892988544E-2</c:v>
                </c:pt>
                <c:pt idx="97" formatCode="0%">
                  <c:v>8.0007216032971229E-2</c:v>
                </c:pt>
                <c:pt idx="98" formatCode="0%">
                  <c:v>9.9911607036957228E-2</c:v>
                </c:pt>
                <c:pt idx="99" formatCode="0%">
                  <c:v>0.11801437243960233</c:v>
                </c:pt>
                <c:pt idx="100" formatCode="0%">
                  <c:v>0.1346478146781549</c:v>
                </c:pt>
                <c:pt idx="101" formatCode="0%">
                  <c:v>0.17402960443332072</c:v>
                </c:pt>
                <c:pt idx="102" formatCode="0%">
                  <c:v>0.19561573473304983</c:v>
                </c:pt>
                <c:pt idx="103" formatCode="0%">
                  <c:v>0.19100023869066596</c:v>
                </c:pt>
                <c:pt idx="104" formatCode="0%">
                  <c:v>0.2251583194829565</c:v>
                </c:pt>
                <c:pt idx="105" formatCode="0%">
                  <c:v>0.27110200905321746</c:v>
                </c:pt>
                <c:pt idx="106" formatCode="0%">
                  <c:v>0.2207711363717384</c:v>
                </c:pt>
                <c:pt idx="107" formatCode="0%">
                  <c:v>0.14473968393260983</c:v>
                </c:pt>
                <c:pt idx="108" formatCode="0%">
                  <c:v>8.3609571403639338E-2</c:v>
                </c:pt>
                <c:pt idx="109" formatCode="0%">
                  <c:v>6.3499552673003112E-3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PropertyType!$AC$6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PropertyType!$AC$7:$AC$116</c:f>
              <c:numCache>
                <c:formatCode>General</c:formatCode>
                <c:ptCount val="110"/>
                <c:pt idx="4" formatCode="0%">
                  <c:v>0.10471218906639734</c:v>
                </c:pt>
                <c:pt idx="5" formatCode="0%">
                  <c:v>0.13317030125985196</c:v>
                </c:pt>
                <c:pt idx="6" formatCode="0%">
                  <c:v>0.13698176446189492</c:v>
                </c:pt>
                <c:pt idx="7" formatCode="0%">
                  <c:v>0.10811163125810674</c:v>
                </c:pt>
                <c:pt idx="8" formatCode="0%">
                  <c:v>9.7514320219764139E-2</c:v>
                </c:pt>
                <c:pt idx="9" formatCode="0%">
                  <c:v>0.1039047515506466</c:v>
                </c:pt>
                <c:pt idx="10" formatCode="0%">
                  <c:v>7.3787028684040523E-2</c:v>
                </c:pt>
                <c:pt idx="11" formatCode="0%">
                  <c:v>4.0504841300286198E-2</c:v>
                </c:pt>
                <c:pt idx="12" formatCode="0%">
                  <c:v>5.1285068522530342E-2</c:v>
                </c:pt>
                <c:pt idx="13" formatCode="0%">
                  <c:v>8.0491882837838258E-2</c:v>
                </c:pt>
                <c:pt idx="14" formatCode="0%">
                  <c:v>0.10797482953048143</c:v>
                </c:pt>
                <c:pt idx="15" formatCode="0%">
                  <c:v>0.11117443076659406</c:v>
                </c:pt>
                <c:pt idx="16" formatCode="0%">
                  <c:v>9.34886625947422E-2</c:v>
                </c:pt>
                <c:pt idx="17" formatCode="0%">
                  <c:v>7.1194143850626501E-2</c:v>
                </c:pt>
                <c:pt idx="18" formatCode="0%">
                  <c:v>5.3366796428603536E-2</c:v>
                </c:pt>
                <c:pt idx="19" formatCode="0%">
                  <c:v>5.4591229048329692E-2</c:v>
                </c:pt>
                <c:pt idx="20" formatCode="0%">
                  <c:v>6.7025950465682271E-2</c:v>
                </c:pt>
                <c:pt idx="21" formatCode="0%">
                  <c:v>7.7299748719989791E-2</c:v>
                </c:pt>
                <c:pt idx="22" formatCode="0%">
                  <c:v>8.4469914349597497E-2</c:v>
                </c:pt>
                <c:pt idx="23" formatCode="0%">
                  <c:v>8.333197597681008E-2</c:v>
                </c:pt>
                <c:pt idx="24" formatCode="0%">
                  <c:v>7.3809732927243354E-2</c:v>
                </c:pt>
                <c:pt idx="25" formatCode="0%">
                  <c:v>6.7708447254104298E-2</c:v>
                </c:pt>
                <c:pt idx="26" formatCode="0%">
                  <c:v>8.5195241937564781E-2</c:v>
                </c:pt>
                <c:pt idx="27" formatCode="0%">
                  <c:v>0.11303637397356869</c:v>
                </c:pt>
                <c:pt idx="28" formatCode="0%">
                  <c:v>0.13666522109545975</c:v>
                </c:pt>
                <c:pt idx="29" formatCode="0%">
                  <c:v>0.14657371662535912</c:v>
                </c:pt>
                <c:pt idx="30" formatCode="0%">
                  <c:v>0.1377798607141798</c:v>
                </c:pt>
                <c:pt idx="31" formatCode="0%">
                  <c:v>0.1419026385909905</c:v>
                </c:pt>
                <c:pt idx="32" formatCode="0%">
                  <c:v>0.16180904867146451</c:v>
                </c:pt>
                <c:pt idx="33" formatCode="0%">
                  <c:v>0.17886387129029457</c:v>
                </c:pt>
                <c:pt idx="34" formatCode="0%">
                  <c:v>0.17107400692696118</c:v>
                </c:pt>
                <c:pt idx="35" formatCode="0%">
                  <c:v>0.15413663967031055</c:v>
                </c:pt>
                <c:pt idx="36" formatCode="0%">
                  <c:v>0.16870049148034849</c:v>
                </c:pt>
                <c:pt idx="37" formatCode="0%">
                  <c:v>0.19719281105516306</c:v>
                </c:pt>
                <c:pt idx="38" formatCode="0%">
                  <c:v>0.1776884250318318</c:v>
                </c:pt>
                <c:pt idx="39" formatCode="0%">
                  <c:v>0.13755280543074111</c:v>
                </c:pt>
                <c:pt idx="40" formatCode="0%">
                  <c:v>0.10626343085331214</c:v>
                </c:pt>
                <c:pt idx="41" formatCode="0%">
                  <c:v>6.3582232803927274E-2</c:v>
                </c:pt>
                <c:pt idx="42" formatCode="0%">
                  <c:v>3.7472372299316214E-2</c:v>
                </c:pt>
                <c:pt idx="43" formatCode="0%">
                  <c:v>3.4701785871920299E-2</c:v>
                </c:pt>
                <c:pt idx="44" formatCode="0%">
                  <c:v>3.3389331775582454E-2</c:v>
                </c:pt>
                <c:pt idx="45" formatCode="0%">
                  <c:v>2.8500220989317704E-2</c:v>
                </c:pt>
                <c:pt idx="46" formatCode="0%">
                  <c:v>2.3447002132298334E-2</c:v>
                </c:pt>
                <c:pt idx="47" formatCode="0%">
                  <c:v>1.4699209713420203E-5</c:v>
                </c:pt>
                <c:pt idx="48" formatCode="0%">
                  <c:v>-4.8077959689526995E-2</c:v>
                </c:pt>
                <c:pt idx="49" formatCode="0%">
                  <c:v>-8.7989438024416056E-2</c:v>
                </c:pt>
                <c:pt idx="50" formatCode="0%">
                  <c:v>-0.1275025808173651</c:v>
                </c:pt>
                <c:pt idx="51" formatCode="0%">
                  <c:v>-0.16192378138762109</c:v>
                </c:pt>
                <c:pt idx="52" formatCode="0%">
                  <c:v>-0.17694266615463827</c:v>
                </c:pt>
                <c:pt idx="53" formatCode="0%">
                  <c:v>-0.17760352970269722</c:v>
                </c:pt>
                <c:pt idx="54" formatCode="0%">
                  <c:v>-0.13884569050267326</c:v>
                </c:pt>
                <c:pt idx="55" formatCode="0%">
                  <c:v>-9.7432141703524211E-2</c:v>
                </c:pt>
                <c:pt idx="56" formatCode="0%">
                  <c:v>-9.6317197732139981E-2</c:v>
                </c:pt>
                <c:pt idx="57" formatCode="0%">
                  <c:v>-0.11500917923834619</c:v>
                </c:pt>
                <c:pt idx="58" formatCode="0%">
                  <c:v>-9.5533456276082118E-2</c:v>
                </c:pt>
                <c:pt idx="59" formatCode="0%">
                  <c:v>-5.5279601426536873E-2</c:v>
                </c:pt>
                <c:pt idx="60" formatCode="0%">
                  <c:v>-3.9303124664588185E-2</c:v>
                </c:pt>
                <c:pt idx="61" formatCode="0%">
                  <c:v>-1.7137826459859951E-2</c:v>
                </c:pt>
                <c:pt idx="62" formatCode="0%">
                  <c:v>-1.2123915090404114E-2</c:v>
                </c:pt>
                <c:pt idx="63" formatCode="0%">
                  <c:v>-2.0194056911359448E-2</c:v>
                </c:pt>
                <c:pt idx="64" formatCode="0%">
                  <c:v>-4.7733935063454247E-3</c:v>
                </c:pt>
                <c:pt idx="65" formatCode="0%">
                  <c:v>2.4572960665906862E-2</c:v>
                </c:pt>
                <c:pt idx="66" formatCode="0%">
                  <c:v>4.4151195058142134E-2</c:v>
                </c:pt>
                <c:pt idx="67" formatCode="0%">
                  <c:v>5.2631867527727083E-2</c:v>
                </c:pt>
                <c:pt idx="68" formatCode="0%">
                  <c:v>7.5563341786614391E-2</c:v>
                </c:pt>
                <c:pt idx="69" formatCode="0%">
                  <c:v>0.11650721058165092</c:v>
                </c:pt>
                <c:pt idx="70" formatCode="0%">
                  <c:v>0.11528290648038064</c:v>
                </c:pt>
                <c:pt idx="71" formatCode="0%">
                  <c:v>8.9638787760802474E-2</c:v>
                </c:pt>
                <c:pt idx="72" formatCode="0%">
                  <c:v>8.4540843875462013E-2</c:v>
                </c:pt>
                <c:pt idx="73" formatCode="0%">
                  <c:v>7.5662222944938629E-2</c:v>
                </c:pt>
                <c:pt idx="74" formatCode="0%">
                  <c:v>8.3314340009203569E-2</c:v>
                </c:pt>
                <c:pt idx="75" formatCode="0%">
                  <c:v>0.10390686320904741</c:v>
                </c:pt>
                <c:pt idx="76" formatCode="0%">
                  <c:v>0.10316131741847157</c:v>
                </c:pt>
                <c:pt idx="77" formatCode="0%">
                  <c:v>7.9093268335254763E-2</c:v>
                </c:pt>
                <c:pt idx="78" formatCode="0%">
                  <c:v>5.700872722747774E-2</c:v>
                </c:pt>
                <c:pt idx="79" formatCode="0%">
                  <c:v>5.5042483566904776E-2</c:v>
                </c:pt>
                <c:pt idx="80" formatCode="0%">
                  <c:v>6.0231987814598931E-2</c:v>
                </c:pt>
                <c:pt idx="81" formatCode="0%">
                  <c:v>6.8236196214577882E-2</c:v>
                </c:pt>
                <c:pt idx="82" formatCode="0%">
                  <c:v>8.5968225105521379E-2</c:v>
                </c:pt>
                <c:pt idx="83" formatCode="0%">
                  <c:v>0.10232958885527466</c:v>
                </c:pt>
                <c:pt idx="84" formatCode="0%">
                  <c:v>0.11495415627113936</c:v>
                </c:pt>
                <c:pt idx="85" formatCode="0%">
                  <c:v>0.12725099433112952</c:v>
                </c:pt>
                <c:pt idx="86" formatCode="0%">
                  <c:v>0.1123264652831748</c:v>
                </c:pt>
                <c:pt idx="87" formatCode="0%">
                  <c:v>8.0591782059988182E-2</c:v>
                </c:pt>
                <c:pt idx="88" formatCode="0%">
                  <c:v>4.5406227390578202E-2</c:v>
                </c:pt>
                <c:pt idx="89" formatCode="0%">
                  <c:v>7.2528351156764259E-3</c:v>
                </c:pt>
                <c:pt idx="90" formatCode="0%">
                  <c:v>4.2385916902698551E-3</c:v>
                </c:pt>
                <c:pt idx="91" formatCode="0%">
                  <c:v>2.0661184525289089E-2</c:v>
                </c:pt>
                <c:pt idx="92" formatCode="0%">
                  <c:v>2.3192104304727623E-2</c:v>
                </c:pt>
                <c:pt idx="93" formatCode="0%">
                  <c:v>2.6724133304229847E-2</c:v>
                </c:pt>
                <c:pt idx="94" formatCode="0%">
                  <c:v>2.7104808375553624E-2</c:v>
                </c:pt>
                <c:pt idx="95" formatCode="0%">
                  <c:v>2.4012120155604721E-2</c:v>
                </c:pt>
                <c:pt idx="96" formatCode="0%">
                  <c:v>1.8716839386991202E-2</c:v>
                </c:pt>
                <c:pt idx="97" formatCode="0%">
                  <c:v>-2.7105727294078896E-3</c:v>
                </c:pt>
                <c:pt idx="98" formatCode="0%">
                  <c:v>1.8699486340647553E-3</c:v>
                </c:pt>
                <c:pt idx="99" formatCode="0%">
                  <c:v>3.6958528252514E-2</c:v>
                </c:pt>
                <c:pt idx="100" formatCode="0%">
                  <c:v>8.2499144433284322E-2</c:v>
                </c:pt>
                <c:pt idx="101" formatCode="0%">
                  <c:v>0.15574900001026992</c:v>
                </c:pt>
                <c:pt idx="102" formatCode="0%">
                  <c:v>0.18328275317140053</c:v>
                </c:pt>
                <c:pt idx="103" formatCode="0%">
                  <c:v>0.15380105736976168</c:v>
                </c:pt>
                <c:pt idx="104" formatCode="0%">
                  <c:v>0.13489477233947778</c:v>
                </c:pt>
                <c:pt idx="105" formatCode="0%">
                  <c:v>0.11507208581944139</c:v>
                </c:pt>
                <c:pt idx="106" formatCode="0%">
                  <c:v>8.0859453208899756E-2</c:v>
                </c:pt>
                <c:pt idx="107" formatCode="0%">
                  <c:v>5.9853832296185905E-2</c:v>
                </c:pt>
                <c:pt idx="108" formatCode="0%">
                  <c:v>3.7938855993076226E-2</c:v>
                </c:pt>
                <c:pt idx="109" formatCode="0%">
                  <c:v>2.2789306874710924E-3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PropertyType!$AD$6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PropertyType!$P$7:$P$116</c:f>
              <c:numCache>
                <c:formatCode>[$-409]mmm\-yy;@</c:formatCode>
                <c:ptCount val="11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</c:numCache>
            </c:numRef>
          </c:xVal>
          <c:yVal>
            <c:numRef>
              <c:f>PropertyType!$AD$7:$AD$116</c:f>
              <c:numCache>
                <c:formatCode>General</c:formatCode>
                <c:ptCount val="110"/>
                <c:pt idx="4" formatCode="0%">
                  <c:v>8.5459770357504183E-2</c:v>
                </c:pt>
                <c:pt idx="5" formatCode="0%">
                  <c:v>0.12537165788562277</c:v>
                </c:pt>
                <c:pt idx="6" formatCode="0%">
                  <c:v>0.13167908385648386</c:v>
                </c:pt>
                <c:pt idx="7" formatCode="0%">
                  <c:v>0.1255526109293672</c:v>
                </c:pt>
                <c:pt idx="8" formatCode="0%">
                  <c:v>0.10579043781157993</c:v>
                </c:pt>
                <c:pt idx="9" formatCode="0%">
                  <c:v>8.8664841877767353E-2</c:v>
                </c:pt>
                <c:pt idx="10" formatCode="0%">
                  <c:v>0.10305761749408471</c:v>
                </c:pt>
                <c:pt idx="11" formatCode="0%">
                  <c:v>0.12504850728086359</c:v>
                </c:pt>
                <c:pt idx="12" formatCode="0%">
                  <c:v>0.1336759804988954</c:v>
                </c:pt>
                <c:pt idx="13" formatCode="0%">
                  <c:v>0.12290015632237727</c:v>
                </c:pt>
                <c:pt idx="14" formatCode="0%">
                  <c:v>0.10708499913811886</c:v>
                </c:pt>
                <c:pt idx="15" formatCode="0%">
                  <c:v>0.10762100987601997</c:v>
                </c:pt>
                <c:pt idx="16" formatCode="0%">
                  <c:v>0.13006845604547657</c:v>
                </c:pt>
                <c:pt idx="17" formatCode="0%">
                  <c:v>0.15873790759615147</c:v>
                </c:pt>
                <c:pt idx="18" formatCode="0%">
                  <c:v>0.13377457057499664</c:v>
                </c:pt>
                <c:pt idx="19" formatCode="0%">
                  <c:v>9.3231555328539439E-2</c:v>
                </c:pt>
                <c:pt idx="20" formatCode="0%">
                  <c:v>8.6997707527248114E-2</c:v>
                </c:pt>
                <c:pt idx="21" formatCode="0%">
                  <c:v>9.6149631422877579E-2</c:v>
                </c:pt>
                <c:pt idx="22" formatCode="0%">
                  <c:v>0.12177565633497878</c:v>
                </c:pt>
                <c:pt idx="23" formatCode="0%">
                  <c:v>0.1370037563459201</c:v>
                </c:pt>
                <c:pt idx="24" formatCode="0%">
                  <c:v>0.12404568616401246</c:v>
                </c:pt>
                <c:pt idx="25" formatCode="0%">
                  <c:v>0.11231859943881806</c:v>
                </c:pt>
                <c:pt idx="26" formatCode="0%">
                  <c:v>0.13303911410057978</c:v>
                </c:pt>
                <c:pt idx="27" formatCode="0%">
                  <c:v>0.15765667250433735</c:v>
                </c:pt>
                <c:pt idx="28" formatCode="0%">
                  <c:v>0.15863670902384608</c:v>
                </c:pt>
                <c:pt idx="29" formatCode="0%">
                  <c:v>0.14768099890571706</c:v>
                </c:pt>
                <c:pt idx="30" formatCode="0%">
                  <c:v>0.12541745976180119</c:v>
                </c:pt>
                <c:pt idx="31" formatCode="0%">
                  <c:v>0.11673445034616714</c:v>
                </c:pt>
                <c:pt idx="32" formatCode="0%">
                  <c:v>0.13326459057389894</c:v>
                </c:pt>
                <c:pt idx="33" formatCode="0%">
                  <c:v>0.15494938509225564</c:v>
                </c:pt>
                <c:pt idx="34" formatCode="0%">
                  <c:v>0.15881914072383441</c:v>
                </c:pt>
                <c:pt idx="35" formatCode="0%">
                  <c:v>0.14676364219297788</c:v>
                </c:pt>
                <c:pt idx="36" formatCode="0%">
                  <c:v>0.13337938557713591</c:v>
                </c:pt>
                <c:pt idx="37" formatCode="0%">
                  <c:v>0.1318379067381299</c:v>
                </c:pt>
                <c:pt idx="38" formatCode="0%">
                  <c:v>0.14157046144044227</c:v>
                </c:pt>
                <c:pt idx="39" formatCode="0%">
                  <c:v>0.1344159850287423</c:v>
                </c:pt>
                <c:pt idx="40" formatCode="0%">
                  <c:v>9.2830895407963743E-2</c:v>
                </c:pt>
                <c:pt idx="41" formatCode="0%">
                  <c:v>2.8005652761924571E-2</c:v>
                </c:pt>
                <c:pt idx="42" formatCode="0%">
                  <c:v>-1.8057170300258996E-2</c:v>
                </c:pt>
                <c:pt idx="43" formatCode="0%">
                  <c:v>-2.0607805980512039E-2</c:v>
                </c:pt>
                <c:pt idx="44" formatCode="0%">
                  <c:v>8.5805485437164819E-3</c:v>
                </c:pt>
                <c:pt idx="45" formatCode="0%">
                  <c:v>4.0816052449054174E-2</c:v>
                </c:pt>
                <c:pt idx="46" formatCode="0%">
                  <c:v>1.6272730950789738E-2</c:v>
                </c:pt>
                <c:pt idx="47" formatCode="0%">
                  <c:v>-4.1426753597818555E-2</c:v>
                </c:pt>
                <c:pt idx="48" formatCode="0%">
                  <c:v>-8.5101913678937047E-2</c:v>
                </c:pt>
                <c:pt idx="49" formatCode="0%">
                  <c:v>-0.11229850739988423</c:v>
                </c:pt>
                <c:pt idx="50" formatCode="0%">
                  <c:v>-0.12050716460570243</c:v>
                </c:pt>
                <c:pt idx="51" formatCode="0%">
                  <c:v>-0.12476492459007504</c:v>
                </c:pt>
                <c:pt idx="52" formatCode="0%">
                  <c:v>-0.15252560741909615</c:v>
                </c:pt>
                <c:pt idx="53" formatCode="0%">
                  <c:v>-0.20988440207735215</c:v>
                </c:pt>
                <c:pt idx="54" formatCode="0%">
                  <c:v>-0.22950728245332064</c:v>
                </c:pt>
                <c:pt idx="55" formatCode="0%">
                  <c:v>-0.20046800838877921</c:v>
                </c:pt>
                <c:pt idx="56" formatCode="0%">
                  <c:v>-0.15085608853275956</c:v>
                </c:pt>
                <c:pt idx="57" formatCode="0%">
                  <c:v>-8.6401876163748281E-2</c:v>
                </c:pt>
                <c:pt idx="58" formatCode="0%">
                  <c:v>-2.094032094065057E-2</c:v>
                </c:pt>
                <c:pt idx="59" formatCode="0%">
                  <c:v>2.0249351792786641E-2</c:v>
                </c:pt>
                <c:pt idx="60" formatCode="0%">
                  <c:v>4.3115002932432756E-2</c:v>
                </c:pt>
                <c:pt idx="61" formatCode="0%">
                  <c:v>8.5361995670117929E-2</c:v>
                </c:pt>
                <c:pt idx="62" formatCode="0%">
                  <c:v>0.12138481178954752</c:v>
                </c:pt>
                <c:pt idx="63" formatCode="0%">
                  <c:v>0.12377473887785939</c:v>
                </c:pt>
                <c:pt idx="64" formatCode="0%">
                  <c:v>0.10620770612050268</c:v>
                </c:pt>
                <c:pt idx="65" formatCode="0%">
                  <c:v>9.4107805428387481E-2</c:v>
                </c:pt>
                <c:pt idx="66" formatCode="0%">
                  <c:v>0.10022552307938004</c:v>
                </c:pt>
                <c:pt idx="67" formatCode="0%">
                  <c:v>0.10885845469651034</c:v>
                </c:pt>
                <c:pt idx="68" formatCode="0%">
                  <c:v>0.11788047929972723</c:v>
                </c:pt>
                <c:pt idx="69" formatCode="0%">
                  <c:v>0.13576093028674352</c:v>
                </c:pt>
                <c:pt idx="70" formatCode="0%">
                  <c:v>0.13888937058012885</c:v>
                </c:pt>
                <c:pt idx="71" formatCode="0%">
                  <c:v>0.13250610454801914</c:v>
                </c:pt>
                <c:pt idx="72" formatCode="0%">
                  <c:v>0.14467626491583796</c:v>
                </c:pt>
                <c:pt idx="73" formatCode="0%">
                  <c:v>0.16234290257942741</c:v>
                </c:pt>
                <c:pt idx="74" formatCode="0%">
                  <c:v>0.14884852701766227</c:v>
                </c:pt>
                <c:pt idx="75" formatCode="0%">
                  <c:v>0.12400010430636255</c:v>
                </c:pt>
                <c:pt idx="76" formatCode="0%">
                  <c:v>0.11522541075448278</c:v>
                </c:pt>
                <c:pt idx="77" formatCode="0%">
                  <c:v>0.11282652459840592</c:v>
                </c:pt>
                <c:pt idx="78" formatCode="0%">
                  <c:v>0.11014212896175679</c:v>
                </c:pt>
                <c:pt idx="79" formatCode="0%">
                  <c:v>0.10958339535001316</c:v>
                </c:pt>
                <c:pt idx="80" formatCode="0%">
                  <c:v>0.11682240300699553</c:v>
                </c:pt>
                <c:pt idx="81" formatCode="0%">
                  <c:v>0.12359908446429158</c:v>
                </c:pt>
                <c:pt idx="82" formatCode="0%">
                  <c:v>0.12604348965469581</c:v>
                </c:pt>
                <c:pt idx="83" formatCode="0%">
                  <c:v>0.12700677805462535</c:v>
                </c:pt>
                <c:pt idx="84" formatCode="0%">
                  <c:v>0.12718449325500902</c:v>
                </c:pt>
                <c:pt idx="85" formatCode="0%">
                  <c:v>0.11738576123598143</c:v>
                </c:pt>
                <c:pt idx="86" formatCode="0%">
                  <c:v>0.10046877613104743</c:v>
                </c:pt>
                <c:pt idx="87" formatCode="0%">
                  <c:v>9.2720785300470121E-2</c:v>
                </c:pt>
                <c:pt idx="88" formatCode="0%">
                  <c:v>9.4261037758933686E-2</c:v>
                </c:pt>
                <c:pt idx="89" formatCode="0%">
                  <c:v>9.7709279501211777E-2</c:v>
                </c:pt>
                <c:pt idx="90" formatCode="0%">
                  <c:v>0.10074825715505109</c:v>
                </c:pt>
                <c:pt idx="91" formatCode="0%">
                  <c:v>0.10002068937137376</c:v>
                </c:pt>
                <c:pt idx="92" formatCode="0%">
                  <c:v>8.1938870929838759E-2</c:v>
                </c:pt>
                <c:pt idx="93" formatCode="0%">
                  <c:v>6.2503900408741098E-2</c:v>
                </c:pt>
                <c:pt idx="94" formatCode="0%">
                  <c:v>8.4970598087733329E-2</c:v>
                </c:pt>
                <c:pt idx="95" formatCode="0%">
                  <c:v>0.11085742034389945</c:v>
                </c:pt>
                <c:pt idx="96" formatCode="0%">
                  <c:v>9.2452631138127517E-2</c:v>
                </c:pt>
                <c:pt idx="97" formatCode="0%">
                  <c:v>5.624197537338893E-2</c:v>
                </c:pt>
                <c:pt idx="98" formatCode="0%">
                  <c:v>6.1715240864843368E-2</c:v>
                </c:pt>
                <c:pt idx="99" formatCode="0%">
                  <c:v>9.7279711166653682E-2</c:v>
                </c:pt>
                <c:pt idx="100" formatCode="0%">
                  <c:v>0.13957683680449851</c:v>
                </c:pt>
                <c:pt idx="101" formatCode="0%">
                  <c:v>0.21387417492050176</c:v>
                </c:pt>
                <c:pt idx="102" formatCode="0%">
                  <c:v>0.23612456343814214</c:v>
                </c:pt>
                <c:pt idx="103" formatCode="0%">
                  <c:v>0.20798782954196859</c:v>
                </c:pt>
                <c:pt idx="104" formatCode="0%">
                  <c:v>0.21641438113257272</c:v>
                </c:pt>
                <c:pt idx="105" formatCode="0%">
                  <c:v>0.21520474145044055</c:v>
                </c:pt>
                <c:pt idx="106" formatCode="0%">
                  <c:v>0.11291750164918368</c:v>
                </c:pt>
                <c:pt idx="107" formatCode="0%">
                  <c:v>1.7948101536221728E-2</c:v>
                </c:pt>
                <c:pt idx="108" formatCode="0%">
                  <c:v>-4.3448630746033112E-2</c:v>
                </c:pt>
                <c:pt idx="109" formatCode="0%">
                  <c:v>-0.11262485506868436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107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jp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image" Target="../media/image1.jpg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8943DD-A3EF-4697-B8CB-6B7470267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A8506D-D170-47AE-84DC-4D369D187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10</xdr:col>
      <xdr:colOff>9524</xdr:colOff>
      <xdr:row>66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BB66B77-8515-4DAB-911B-F3505D6B6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145B3E-1E62-4D00-8218-6B743D653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3E757C-46A4-4425-ABB1-8D444A503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C2430B-8CE2-4691-99B6-3A1772BB57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218A77-E251-41D8-AC43-6C53CD2D6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18C4DC-0838-45F3-A4E3-29EFDF073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016C45-5690-4926-8489-598B8EE7E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30FFA46-DFD2-41D8-96C2-B5DF6416F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E447349-70F8-475A-B571-C65F24C0D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8</xdr:col>
      <xdr:colOff>114300</xdr:colOff>
      <xdr:row>50</xdr:row>
      <xdr:rowOff>171450</xdr:rowOff>
    </xdr:from>
    <xdr:to>
      <xdr:col>14</xdr:col>
      <xdr:colOff>571500</xdr:colOff>
      <xdr:row>66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92DC064-7076-41C4-A942-9537623A0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85725</xdr:colOff>
      <xdr:row>29</xdr:row>
      <xdr:rowOff>19050</xdr:rowOff>
    </xdr:from>
    <xdr:to>
      <xdr:col>14</xdr:col>
      <xdr:colOff>542925</xdr:colOff>
      <xdr:row>45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02E5998-6B7D-41AA-9BC1-A6A8460A7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7CDB0B-5974-4959-8C1E-5AD4333EC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D678B3-4984-493C-882A-1F86F2B887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75AA29E-AB95-40A5-B740-BD30AB299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3D9139-913F-42ED-940F-C7A9FF590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66E2EE-1B35-492D-AF55-2B58B65484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9626D08-FE2C-4BB4-9666-D1F667032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1DAAB64-A45A-4489-9F00-C165FE576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133EDF1-875C-421A-AA0E-76A2A32D7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4F111F-107A-42FB-A389-1AA9A0FDC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7DEC07-3584-4C98-9697-793523598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77307A-2001-4ED1-82FF-22AAD1B63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ECA341C-FC3A-4DBD-AC49-4EFBEC7E0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F7C4A69-FA24-434B-B653-C44285E50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E8519D-0D9F-4635-B6FE-183296499C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E86877-F56A-4A70-BBCF-643A82EBCB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351EDE9-6BE8-41DF-880E-CC0196E2E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B131F9-E605-45C2-9E21-353EE4ED9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9698DE-7373-4EFA-8C55-FE7662B40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300604-C775-4024-A8EE-44565B1E65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2EC770-3F4C-4A26-88E8-EE971921F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g01fileprd501\PPR_Groups_PRD\Jrs\R&amp;D\RSR\CCRSI_NewFormat\CCRSI%20Indices%20-%20New%20Format%20Template(Use%20This).xlsm" TargetMode="External"/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78.364464679752302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/>
      <sheetData sheetId="11">
        <row r="3">
          <cell r="H3">
            <v>45107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  <row r="268">
          <cell r="A268">
            <v>2022</v>
          </cell>
        </row>
        <row r="269">
          <cell r="A269">
            <v>2022</v>
          </cell>
        </row>
        <row r="270">
          <cell r="A270">
            <v>2022</v>
          </cell>
        </row>
        <row r="271">
          <cell r="A271">
            <v>2022</v>
          </cell>
        </row>
        <row r="272">
          <cell r="A272">
            <v>2022</v>
          </cell>
        </row>
        <row r="273">
          <cell r="A273">
            <v>2022</v>
          </cell>
        </row>
        <row r="274">
          <cell r="A274">
            <v>2022</v>
          </cell>
        </row>
        <row r="275">
          <cell r="A275">
            <v>2022</v>
          </cell>
        </row>
        <row r="276">
          <cell r="A276">
            <v>2022</v>
          </cell>
        </row>
        <row r="277">
          <cell r="A277">
            <v>2022</v>
          </cell>
        </row>
        <row r="278">
          <cell r="A278">
            <v>2023</v>
          </cell>
        </row>
        <row r="279">
          <cell r="A279">
            <v>2023</v>
          </cell>
        </row>
        <row r="280">
          <cell r="A280">
            <v>2023</v>
          </cell>
        </row>
        <row r="281">
          <cell r="A281">
            <v>2023</v>
          </cell>
        </row>
        <row r="282">
          <cell r="A282">
            <v>2023</v>
          </cell>
        </row>
        <row r="283">
          <cell r="A283">
            <v>2023</v>
          </cell>
        </row>
        <row r="284">
          <cell r="A284">
            <v>2023</v>
          </cell>
        </row>
        <row r="285">
          <cell r="A285">
            <v>2023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  <row r="98">
          <cell r="A98" t="str">
            <v>Y2022Q1</v>
          </cell>
        </row>
        <row r="99">
          <cell r="A99" t="str">
            <v>Y2022Q2</v>
          </cell>
        </row>
        <row r="100">
          <cell r="A100" t="str">
            <v>Y2022Q3</v>
          </cell>
        </row>
        <row r="101">
          <cell r="A101" t="str">
            <v>Y2022Q4</v>
          </cell>
        </row>
        <row r="102">
          <cell r="A102" t="str">
            <v>Y2023Q1</v>
          </cell>
        </row>
        <row r="103">
          <cell r="A103" t="str">
            <v>Y2023Q2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  <row r="90">
          <cell r="A90" t="str">
            <v>Y2022Q1</v>
          </cell>
        </row>
        <row r="91">
          <cell r="A91" t="str">
            <v>Y2022Q2</v>
          </cell>
        </row>
        <row r="92">
          <cell r="A92" t="str">
            <v>Y2022Q3</v>
          </cell>
        </row>
        <row r="93">
          <cell r="A93" t="str">
            <v>Y2022Q4</v>
          </cell>
        </row>
        <row r="94">
          <cell r="A94" t="str">
            <v>Y2023Q1</v>
          </cell>
        </row>
        <row r="95">
          <cell r="A95" t="str">
            <v>Y2023Q2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</sheetData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6DF72-F745-4B11-837C-6B7CC9E199D3}">
  <sheetPr codeName="Sheet3"/>
  <dimension ref="A1:U346"/>
  <sheetViews>
    <sheetView zoomScaleNormal="100" workbookViewId="0">
      <selection activeCell="K11" sqref="K11"/>
    </sheetView>
  </sheetViews>
  <sheetFormatPr defaultColWidth="9.140625" defaultRowHeight="15.75" x14ac:dyDescent="0.25"/>
  <cols>
    <col min="1" max="10" width="13.7109375" style="13" customWidth="1"/>
    <col min="11" max="11" width="23" style="14" customWidth="1"/>
    <col min="12" max="12" width="11.85546875" style="17" bestFit="1" customWidth="1"/>
    <col min="13" max="16" width="19.28515625" style="17" customWidth="1"/>
    <col min="17" max="17" width="9.140625" style="17"/>
    <col min="18" max="18" width="16.85546875" style="17" customWidth="1"/>
    <col min="19" max="19" width="15.28515625" style="13" bestFit="1" customWidth="1"/>
    <col min="20" max="20" width="12.28515625" style="13" bestFit="1" customWidth="1"/>
    <col min="21" max="21" width="15.7109375" style="13" bestFit="1" customWidth="1"/>
    <col min="22" max="22" width="12" style="13" bestFit="1" customWidth="1"/>
    <col min="23" max="16384" width="9.140625" style="13"/>
  </cols>
  <sheetData>
    <row r="1" spans="1:21" s="1" customFormat="1" ht="15.95" customHeight="1" x14ac:dyDescent="0.25">
      <c r="K1" s="2"/>
      <c r="L1" s="3"/>
      <c r="M1" s="3"/>
      <c r="N1" s="3"/>
      <c r="O1" s="3"/>
      <c r="P1" s="3"/>
      <c r="Q1" s="3"/>
      <c r="R1" s="3"/>
    </row>
    <row r="2" spans="1:21" s="4" customFormat="1" ht="15.95" customHeight="1" x14ac:dyDescent="0.25">
      <c r="K2" s="5"/>
      <c r="L2" s="6"/>
      <c r="M2" s="6"/>
      <c r="N2" s="6"/>
      <c r="O2" s="6"/>
      <c r="P2" s="6"/>
      <c r="Q2" s="6"/>
      <c r="R2" s="6"/>
    </row>
    <row r="3" spans="1:21" s="4" customFormat="1" ht="15.95" customHeight="1" x14ac:dyDescent="0.25">
      <c r="K3" s="5"/>
      <c r="L3" s="6"/>
      <c r="M3" s="6"/>
      <c r="N3" s="6"/>
      <c r="O3" s="6"/>
      <c r="P3" s="6"/>
      <c r="Q3" s="6"/>
      <c r="R3" s="6"/>
    </row>
    <row r="4" spans="1:21" s="7" customFormat="1" ht="15.95" customHeight="1" x14ac:dyDescent="0.25">
      <c r="K4" s="8"/>
      <c r="L4" s="9"/>
      <c r="M4" s="9"/>
      <c r="N4" s="9"/>
      <c r="O4" s="9"/>
      <c r="P4" s="9"/>
      <c r="Q4" s="9"/>
      <c r="R4" s="9"/>
    </row>
    <row r="5" spans="1:21" s="10" customFormat="1" ht="39.950000000000003" customHeight="1" x14ac:dyDescent="0.25">
      <c r="K5" s="11"/>
      <c r="L5" s="107" t="s">
        <v>0</v>
      </c>
      <c r="M5" s="108" t="s">
        <v>1</v>
      </c>
      <c r="N5" s="108" t="s">
        <v>96</v>
      </c>
      <c r="O5" s="108" t="s">
        <v>97</v>
      </c>
      <c r="P5" s="108" t="s">
        <v>98</v>
      </c>
      <c r="Q5" s="109" t="s">
        <v>0</v>
      </c>
      <c r="R5" s="110" t="s">
        <v>2</v>
      </c>
      <c r="S5" s="111" t="s">
        <v>99</v>
      </c>
      <c r="T5" s="112" t="s">
        <v>100</v>
      </c>
      <c r="U5" s="113" t="s">
        <v>101</v>
      </c>
    </row>
    <row r="6" spans="1:21" x14ac:dyDescent="0.25">
      <c r="L6" s="114"/>
      <c r="M6" s="114"/>
      <c r="N6" s="115"/>
      <c r="O6" s="115"/>
      <c r="P6" s="115"/>
      <c r="Q6" s="116">
        <v>35079.5</v>
      </c>
      <c r="R6" s="117">
        <v>65.982083285729203</v>
      </c>
      <c r="S6" s="118"/>
      <c r="T6" s="119"/>
      <c r="U6" s="119"/>
    </row>
    <row r="7" spans="1:21" x14ac:dyDescent="0.25">
      <c r="A7" s="151" t="s">
        <v>73</v>
      </c>
      <c r="B7" s="151"/>
      <c r="C7" s="151"/>
      <c r="D7" s="151"/>
      <c r="E7" s="151"/>
      <c r="F7" s="151"/>
      <c r="G7" s="151"/>
      <c r="H7" s="151"/>
      <c r="I7" s="151"/>
      <c r="J7" s="151"/>
      <c r="L7" s="114"/>
      <c r="M7" s="114"/>
      <c r="N7" s="115"/>
      <c r="O7" s="115"/>
      <c r="P7" s="115"/>
      <c r="Q7" s="116">
        <v>35109.5</v>
      </c>
      <c r="R7" s="117">
        <v>65.128479988596595</v>
      </c>
      <c r="S7" s="120">
        <f>R7/R6-1</f>
        <v>-1.2936895208903287E-2</v>
      </c>
      <c r="T7" s="119"/>
      <c r="U7" s="119"/>
    </row>
    <row r="8" spans="1:21" x14ac:dyDescent="0.25">
      <c r="A8" s="151" t="s">
        <v>74</v>
      </c>
      <c r="B8" s="151"/>
      <c r="C8" s="151"/>
      <c r="D8" s="151"/>
      <c r="E8" s="151"/>
      <c r="F8" s="151"/>
      <c r="G8" s="151"/>
      <c r="H8" s="151"/>
      <c r="I8" s="151"/>
      <c r="J8" s="151"/>
      <c r="L8" s="114"/>
      <c r="M8" s="114"/>
      <c r="N8" s="115"/>
      <c r="O8" s="115"/>
      <c r="P8" s="115"/>
      <c r="Q8" s="116">
        <v>35139.5</v>
      </c>
      <c r="R8" s="117">
        <v>64.578033711240096</v>
      </c>
      <c r="S8" s="120">
        <f t="shared" ref="S8:S71" si="0">R8/R7-1</f>
        <v>-8.4516985112024212E-3</v>
      </c>
      <c r="T8" s="119"/>
      <c r="U8" s="119"/>
    </row>
    <row r="9" spans="1:21" x14ac:dyDescent="0.25">
      <c r="L9" s="114"/>
      <c r="M9" s="114"/>
      <c r="N9" s="115"/>
      <c r="O9" s="115"/>
      <c r="P9" s="115"/>
      <c r="Q9" s="116">
        <v>35170</v>
      </c>
      <c r="R9" s="117">
        <v>64.374787356782903</v>
      </c>
      <c r="S9" s="120">
        <f t="shared" si="0"/>
        <v>-3.1472985901986883E-3</v>
      </c>
      <c r="T9" s="121">
        <f>R9/R6-1</f>
        <v>-2.435958140312211E-2</v>
      </c>
      <c r="U9" s="119"/>
    </row>
    <row r="10" spans="1:21" x14ac:dyDescent="0.25">
      <c r="L10" s="114"/>
      <c r="M10" s="114"/>
      <c r="N10" s="115"/>
      <c r="O10" s="115"/>
      <c r="P10" s="115"/>
      <c r="Q10" s="116">
        <v>35200.5</v>
      </c>
      <c r="R10" s="117">
        <v>63.8925808245585</v>
      </c>
      <c r="S10" s="120">
        <f t="shared" si="0"/>
        <v>-7.4906116512957199E-3</v>
      </c>
      <c r="T10" s="121">
        <f t="shared" ref="T10:T73" si="1">R10/R7-1</f>
        <v>-1.897632440146757E-2</v>
      </c>
      <c r="U10" s="119"/>
    </row>
    <row r="11" spans="1:21" x14ac:dyDescent="0.25">
      <c r="L11" s="114"/>
      <c r="M11" s="114"/>
      <c r="N11" s="115"/>
      <c r="O11" s="115"/>
      <c r="P11" s="115"/>
      <c r="Q11" s="116">
        <v>35231</v>
      </c>
      <c r="R11" s="117">
        <v>64.216133950879495</v>
      </c>
      <c r="S11" s="120">
        <f t="shared" si="0"/>
        <v>5.0640171698406178E-3</v>
      </c>
      <c r="T11" s="121">
        <f t="shared" si="1"/>
        <v>-5.6040690551036887E-3</v>
      </c>
      <c r="U11" s="119"/>
    </row>
    <row r="12" spans="1:21" x14ac:dyDescent="0.25">
      <c r="L12" s="114"/>
      <c r="M12" s="114"/>
      <c r="N12" s="115"/>
      <c r="O12" s="115"/>
      <c r="P12" s="115"/>
      <c r="Q12" s="116">
        <v>35261.5</v>
      </c>
      <c r="R12" s="117">
        <v>64.623933629861995</v>
      </c>
      <c r="S12" s="120">
        <f t="shared" si="0"/>
        <v>6.3504240117355781E-3</v>
      </c>
      <c r="T12" s="121">
        <f t="shared" si="1"/>
        <v>3.8702461523989484E-3</v>
      </c>
      <c r="U12" s="119"/>
    </row>
    <row r="13" spans="1:21" x14ac:dyDescent="0.25">
      <c r="L13" s="114"/>
      <c r="M13" s="114"/>
      <c r="N13" s="115"/>
      <c r="O13" s="115"/>
      <c r="P13" s="115"/>
      <c r="Q13" s="116">
        <v>35292.5</v>
      </c>
      <c r="R13" s="117">
        <v>64.955649510501203</v>
      </c>
      <c r="S13" s="120">
        <f t="shared" si="0"/>
        <v>5.1330190226293038E-3</v>
      </c>
      <c r="T13" s="121">
        <f t="shared" si="1"/>
        <v>1.6638374475148598E-2</v>
      </c>
      <c r="U13" s="119"/>
    </row>
    <row r="14" spans="1:21" x14ac:dyDescent="0.25">
      <c r="L14" s="114"/>
      <c r="M14" s="114"/>
      <c r="N14" s="115"/>
      <c r="O14" s="115"/>
      <c r="P14" s="115"/>
      <c r="Q14" s="116">
        <v>35323</v>
      </c>
      <c r="R14" s="117">
        <v>64.870399003453002</v>
      </c>
      <c r="S14" s="120">
        <f t="shared" si="0"/>
        <v>-1.3124417612730976E-3</v>
      </c>
      <c r="T14" s="121">
        <f t="shared" si="1"/>
        <v>1.0188483988680552E-2</v>
      </c>
      <c r="U14" s="119"/>
    </row>
    <row r="15" spans="1:21" x14ac:dyDescent="0.25">
      <c r="L15" s="114"/>
      <c r="M15" s="114"/>
      <c r="N15" s="115"/>
      <c r="O15" s="115"/>
      <c r="P15" s="115"/>
      <c r="Q15" s="116">
        <v>35353.5</v>
      </c>
      <c r="R15" s="117">
        <v>64.522696448577307</v>
      </c>
      <c r="S15" s="120">
        <f t="shared" si="0"/>
        <v>-5.359957087009537E-3</v>
      </c>
      <c r="T15" s="121">
        <f t="shared" si="1"/>
        <v>-1.5665586354511873E-3</v>
      </c>
      <c r="U15" s="119"/>
    </row>
    <row r="16" spans="1:21" x14ac:dyDescent="0.25">
      <c r="L16" s="114"/>
      <c r="M16" s="114"/>
      <c r="N16" s="115"/>
      <c r="O16" s="115"/>
      <c r="P16" s="115"/>
      <c r="Q16" s="116">
        <v>35384</v>
      </c>
      <c r="R16" s="117">
        <v>65.3893340153233</v>
      </c>
      <c r="S16" s="120">
        <f t="shared" si="0"/>
        <v>1.3431515024123097E-2</v>
      </c>
      <c r="T16" s="121">
        <f t="shared" si="1"/>
        <v>6.6766248677412321E-3</v>
      </c>
      <c r="U16" s="119"/>
    </row>
    <row r="17" spans="12:21" x14ac:dyDescent="0.25">
      <c r="L17" s="114"/>
      <c r="M17" s="114"/>
      <c r="N17" s="115"/>
      <c r="O17" s="115"/>
      <c r="P17" s="115"/>
      <c r="Q17" s="116">
        <v>35414.5</v>
      </c>
      <c r="R17" s="117">
        <v>67.260781291688602</v>
      </c>
      <c r="S17" s="120">
        <f t="shared" si="0"/>
        <v>2.8620069382060853E-2</v>
      </c>
      <c r="T17" s="121">
        <f t="shared" si="1"/>
        <v>3.6848583097328635E-2</v>
      </c>
      <c r="U17" s="119"/>
    </row>
    <row r="18" spans="12:21" x14ac:dyDescent="0.25">
      <c r="L18" s="114"/>
      <c r="M18" s="114"/>
      <c r="N18" s="115"/>
      <c r="O18" s="115"/>
      <c r="P18" s="115"/>
      <c r="Q18" s="116">
        <v>35445.5</v>
      </c>
      <c r="R18" s="117">
        <v>69.568327946188802</v>
      </c>
      <c r="S18" s="120">
        <f t="shared" si="0"/>
        <v>3.4307461349476487E-2</v>
      </c>
      <c r="T18" s="121">
        <f t="shared" si="1"/>
        <v>7.8199327916072425E-2</v>
      </c>
      <c r="U18" s="121">
        <f>R18/R6-1</f>
        <v>5.4351794939994535E-2</v>
      </c>
    </row>
    <row r="19" spans="12:21" x14ac:dyDescent="0.25">
      <c r="L19" s="114"/>
      <c r="M19" s="114"/>
      <c r="N19" s="115"/>
      <c r="O19" s="115"/>
      <c r="P19" s="115"/>
      <c r="Q19" s="116">
        <v>35475</v>
      </c>
      <c r="R19" s="117">
        <v>70.833935475760498</v>
      </c>
      <c r="S19" s="120">
        <f t="shared" si="0"/>
        <v>1.8192294783204277E-2</v>
      </c>
      <c r="T19" s="121">
        <f t="shared" si="1"/>
        <v>8.3264366313339666E-2</v>
      </c>
      <c r="U19" s="121">
        <f t="shared" ref="U19:U82" si="2">R19/R7-1</f>
        <v>8.7603080682412404E-2</v>
      </c>
    </row>
    <row r="20" spans="12:21" x14ac:dyDescent="0.25">
      <c r="L20" s="114"/>
      <c r="M20" s="114"/>
      <c r="N20" s="115"/>
      <c r="O20" s="115"/>
      <c r="P20" s="115"/>
      <c r="Q20" s="116">
        <v>35504.5</v>
      </c>
      <c r="R20" s="117">
        <v>70.922857143168997</v>
      </c>
      <c r="S20" s="120">
        <f t="shared" si="0"/>
        <v>1.2553540447985956E-3</v>
      </c>
      <c r="T20" s="121">
        <f t="shared" si="1"/>
        <v>5.4445930914764906E-2</v>
      </c>
      <c r="U20" s="121">
        <f t="shared" si="2"/>
        <v>9.82504896370755E-2</v>
      </c>
    </row>
    <row r="21" spans="12:21" x14ac:dyDescent="0.25">
      <c r="L21" s="114"/>
      <c r="M21" s="114"/>
      <c r="N21" s="115"/>
      <c r="O21" s="115"/>
      <c r="P21" s="115"/>
      <c r="Q21" s="116">
        <v>35535</v>
      </c>
      <c r="R21" s="117">
        <v>70.712484410908999</v>
      </c>
      <c r="S21" s="120">
        <f t="shared" si="0"/>
        <v>-2.9662190827327573E-3</v>
      </c>
      <c r="T21" s="121">
        <f t="shared" si="1"/>
        <v>1.6446513787210737E-2</v>
      </c>
      <c r="U21" s="121">
        <f t="shared" si="2"/>
        <v>9.8449988176284364E-2</v>
      </c>
    </row>
    <row r="22" spans="12:21" x14ac:dyDescent="0.25">
      <c r="L22" s="114"/>
      <c r="M22" s="114"/>
      <c r="N22" s="115"/>
      <c r="O22" s="115"/>
      <c r="P22" s="115"/>
      <c r="Q22" s="116">
        <v>35565.5</v>
      </c>
      <c r="R22" s="117">
        <v>71.121881475179606</v>
      </c>
      <c r="S22" s="120">
        <f t="shared" si="0"/>
        <v>5.789600912500914E-3</v>
      </c>
      <c r="T22" s="121">
        <f t="shared" si="1"/>
        <v>4.0650854351815813E-3</v>
      </c>
      <c r="U22" s="121">
        <f t="shared" si="2"/>
        <v>0.1131477326056356</v>
      </c>
    </row>
    <row r="23" spans="12:21" x14ac:dyDescent="0.25">
      <c r="L23" s="114"/>
      <c r="M23" s="114"/>
      <c r="N23" s="115"/>
      <c r="O23" s="115"/>
      <c r="P23" s="115"/>
      <c r="Q23" s="116">
        <v>35596</v>
      </c>
      <c r="R23" s="117">
        <v>71.846501749626796</v>
      </c>
      <c r="S23" s="120">
        <f t="shared" si="0"/>
        <v>1.0188429487766992E-2</v>
      </c>
      <c r="T23" s="121">
        <f t="shared" si="1"/>
        <v>1.3023228951327681E-2</v>
      </c>
      <c r="U23" s="121">
        <f t="shared" si="2"/>
        <v>0.11882321979370425</v>
      </c>
    </row>
    <row r="24" spans="12:21" x14ac:dyDescent="0.25">
      <c r="L24" s="114"/>
      <c r="M24" s="114"/>
      <c r="N24" s="115"/>
      <c r="O24" s="115"/>
      <c r="P24" s="115"/>
      <c r="Q24" s="116">
        <v>35626.5</v>
      </c>
      <c r="R24" s="117">
        <v>72.978789093776498</v>
      </c>
      <c r="S24" s="120">
        <f t="shared" si="0"/>
        <v>1.5759811773376819E-2</v>
      </c>
      <c r="T24" s="121">
        <f t="shared" si="1"/>
        <v>3.2049569489003504E-2</v>
      </c>
      <c r="U24" s="121">
        <f t="shared" si="2"/>
        <v>0.12928422945850859</v>
      </c>
    </row>
    <row r="25" spans="12:21" x14ac:dyDescent="0.25">
      <c r="L25" s="114"/>
      <c r="M25" s="114"/>
      <c r="N25" s="115"/>
      <c r="O25" s="115"/>
      <c r="P25" s="115"/>
      <c r="Q25" s="116">
        <v>35657.5</v>
      </c>
      <c r="R25" s="117">
        <v>73.329763073025106</v>
      </c>
      <c r="S25" s="120">
        <f t="shared" si="0"/>
        <v>4.8092601097780019E-3</v>
      </c>
      <c r="T25" s="121">
        <f t="shared" si="1"/>
        <v>3.104363315551506E-2</v>
      </c>
      <c r="U25" s="121">
        <f t="shared" si="2"/>
        <v>0.12892048075310347</v>
      </c>
    </row>
    <row r="26" spans="12:21" x14ac:dyDescent="0.25">
      <c r="L26" s="114"/>
      <c r="M26" s="114"/>
      <c r="N26" s="115"/>
      <c r="O26" s="115"/>
      <c r="P26" s="115"/>
      <c r="Q26" s="116">
        <v>35688</v>
      </c>
      <c r="R26" s="117">
        <v>74.879908814733298</v>
      </c>
      <c r="S26" s="120">
        <f t="shared" si="0"/>
        <v>2.1139380201794511E-2</v>
      </c>
      <c r="T26" s="121">
        <f t="shared" si="1"/>
        <v>4.2220664767749216E-2</v>
      </c>
      <c r="U26" s="121">
        <f t="shared" si="2"/>
        <v>0.15430011168495361</v>
      </c>
    </row>
    <row r="27" spans="12:21" x14ac:dyDescent="0.25">
      <c r="L27" s="114"/>
      <c r="M27" s="114"/>
      <c r="N27" s="115"/>
      <c r="O27" s="115"/>
      <c r="P27" s="115"/>
      <c r="Q27" s="116">
        <v>35718.5</v>
      </c>
      <c r="R27" s="117">
        <v>75.802956571943596</v>
      </c>
      <c r="S27" s="120">
        <f t="shared" si="0"/>
        <v>1.2327041683425133E-2</v>
      </c>
      <c r="T27" s="121">
        <f t="shared" si="1"/>
        <v>3.8698469969652205E-2</v>
      </c>
      <c r="U27" s="121">
        <f t="shared" si="2"/>
        <v>0.17482623548376219</v>
      </c>
    </row>
    <row r="28" spans="12:21" x14ac:dyDescent="0.25">
      <c r="L28" s="114"/>
      <c r="M28" s="114"/>
      <c r="N28" s="115"/>
      <c r="O28" s="115"/>
      <c r="P28" s="115"/>
      <c r="Q28" s="116">
        <v>35749</v>
      </c>
      <c r="R28" s="117">
        <v>78.691295102822806</v>
      </c>
      <c r="S28" s="120">
        <f t="shared" si="0"/>
        <v>3.8103243745353454E-2</v>
      </c>
      <c r="T28" s="121">
        <f t="shared" si="1"/>
        <v>7.3115360054531342E-2</v>
      </c>
      <c r="U28" s="121">
        <f t="shared" si="2"/>
        <v>0.20342707702730745</v>
      </c>
    </row>
    <row r="29" spans="12:21" x14ac:dyDescent="0.25">
      <c r="L29" s="114"/>
      <c r="M29" s="114"/>
      <c r="N29" s="115"/>
      <c r="O29" s="115"/>
      <c r="P29" s="115"/>
      <c r="Q29" s="116">
        <v>35779.5</v>
      </c>
      <c r="R29" s="117">
        <v>80.465638512366795</v>
      </c>
      <c r="S29" s="120">
        <f t="shared" si="0"/>
        <v>2.2548153607403698E-2</v>
      </c>
      <c r="T29" s="121">
        <f t="shared" si="1"/>
        <v>7.4595840006344227E-2</v>
      </c>
      <c r="U29" s="121">
        <f t="shared" si="2"/>
        <v>0.19632328032903645</v>
      </c>
    </row>
    <row r="30" spans="12:21" x14ac:dyDescent="0.25">
      <c r="L30" s="122">
        <v>35826</v>
      </c>
      <c r="M30" s="115">
        <v>78.338921246041494</v>
      </c>
      <c r="N30" s="115"/>
      <c r="O30" s="115"/>
      <c r="P30" s="115"/>
      <c r="Q30" s="116">
        <v>35810.5</v>
      </c>
      <c r="R30" s="117">
        <v>83.683968740182706</v>
      </c>
      <c r="S30" s="120">
        <f t="shared" si="0"/>
        <v>3.9996329952955989E-2</v>
      </c>
      <c r="T30" s="121">
        <f t="shared" si="1"/>
        <v>0.10396708155781953</v>
      </c>
      <c r="U30" s="121">
        <f t="shared" si="2"/>
        <v>0.20290326375117673</v>
      </c>
    </row>
    <row r="31" spans="12:21" x14ac:dyDescent="0.25">
      <c r="L31" s="122">
        <v>35854</v>
      </c>
      <c r="M31" s="115">
        <v>77.973595150436793</v>
      </c>
      <c r="N31" s="123">
        <f>M31/M30-1</f>
        <v>-4.6634047264616507E-3</v>
      </c>
      <c r="O31" s="115"/>
      <c r="P31" s="115"/>
      <c r="Q31" s="116">
        <v>35840</v>
      </c>
      <c r="R31" s="117">
        <v>83.0399615613142</v>
      </c>
      <c r="S31" s="120">
        <f t="shared" si="0"/>
        <v>-7.69570550445553E-3</v>
      </c>
      <c r="T31" s="121">
        <f t="shared" si="1"/>
        <v>5.526235719985495E-2</v>
      </c>
      <c r="U31" s="121">
        <f t="shared" si="2"/>
        <v>0.17231890341220168</v>
      </c>
    </row>
    <row r="32" spans="12:21" x14ac:dyDescent="0.25">
      <c r="L32" s="122">
        <v>35885</v>
      </c>
      <c r="M32" s="115">
        <v>77.683492999895194</v>
      </c>
      <c r="N32" s="123">
        <f t="shared" ref="N32:N95" si="3">M32/M31-1</f>
        <v>-3.7205178237824654E-3</v>
      </c>
      <c r="O32" s="115"/>
      <c r="P32" s="115"/>
      <c r="Q32" s="116">
        <v>35869.5</v>
      </c>
      <c r="R32" s="117">
        <v>82.002269634331498</v>
      </c>
      <c r="S32" s="120">
        <f t="shared" si="0"/>
        <v>-1.249629584927614E-2</v>
      </c>
      <c r="T32" s="121">
        <f t="shared" si="1"/>
        <v>1.9096736822992399E-2</v>
      </c>
      <c r="U32" s="121">
        <f t="shared" si="2"/>
        <v>0.1562177968774856</v>
      </c>
    </row>
    <row r="33" spans="12:21" x14ac:dyDescent="0.25">
      <c r="L33" s="122">
        <v>35915</v>
      </c>
      <c r="M33" s="115">
        <v>78.500466179525404</v>
      </c>
      <c r="N33" s="123">
        <f t="shared" si="3"/>
        <v>1.0516689557604098E-2</v>
      </c>
      <c r="O33" s="123">
        <f>M33/M30-1</f>
        <v>2.0621286445410281E-3</v>
      </c>
      <c r="P33" s="115"/>
      <c r="Q33" s="116">
        <v>35900</v>
      </c>
      <c r="R33" s="117">
        <v>80.494876001212504</v>
      </c>
      <c r="S33" s="120">
        <f t="shared" si="0"/>
        <v>-1.8382340389367702E-2</v>
      </c>
      <c r="T33" s="121">
        <f t="shared" si="1"/>
        <v>-3.8108765477788409E-2</v>
      </c>
      <c r="U33" s="121">
        <f t="shared" si="2"/>
        <v>0.13834037471315819</v>
      </c>
    </row>
    <row r="34" spans="12:21" x14ac:dyDescent="0.25">
      <c r="L34" s="122">
        <v>35946</v>
      </c>
      <c r="M34" s="115">
        <v>79.611994580385499</v>
      </c>
      <c r="N34" s="123">
        <f t="shared" si="3"/>
        <v>1.4159513375603394E-2</v>
      </c>
      <c r="O34" s="123">
        <f t="shared" ref="O34:O97" si="4">M34/M31-1</f>
        <v>2.1012234036249078E-2</v>
      </c>
      <c r="P34" s="115"/>
      <c r="Q34" s="116">
        <v>35930.5</v>
      </c>
      <c r="R34" s="117">
        <v>81.648011634632596</v>
      </c>
      <c r="S34" s="120">
        <f t="shared" si="0"/>
        <v>1.4325578107639014E-2</v>
      </c>
      <c r="T34" s="121">
        <f t="shared" si="1"/>
        <v>-1.6762410537170425E-2</v>
      </c>
      <c r="U34" s="121">
        <f t="shared" si="2"/>
        <v>0.14800128935180723</v>
      </c>
    </row>
    <row r="35" spans="12:21" x14ac:dyDescent="0.25">
      <c r="L35" s="122">
        <v>35976</v>
      </c>
      <c r="M35" s="115">
        <v>80.803834279954103</v>
      </c>
      <c r="N35" s="123">
        <f t="shared" si="3"/>
        <v>1.4970604691547873E-2</v>
      </c>
      <c r="O35" s="123">
        <f t="shared" si="4"/>
        <v>4.0167365801420996E-2</v>
      </c>
      <c r="P35" s="115"/>
      <c r="Q35" s="116">
        <v>35961</v>
      </c>
      <c r="R35" s="117">
        <v>83.673069657400404</v>
      </c>
      <c r="S35" s="120">
        <f t="shared" si="0"/>
        <v>2.4802294412627601E-2</v>
      </c>
      <c r="T35" s="121">
        <f t="shared" si="1"/>
        <v>2.0375046087375726E-2</v>
      </c>
      <c r="U35" s="121">
        <f t="shared" si="2"/>
        <v>0.16460882046821501</v>
      </c>
    </row>
    <row r="36" spans="12:21" x14ac:dyDescent="0.25">
      <c r="L36" s="122">
        <v>36007</v>
      </c>
      <c r="M36" s="115">
        <v>80.608883382786303</v>
      </c>
      <c r="N36" s="123">
        <f t="shared" si="3"/>
        <v>-2.4126441387962716E-3</v>
      </c>
      <c r="O36" s="123">
        <f t="shared" si="4"/>
        <v>2.6858658373303035E-2</v>
      </c>
      <c r="P36" s="115"/>
      <c r="Q36" s="116">
        <v>35991.5</v>
      </c>
      <c r="R36" s="117">
        <v>84.2763593524855</v>
      </c>
      <c r="S36" s="120">
        <f t="shared" si="0"/>
        <v>7.2100820198812698E-3</v>
      </c>
      <c r="T36" s="121">
        <f t="shared" si="1"/>
        <v>4.6977938710235811E-2</v>
      </c>
      <c r="U36" s="121">
        <f t="shared" si="2"/>
        <v>0.15480621697068475</v>
      </c>
    </row>
    <row r="37" spans="12:21" x14ac:dyDescent="0.25">
      <c r="L37" s="122">
        <v>36038</v>
      </c>
      <c r="M37" s="115">
        <v>79.886597820318002</v>
      </c>
      <c r="N37" s="123">
        <f t="shared" si="3"/>
        <v>-8.9603717624817669E-3</v>
      </c>
      <c r="O37" s="123">
        <f t="shared" si="4"/>
        <v>3.4492696908281495E-3</v>
      </c>
      <c r="P37" s="115"/>
      <c r="Q37" s="116">
        <v>36022.5</v>
      </c>
      <c r="R37" s="117">
        <v>85.057007588589101</v>
      </c>
      <c r="S37" s="120">
        <f t="shared" si="0"/>
        <v>9.2629563272725868E-3</v>
      </c>
      <c r="T37" s="121">
        <f t="shared" si="1"/>
        <v>4.1752345044377304E-2</v>
      </c>
      <c r="U37" s="121">
        <f t="shared" si="2"/>
        <v>0.15992475666238648</v>
      </c>
    </row>
    <row r="38" spans="12:21" x14ac:dyDescent="0.25">
      <c r="L38" s="122">
        <v>36068</v>
      </c>
      <c r="M38" s="115">
        <v>79.461460870565205</v>
      </c>
      <c r="N38" s="123">
        <f t="shared" si="3"/>
        <v>-5.3217556054774295E-3</v>
      </c>
      <c r="O38" s="123">
        <f t="shared" si="4"/>
        <v>-1.6612743953932863E-2</v>
      </c>
      <c r="P38" s="115"/>
      <c r="Q38" s="116">
        <v>36053</v>
      </c>
      <c r="R38" s="117">
        <v>85.386786586373105</v>
      </c>
      <c r="S38" s="120">
        <f t="shared" si="0"/>
        <v>3.8771525960459297E-3</v>
      </c>
      <c r="T38" s="121">
        <f t="shared" si="1"/>
        <v>2.0481105043588244E-2</v>
      </c>
      <c r="U38" s="121">
        <f t="shared" si="2"/>
        <v>0.14031638042770278</v>
      </c>
    </row>
    <row r="39" spans="12:21" x14ac:dyDescent="0.25">
      <c r="L39" s="122">
        <v>36099</v>
      </c>
      <c r="M39" s="115">
        <v>80.463070747725595</v>
      </c>
      <c r="N39" s="123">
        <f t="shared" si="3"/>
        <v>1.2604976880451702E-2</v>
      </c>
      <c r="O39" s="123">
        <f t="shared" si="4"/>
        <v>-1.8088903969589731E-3</v>
      </c>
      <c r="P39" s="115"/>
      <c r="Q39" s="116">
        <v>36083.5</v>
      </c>
      <c r="R39" s="117">
        <v>86.653347862615902</v>
      </c>
      <c r="S39" s="120">
        <f t="shared" si="0"/>
        <v>1.4833223346115698E-2</v>
      </c>
      <c r="T39" s="121">
        <f t="shared" si="1"/>
        <v>2.8204689053885845E-2</v>
      </c>
      <c r="U39" s="121">
        <f t="shared" si="2"/>
        <v>0.14313942069494789</v>
      </c>
    </row>
    <row r="40" spans="12:21" x14ac:dyDescent="0.25">
      <c r="L40" s="122">
        <v>36129</v>
      </c>
      <c r="M40" s="115">
        <v>82.332994364209497</v>
      </c>
      <c r="N40" s="123">
        <f t="shared" si="3"/>
        <v>2.3239525898118396E-2</v>
      </c>
      <c r="O40" s="123">
        <f t="shared" si="4"/>
        <v>3.0623366254674655E-2</v>
      </c>
      <c r="P40" s="115"/>
      <c r="Q40" s="116">
        <v>36114</v>
      </c>
      <c r="R40" s="117">
        <v>87.065918123680206</v>
      </c>
      <c r="S40" s="120">
        <f t="shared" si="0"/>
        <v>4.7611577768282842E-3</v>
      </c>
      <c r="T40" s="121">
        <f t="shared" si="1"/>
        <v>2.361840125869441E-2</v>
      </c>
      <c r="U40" s="121">
        <f t="shared" si="2"/>
        <v>0.10642375385885572</v>
      </c>
    </row>
    <row r="41" spans="12:21" x14ac:dyDescent="0.25">
      <c r="L41" s="122">
        <v>36160</v>
      </c>
      <c r="M41" s="115">
        <v>83.763701259328201</v>
      </c>
      <c r="N41" s="123">
        <f t="shared" si="3"/>
        <v>1.737707836532465E-2</v>
      </c>
      <c r="O41" s="123">
        <f t="shared" si="4"/>
        <v>5.4142477895931407E-2</v>
      </c>
      <c r="P41" s="115"/>
      <c r="Q41" s="116">
        <v>36144.5</v>
      </c>
      <c r="R41" s="117">
        <v>87.101444688550501</v>
      </c>
      <c r="S41" s="120">
        <f t="shared" si="0"/>
        <v>4.0804215513845499E-4</v>
      </c>
      <c r="T41" s="121">
        <f t="shared" si="1"/>
        <v>2.0081070745564755E-2</v>
      </c>
      <c r="U41" s="121">
        <f t="shared" si="2"/>
        <v>8.2467576208493654E-2</v>
      </c>
    </row>
    <row r="42" spans="12:21" x14ac:dyDescent="0.25">
      <c r="L42" s="122">
        <v>36191</v>
      </c>
      <c r="M42" s="115">
        <v>84.101952069150897</v>
      </c>
      <c r="N42" s="123">
        <f t="shared" si="3"/>
        <v>4.0381550091188601E-3</v>
      </c>
      <c r="O42" s="123">
        <f t="shared" si="4"/>
        <v>4.522424122780766E-2</v>
      </c>
      <c r="P42" s="123">
        <f>M42/M30-1</f>
        <v>7.356535846350587E-2</v>
      </c>
      <c r="Q42" s="116">
        <v>36175.5</v>
      </c>
      <c r="R42" s="117">
        <v>86.963187299263694</v>
      </c>
      <c r="S42" s="120">
        <f t="shared" si="0"/>
        <v>-1.5873145362993446E-3</v>
      </c>
      <c r="T42" s="121">
        <f t="shared" si="1"/>
        <v>3.5756199187944038E-3</v>
      </c>
      <c r="U42" s="121">
        <f t="shared" si="2"/>
        <v>3.9185743798338724E-2</v>
      </c>
    </row>
    <row r="43" spans="12:21" x14ac:dyDescent="0.25">
      <c r="L43" s="122">
        <v>36219</v>
      </c>
      <c r="M43" s="115">
        <v>83.684662814266105</v>
      </c>
      <c r="N43" s="123">
        <f t="shared" si="3"/>
        <v>-4.9617071259141499E-3</v>
      </c>
      <c r="O43" s="123">
        <f t="shared" si="4"/>
        <v>1.6417093298919161E-2</v>
      </c>
      <c r="P43" s="123">
        <f t="shared" ref="P43:P106" si="5">M43/M31-1</f>
        <v>7.324361090200826E-2</v>
      </c>
      <c r="Q43" s="116">
        <v>36205</v>
      </c>
      <c r="R43" s="117">
        <v>85.835806743944005</v>
      </c>
      <c r="S43" s="120">
        <f t="shared" si="0"/>
        <v>-1.296388265347348E-2</v>
      </c>
      <c r="T43" s="121">
        <f t="shared" si="1"/>
        <v>-1.4128506380519434E-2</v>
      </c>
      <c r="U43" s="121">
        <f t="shared" si="2"/>
        <v>3.3668671445198584E-2</v>
      </c>
    </row>
    <row r="44" spans="12:21" x14ac:dyDescent="0.25">
      <c r="L44" s="122">
        <v>36250</v>
      </c>
      <c r="M44" s="115">
        <v>83.849498838865699</v>
      </c>
      <c r="N44" s="123">
        <f t="shared" si="3"/>
        <v>1.9697280129507E-3</v>
      </c>
      <c r="O44" s="123">
        <f t="shared" si="4"/>
        <v>1.024281141444261E-3</v>
      </c>
      <c r="P44" s="123">
        <f t="shared" si="5"/>
        <v>7.9373437018065429E-2</v>
      </c>
      <c r="Q44" s="116">
        <v>36234.5</v>
      </c>
      <c r="R44" s="117">
        <v>84.480817682665204</v>
      </c>
      <c r="S44" s="120">
        <f t="shared" si="0"/>
        <v>-1.5785825434376788E-2</v>
      </c>
      <c r="T44" s="121">
        <f t="shared" si="1"/>
        <v>-3.008706704298536E-2</v>
      </c>
      <c r="U44" s="121">
        <f t="shared" si="2"/>
        <v>3.0225359119767869E-2</v>
      </c>
    </row>
    <row r="45" spans="12:21" x14ac:dyDescent="0.25">
      <c r="L45" s="122">
        <v>36280</v>
      </c>
      <c r="M45" s="115">
        <v>84.906328755193996</v>
      </c>
      <c r="N45" s="123">
        <f t="shared" si="3"/>
        <v>1.2603890672730378E-2</v>
      </c>
      <c r="O45" s="123">
        <f t="shared" si="4"/>
        <v>9.564304588099537E-3</v>
      </c>
      <c r="P45" s="123">
        <f t="shared" si="5"/>
        <v>8.1602860306826841E-2</v>
      </c>
      <c r="Q45" s="116">
        <v>36265</v>
      </c>
      <c r="R45" s="117">
        <v>83.363176570291799</v>
      </c>
      <c r="S45" s="120">
        <f t="shared" si="0"/>
        <v>-1.3229525270122222E-2</v>
      </c>
      <c r="T45" s="121">
        <f t="shared" si="1"/>
        <v>-4.1396950143780864E-2</v>
      </c>
      <c r="U45" s="121">
        <f t="shared" si="2"/>
        <v>3.5633331108381183E-2</v>
      </c>
    </row>
    <row r="46" spans="12:21" x14ac:dyDescent="0.25">
      <c r="L46" s="122">
        <v>36311</v>
      </c>
      <c r="M46" s="115">
        <v>86.460092576741005</v>
      </c>
      <c r="N46" s="123">
        <f t="shared" si="3"/>
        <v>1.829974095366782E-2</v>
      </c>
      <c r="O46" s="123">
        <f t="shared" si="4"/>
        <v>3.3165333636282046E-2</v>
      </c>
      <c r="P46" s="123">
        <f t="shared" si="5"/>
        <v>8.601842011935612E-2</v>
      </c>
      <c r="Q46" s="116">
        <v>36295.5</v>
      </c>
      <c r="R46" s="117">
        <v>83.292252095031799</v>
      </c>
      <c r="S46" s="120">
        <f t="shared" si="0"/>
        <v>-8.5078901954027675E-4</v>
      </c>
      <c r="T46" s="121">
        <f t="shared" si="1"/>
        <v>-2.9632792483676007E-2</v>
      </c>
      <c r="U46" s="121">
        <f t="shared" si="2"/>
        <v>2.0138156796236872E-2</v>
      </c>
    </row>
    <row r="47" spans="12:21" x14ac:dyDescent="0.25">
      <c r="L47" s="122">
        <v>36341</v>
      </c>
      <c r="M47" s="115">
        <v>87.725224154680205</v>
      </c>
      <c r="N47" s="123">
        <f t="shared" si="3"/>
        <v>1.4632549425230845E-2</v>
      </c>
      <c r="O47" s="123">
        <f t="shared" si="4"/>
        <v>4.6222402870439661E-2</v>
      </c>
      <c r="P47" s="123">
        <f t="shared" si="5"/>
        <v>8.5656701026663562E-2</v>
      </c>
      <c r="Q47" s="116">
        <v>36326</v>
      </c>
      <c r="R47" s="117">
        <v>84.441020116944699</v>
      </c>
      <c r="S47" s="120">
        <f t="shared" si="0"/>
        <v>1.3792015379800571E-2</v>
      </c>
      <c r="T47" s="121">
        <f t="shared" si="1"/>
        <v>-4.7108404975426676E-4</v>
      </c>
      <c r="U47" s="121">
        <f t="shared" si="2"/>
        <v>9.1779883621896374E-3</v>
      </c>
    </row>
    <row r="48" spans="12:21" x14ac:dyDescent="0.25">
      <c r="L48" s="122">
        <v>36372</v>
      </c>
      <c r="M48" s="115">
        <v>88.360277037162803</v>
      </c>
      <c r="N48" s="123">
        <f t="shared" si="3"/>
        <v>7.2391138193372839E-3</v>
      </c>
      <c r="O48" s="123">
        <f t="shared" si="4"/>
        <v>4.067951509159462E-2</v>
      </c>
      <c r="P48" s="123">
        <f t="shared" si="5"/>
        <v>9.6160538753124358E-2</v>
      </c>
      <c r="Q48" s="116">
        <v>36356.5</v>
      </c>
      <c r="R48" s="117">
        <v>85.880284209350805</v>
      </c>
      <c r="S48" s="120">
        <f t="shared" si="0"/>
        <v>1.7044608063863098E-2</v>
      </c>
      <c r="T48" s="121">
        <f t="shared" si="1"/>
        <v>3.019447845700296E-2</v>
      </c>
      <c r="U48" s="121">
        <f t="shared" si="2"/>
        <v>1.9031729291448141E-2</v>
      </c>
    </row>
    <row r="49" spans="12:21" x14ac:dyDescent="0.25">
      <c r="L49" s="122">
        <v>36403</v>
      </c>
      <c r="M49" s="115">
        <v>88.569579057184995</v>
      </c>
      <c r="N49" s="123">
        <f t="shared" si="3"/>
        <v>2.3687343118465876E-3</v>
      </c>
      <c r="O49" s="123">
        <f t="shared" si="4"/>
        <v>2.4398383318542383E-2</v>
      </c>
      <c r="P49" s="123">
        <f t="shared" si="5"/>
        <v>0.10869133839441836</v>
      </c>
      <c r="Q49" s="116">
        <v>36387.5</v>
      </c>
      <c r="R49" s="117">
        <v>88.310111486330598</v>
      </c>
      <c r="S49" s="120">
        <f t="shared" si="0"/>
        <v>2.8293190915118505E-2</v>
      </c>
      <c r="T49" s="121">
        <f t="shared" si="1"/>
        <v>6.0244011478687076E-2</v>
      </c>
      <c r="U49" s="121">
        <f t="shared" si="2"/>
        <v>3.8246159722387318E-2</v>
      </c>
    </row>
    <row r="50" spans="12:21" x14ac:dyDescent="0.25">
      <c r="L50" s="122">
        <v>36433</v>
      </c>
      <c r="M50" s="115">
        <v>88.913390030678002</v>
      </c>
      <c r="N50" s="123">
        <f t="shared" si="3"/>
        <v>3.8818178561177419E-3</v>
      </c>
      <c r="O50" s="123">
        <f t="shared" si="4"/>
        <v>1.3544176004643527E-2</v>
      </c>
      <c r="P50" s="123">
        <f t="shared" si="5"/>
        <v>0.11894985388588619</v>
      </c>
      <c r="Q50" s="116">
        <v>36418</v>
      </c>
      <c r="R50" s="117">
        <v>89.993478776646299</v>
      </c>
      <c r="S50" s="120">
        <f t="shared" si="0"/>
        <v>1.9061999379043515E-2</v>
      </c>
      <c r="T50" s="121">
        <f t="shared" si="1"/>
        <v>6.575546638365859E-2</v>
      </c>
      <c r="U50" s="121">
        <f t="shared" si="2"/>
        <v>5.3950878987737649E-2</v>
      </c>
    </row>
    <row r="51" spans="12:21" x14ac:dyDescent="0.25">
      <c r="L51" s="122">
        <v>36464</v>
      </c>
      <c r="M51" s="115">
        <v>89.474741855030302</v>
      </c>
      <c r="N51" s="123">
        <f t="shared" si="3"/>
        <v>6.3134677933056604E-3</v>
      </c>
      <c r="O51" s="123">
        <f t="shared" si="4"/>
        <v>1.2612735668526387E-2</v>
      </c>
      <c r="P51" s="123">
        <f t="shared" si="5"/>
        <v>0.11199760366539868</v>
      </c>
      <c r="Q51" s="116">
        <v>36448.5</v>
      </c>
      <c r="R51" s="117">
        <v>91.354562065807599</v>
      </c>
      <c r="S51" s="120">
        <f t="shared" si="0"/>
        <v>1.5124243530349135E-2</v>
      </c>
      <c r="T51" s="121">
        <f t="shared" si="1"/>
        <v>6.3743126922031657E-2</v>
      </c>
      <c r="U51" s="121">
        <f t="shared" si="2"/>
        <v>5.4253116805656587E-2</v>
      </c>
    </row>
    <row r="52" spans="12:21" x14ac:dyDescent="0.25">
      <c r="L52" s="122">
        <v>36494</v>
      </c>
      <c r="M52" s="115">
        <v>90.576937729340699</v>
      </c>
      <c r="N52" s="123">
        <f t="shared" si="3"/>
        <v>1.2318514157841465E-2</v>
      </c>
      <c r="O52" s="123">
        <f t="shared" si="4"/>
        <v>2.2664200208738272E-2</v>
      </c>
      <c r="P52" s="123">
        <f t="shared" si="5"/>
        <v>0.10012927901860547</v>
      </c>
      <c r="Q52" s="116">
        <v>36479</v>
      </c>
      <c r="R52" s="117">
        <v>91.354919667397894</v>
      </c>
      <c r="S52" s="120">
        <f t="shared" si="0"/>
        <v>3.9144360413079227E-6</v>
      </c>
      <c r="T52" s="121">
        <f t="shared" si="1"/>
        <v>3.4478590614604787E-2</v>
      </c>
      <c r="U52" s="121">
        <f t="shared" si="2"/>
        <v>4.9261543852612943E-2</v>
      </c>
    </row>
    <row r="53" spans="12:21" x14ac:dyDescent="0.25">
      <c r="L53" s="122">
        <v>36525</v>
      </c>
      <c r="M53" s="115">
        <v>91.161963082331994</v>
      </c>
      <c r="N53" s="123">
        <f t="shared" si="3"/>
        <v>6.4588775869134363E-3</v>
      </c>
      <c r="O53" s="123">
        <f t="shared" si="4"/>
        <v>2.5289476094412233E-2</v>
      </c>
      <c r="P53" s="123">
        <f t="shared" si="5"/>
        <v>8.8323005213190697E-2</v>
      </c>
      <c r="Q53" s="116">
        <v>36509.5</v>
      </c>
      <c r="R53" s="117">
        <v>91.1819811161876</v>
      </c>
      <c r="S53" s="120">
        <f t="shared" si="0"/>
        <v>-1.8930403730846868E-3</v>
      </c>
      <c r="T53" s="121">
        <f t="shared" si="1"/>
        <v>1.3206538470315499E-2</v>
      </c>
      <c r="U53" s="121">
        <f t="shared" si="2"/>
        <v>4.6848091236924017E-2</v>
      </c>
    </row>
    <row r="54" spans="12:21" x14ac:dyDescent="0.25">
      <c r="L54" s="122">
        <v>36556</v>
      </c>
      <c r="M54" s="115">
        <v>92.213222267811801</v>
      </c>
      <c r="N54" s="123">
        <f t="shared" si="3"/>
        <v>1.1531774327088407E-2</v>
      </c>
      <c r="O54" s="123">
        <f t="shared" si="4"/>
        <v>3.0606184002391013E-2</v>
      </c>
      <c r="P54" s="123">
        <f t="shared" si="5"/>
        <v>9.644568287774824E-2</v>
      </c>
      <c r="Q54" s="116">
        <v>36540.5</v>
      </c>
      <c r="R54" s="117">
        <v>91.443263895930698</v>
      </c>
      <c r="S54" s="120">
        <f t="shared" si="0"/>
        <v>2.8655089146414348E-3</v>
      </c>
      <c r="T54" s="121">
        <f t="shared" si="1"/>
        <v>9.709622389650896E-4</v>
      </c>
      <c r="U54" s="121">
        <f t="shared" si="2"/>
        <v>5.1516931885785766E-2</v>
      </c>
    </row>
    <row r="55" spans="12:21" x14ac:dyDescent="0.25">
      <c r="L55" s="122">
        <v>36585</v>
      </c>
      <c r="M55" s="115">
        <v>92.571523382077203</v>
      </c>
      <c r="N55" s="123">
        <f t="shared" si="3"/>
        <v>3.8855719977424208E-3</v>
      </c>
      <c r="O55" s="123">
        <f t="shared" si="4"/>
        <v>2.2020899610192934E-2</v>
      </c>
      <c r="P55" s="123">
        <f t="shared" si="5"/>
        <v>0.10619461522519402</v>
      </c>
      <c r="Q55" s="116">
        <v>36570.5</v>
      </c>
      <c r="R55" s="117">
        <v>89.705726253452099</v>
      </c>
      <c r="S55" s="120">
        <f t="shared" si="0"/>
        <v>-1.9001264483035629E-2</v>
      </c>
      <c r="T55" s="121">
        <f t="shared" si="1"/>
        <v>-1.8052595524686854E-2</v>
      </c>
      <c r="U55" s="121">
        <f t="shared" si="2"/>
        <v>4.5085141694449327E-2</v>
      </c>
    </row>
    <row r="56" spans="12:21" x14ac:dyDescent="0.25">
      <c r="L56" s="122">
        <v>36616</v>
      </c>
      <c r="M56" s="115">
        <v>93.167019524294005</v>
      </c>
      <c r="N56" s="123">
        <f t="shared" si="3"/>
        <v>6.4328221083600479E-3</v>
      </c>
      <c r="O56" s="123">
        <f t="shared" si="4"/>
        <v>2.199444125782124E-2</v>
      </c>
      <c r="P56" s="123">
        <f t="shared" si="5"/>
        <v>0.11112196035105537</v>
      </c>
      <c r="Q56" s="116">
        <v>36600.5</v>
      </c>
      <c r="R56" s="117">
        <v>88.442748190727599</v>
      </c>
      <c r="S56" s="120">
        <f t="shared" si="0"/>
        <v>-1.4079124215059746E-2</v>
      </c>
      <c r="T56" s="121">
        <f t="shared" si="1"/>
        <v>-3.0041384184991138E-2</v>
      </c>
      <c r="U56" s="121">
        <f t="shared" si="2"/>
        <v>4.6897397737609259E-2</v>
      </c>
    </row>
    <row r="57" spans="12:21" x14ac:dyDescent="0.25">
      <c r="L57" s="122">
        <v>36646</v>
      </c>
      <c r="M57" s="115">
        <v>93.828267026791806</v>
      </c>
      <c r="N57" s="123">
        <f t="shared" si="3"/>
        <v>7.0974418401930084E-3</v>
      </c>
      <c r="O57" s="123">
        <f t="shared" si="4"/>
        <v>1.7514242743730257E-2</v>
      </c>
      <c r="P57" s="123">
        <f t="shared" si="5"/>
        <v>0.10507977912131805</v>
      </c>
      <c r="Q57" s="116">
        <v>36631</v>
      </c>
      <c r="R57" s="117">
        <v>87.347694801723506</v>
      </c>
      <c r="S57" s="120">
        <f t="shared" si="0"/>
        <v>-1.2381494372411428E-2</v>
      </c>
      <c r="T57" s="121">
        <f t="shared" si="1"/>
        <v>-4.4788089572877166E-2</v>
      </c>
      <c r="U57" s="121">
        <f t="shared" si="2"/>
        <v>4.7797101734384562E-2</v>
      </c>
    </row>
    <row r="58" spans="12:21" x14ac:dyDescent="0.25">
      <c r="L58" s="122">
        <v>36677</v>
      </c>
      <c r="M58" s="115">
        <v>95.557656657146097</v>
      </c>
      <c r="N58" s="123">
        <f t="shared" si="3"/>
        <v>1.8431435271638152E-2</v>
      </c>
      <c r="O58" s="123">
        <f t="shared" si="4"/>
        <v>3.2257579501463018E-2</v>
      </c>
      <c r="P58" s="123">
        <f t="shared" si="5"/>
        <v>0.10522269649815841</v>
      </c>
      <c r="Q58" s="116">
        <v>36661.5</v>
      </c>
      <c r="R58" s="117">
        <v>90.0179885586669</v>
      </c>
      <c r="S58" s="120">
        <f t="shared" si="0"/>
        <v>3.0570855510324346E-2</v>
      </c>
      <c r="T58" s="121">
        <f t="shared" si="1"/>
        <v>3.4809629023295763E-3</v>
      </c>
      <c r="U58" s="121">
        <f t="shared" si="2"/>
        <v>8.0748644615364906E-2</v>
      </c>
    </row>
    <row r="59" spans="12:21" x14ac:dyDescent="0.25">
      <c r="L59" s="122">
        <v>36707</v>
      </c>
      <c r="M59" s="115">
        <v>97.511463639377098</v>
      </c>
      <c r="N59" s="123">
        <f t="shared" si="3"/>
        <v>2.0446367675602595E-2</v>
      </c>
      <c r="O59" s="123">
        <f t="shared" si="4"/>
        <v>4.6630708347928262E-2</v>
      </c>
      <c r="P59" s="123">
        <f t="shared" si="5"/>
        <v>0.11155559394686132</v>
      </c>
      <c r="Q59" s="116">
        <v>36692</v>
      </c>
      <c r="R59" s="117">
        <v>92.953640320136401</v>
      </c>
      <c r="S59" s="120">
        <f t="shared" si="0"/>
        <v>3.2611834684089347E-2</v>
      </c>
      <c r="T59" s="121">
        <f t="shared" si="1"/>
        <v>5.1003527385659941E-2</v>
      </c>
      <c r="U59" s="121">
        <f t="shared" si="2"/>
        <v>0.10081143254075253</v>
      </c>
    </row>
    <row r="60" spans="12:21" x14ac:dyDescent="0.25">
      <c r="L60" s="122">
        <v>36738</v>
      </c>
      <c r="M60" s="115">
        <v>97.943518880947295</v>
      </c>
      <c r="N60" s="123">
        <f t="shared" si="3"/>
        <v>4.4308148544263126E-3</v>
      </c>
      <c r="O60" s="123">
        <f t="shared" si="4"/>
        <v>4.3859403829556109E-2</v>
      </c>
      <c r="P60" s="123">
        <f t="shared" si="5"/>
        <v>0.10845644858892811</v>
      </c>
      <c r="Q60" s="116">
        <v>36722.5</v>
      </c>
      <c r="R60" s="117">
        <v>95.186134807535893</v>
      </c>
      <c r="S60" s="120">
        <f t="shared" si="0"/>
        <v>2.4017289475814829E-2</v>
      </c>
      <c r="T60" s="121">
        <f t="shared" si="1"/>
        <v>8.9738372874125671E-2</v>
      </c>
      <c r="U60" s="121">
        <f t="shared" si="2"/>
        <v>0.10835840477076397</v>
      </c>
    </row>
    <row r="61" spans="12:21" x14ac:dyDescent="0.25">
      <c r="L61" s="122">
        <v>36769</v>
      </c>
      <c r="M61" s="115">
        <v>97.586405359996903</v>
      </c>
      <c r="N61" s="123">
        <f t="shared" si="3"/>
        <v>-3.6461169154486939E-3</v>
      </c>
      <c r="O61" s="123">
        <f t="shared" si="4"/>
        <v>2.1230624251595165E-2</v>
      </c>
      <c r="P61" s="123">
        <f t="shared" si="5"/>
        <v>0.10180500346501797</v>
      </c>
      <c r="Q61" s="116">
        <v>36753.5</v>
      </c>
      <c r="R61" s="117">
        <v>96.232327002586402</v>
      </c>
      <c r="S61" s="120">
        <f t="shared" si="0"/>
        <v>1.0991014575451485E-2</v>
      </c>
      <c r="T61" s="121">
        <f t="shared" si="1"/>
        <v>6.9034406827136241E-2</v>
      </c>
      <c r="U61" s="121">
        <f t="shared" si="2"/>
        <v>8.9709042180091458E-2</v>
      </c>
    </row>
    <row r="62" spans="12:21" x14ac:dyDescent="0.25">
      <c r="L62" s="122">
        <v>36799</v>
      </c>
      <c r="M62" s="115">
        <v>97.055172030237102</v>
      </c>
      <c r="N62" s="123">
        <f t="shared" si="3"/>
        <v>-5.4437226968252483E-3</v>
      </c>
      <c r="O62" s="123">
        <f t="shared" si="4"/>
        <v>-4.6793637600136551E-3</v>
      </c>
      <c r="P62" s="123">
        <f t="shared" si="5"/>
        <v>9.1569807390651903E-2</v>
      </c>
      <c r="Q62" s="116">
        <v>36784</v>
      </c>
      <c r="R62" s="117">
        <v>97.421010884357699</v>
      </c>
      <c r="S62" s="120">
        <f t="shared" si="0"/>
        <v>1.2352230469698133E-2</v>
      </c>
      <c r="T62" s="121">
        <f t="shared" si="1"/>
        <v>4.806020021201407E-2</v>
      </c>
      <c r="U62" s="121">
        <f t="shared" si="2"/>
        <v>8.253411479009154E-2</v>
      </c>
    </row>
    <row r="63" spans="12:21" x14ac:dyDescent="0.25">
      <c r="L63" s="122">
        <v>36830</v>
      </c>
      <c r="M63" s="115">
        <v>98.213089217313197</v>
      </c>
      <c r="N63" s="123">
        <f t="shared" si="3"/>
        <v>1.1930504710406797E-2</v>
      </c>
      <c r="O63" s="123">
        <f t="shared" si="4"/>
        <v>2.7523039752490597E-3</v>
      </c>
      <c r="P63" s="123">
        <f t="shared" si="5"/>
        <v>9.7662727839338492E-2</v>
      </c>
      <c r="Q63" s="116">
        <v>36814.5</v>
      </c>
      <c r="R63" s="117">
        <v>98.791762709133096</v>
      </c>
      <c r="S63" s="120">
        <f t="shared" si="0"/>
        <v>1.4070392129296616E-2</v>
      </c>
      <c r="T63" s="121">
        <f t="shared" si="1"/>
        <v>3.7879759577250427E-2</v>
      </c>
      <c r="U63" s="121">
        <f t="shared" si="2"/>
        <v>8.1410281820059271E-2</v>
      </c>
    </row>
    <row r="64" spans="12:21" x14ac:dyDescent="0.25">
      <c r="L64" s="122">
        <v>36860</v>
      </c>
      <c r="M64" s="115">
        <v>99.260812120303896</v>
      </c>
      <c r="N64" s="123">
        <f t="shared" si="3"/>
        <v>1.0667854064466242E-2</v>
      </c>
      <c r="O64" s="123">
        <f t="shared" si="4"/>
        <v>1.7158196924357494E-2</v>
      </c>
      <c r="P64" s="123">
        <f t="shared" si="5"/>
        <v>9.5872907703195898E-2</v>
      </c>
      <c r="Q64" s="116">
        <v>36845</v>
      </c>
      <c r="R64" s="117">
        <v>99.689001231758596</v>
      </c>
      <c r="S64" s="120">
        <f t="shared" si="0"/>
        <v>9.0821187720597774E-3</v>
      </c>
      <c r="T64" s="121">
        <f t="shared" si="1"/>
        <v>3.5920093972987788E-2</v>
      </c>
      <c r="U64" s="121">
        <f t="shared" si="2"/>
        <v>9.1227506900593447E-2</v>
      </c>
    </row>
    <row r="65" spans="12:21" x14ac:dyDescent="0.25">
      <c r="L65" s="122">
        <v>36891</v>
      </c>
      <c r="M65" s="115">
        <v>100</v>
      </c>
      <c r="N65" s="123">
        <f t="shared" si="3"/>
        <v>7.4469255681708368E-3</v>
      </c>
      <c r="O65" s="123">
        <f t="shared" si="4"/>
        <v>3.0341793313657162E-2</v>
      </c>
      <c r="P65" s="123">
        <f t="shared" si="5"/>
        <v>9.6948734086452548E-2</v>
      </c>
      <c r="Q65" s="116">
        <v>36875.5</v>
      </c>
      <c r="R65" s="117">
        <v>100</v>
      </c>
      <c r="S65" s="120">
        <f t="shared" si="0"/>
        <v>3.1196898795122774E-3</v>
      </c>
      <c r="T65" s="121">
        <f t="shared" si="1"/>
        <v>2.647261706926507E-2</v>
      </c>
      <c r="U65" s="121">
        <f t="shared" si="2"/>
        <v>9.6707910662482188E-2</v>
      </c>
    </row>
    <row r="66" spans="12:21" x14ac:dyDescent="0.25">
      <c r="L66" s="122">
        <v>36922</v>
      </c>
      <c r="M66" s="115">
        <v>100.099302790959</v>
      </c>
      <c r="N66" s="123">
        <f t="shared" si="3"/>
        <v>9.930279095899941E-4</v>
      </c>
      <c r="O66" s="123">
        <f t="shared" si="4"/>
        <v>1.9205317628002039E-2</v>
      </c>
      <c r="P66" s="123">
        <f t="shared" si="5"/>
        <v>8.5520062407578701E-2</v>
      </c>
      <c r="Q66" s="116">
        <v>36906.5</v>
      </c>
      <c r="R66" s="117">
        <v>100.193943614783</v>
      </c>
      <c r="S66" s="120">
        <f t="shared" si="0"/>
        <v>1.9394361478299871E-3</v>
      </c>
      <c r="T66" s="121">
        <f t="shared" si="1"/>
        <v>1.4193297772996161E-2</v>
      </c>
      <c r="U66" s="121">
        <f t="shared" si="2"/>
        <v>9.5695181318234956E-2</v>
      </c>
    </row>
    <row r="67" spans="12:21" x14ac:dyDescent="0.25">
      <c r="L67" s="122">
        <v>36950</v>
      </c>
      <c r="M67" s="115">
        <v>100.255092044009</v>
      </c>
      <c r="N67" s="123">
        <f t="shared" si="3"/>
        <v>1.5563470344577279E-3</v>
      </c>
      <c r="O67" s="123">
        <f t="shared" si="4"/>
        <v>1.0016842522908576E-2</v>
      </c>
      <c r="P67" s="123">
        <f t="shared" si="5"/>
        <v>8.3001428314178671E-2</v>
      </c>
      <c r="Q67" s="116">
        <v>36936</v>
      </c>
      <c r="R67" s="117">
        <v>100.15739971784301</v>
      </c>
      <c r="S67" s="120">
        <f t="shared" si="0"/>
        <v>-3.6473159575878267E-4</v>
      </c>
      <c r="T67" s="121">
        <f t="shared" si="1"/>
        <v>4.6985974410103104E-3</v>
      </c>
      <c r="U67" s="121">
        <f t="shared" si="2"/>
        <v>0.11651066103473751</v>
      </c>
    </row>
    <row r="68" spans="12:21" x14ac:dyDescent="0.25">
      <c r="L68" s="122">
        <v>36981</v>
      </c>
      <c r="M68" s="115">
        <v>100.290056010738</v>
      </c>
      <c r="N68" s="123">
        <f t="shared" si="3"/>
        <v>3.4875003370049562E-4</v>
      </c>
      <c r="O68" s="123">
        <f t="shared" si="4"/>
        <v>2.9005601073799347E-3</v>
      </c>
      <c r="P68" s="123">
        <f t="shared" si="5"/>
        <v>7.6454484889758811E-2</v>
      </c>
      <c r="Q68" s="116">
        <v>36965.5</v>
      </c>
      <c r="R68" s="117">
        <v>99.960890144371803</v>
      </c>
      <c r="S68" s="120">
        <f t="shared" si="0"/>
        <v>-1.9620075403794512E-3</v>
      </c>
      <c r="T68" s="121">
        <f t="shared" si="1"/>
        <v>-3.9109855628194357E-4</v>
      </c>
      <c r="U68" s="121">
        <f t="shared" si="2"/>
        <v>0.13023274592061784</v>
      </c>
    </row>
    <row r="69" spans="12:21" x14ac:dyDescent="0.25">
      <c r="L69" s="122">
        <v>37011</v>
      </c>
      <c r="M69" s="115">
        <v>100.347400758791</v>
      </c>
      <c r="N69" s="123">
        <f t="shared" si="3"/>
        <v>5.7178897224718916E-4</v>
      </c>
      <c r="O69" s="123">
        <f t="shared" si="4"/>
        <v>2.4785184403341987E-3</v>
      </c>
      <c r="P69" s="123">
        <f t="shared" si="5"/>
        <v>6.9479421698556143E-2</v>
      </c>
      <c r="Q69" s="116">
        <v>36996</v>
      </c>
      <c r="R69" s="117">
        <v>99.6646637314402</v>
      </c>
      <c r="S69" s="120">
        <f t="shared" si="0"/>
        <v>-2.9634231198197858E-3</v>
      </c>
      <c r="T69" s="121">
        <f t="shared" si="1"/>
        <v>-5.2825536579109711E-3</v>
      </c>
      <c r="U69" s="121">
        <f t="shared" si="2"/>
        <v>0.14101080695576251</v>
      </c>
    </row>
    <row r="70" spans="12:21" x14ac:dyDescent="0.25">
      <c r="L70" s="122">
        <v>37042</v>
      </c>
      <c r="M70" s="115">
        <v>100.739121122892</v>
      </c>
      <c r="N70" s="123">
        <f t="shared" si="3"/>
        <v>3.903642357838466E-3</v>
      </c>
      <c r="O70" s="123">
        <f t="shared" si="4"/>
        <v>4.8279750086961393E-3</v>
      </c>
      <c r="P70" s="123">
        <f t="shared" si="5"/>
        <v>5.4223435850217827E-2</v>
      </c>
      <c r="Q70" s="116">
        <v>37026.5</v>
      </c>
      <c r="R70" s="117">
        <v>99.914730791442906</v>
      </c>
      <c r="S70" s="120">
        <f t="shared" si="0"/>
        <v>2.5090844702646553E-3</v>
      </c>
      <c r="T70" s="121">
        <f t="shared" si="1"/>
        <v>-2.4228756645413574E-3</v>
      </c>
      <c r="U70" s="121">
        <f t="shared" si="2"/>
        <v>0.1099418281972171</v>
      </c>
    </row>
    <row r="71" spans="12:21" x14ac:dyDescent="0.25">
      <c r="L71" s="122">
        <v>37072</v>
      </c>
      <c r="M71" s="115">
        <v>102.092130932031</v>
      </c>
      <c r="N71" s="123">
        <f t="shared" si="3"/>
        <v>1.343082800462847E-2</v>
      </c>
      <c r="O71" s="123">
        <f t="shared" si="4"/>
        <v>1.7968630121216078E-2</v>
      </c>
      <c r="P71" s="123">
        <f t="shared" si="5"/>
        <v>4.6975679798986647E-2</v>
      </c>
      <c r="Q71" s="116">
        <v>37057</v>
      </c>
      <c r="R71" s="117">
        <v>100.35770309557</v>
      </c>
      <c r="S71" s="120">
        <f t="shared" si="0"/>
        <v>4.4335034545779362E-3</v>
      </c>
      <c r="T71" s="121">
        <f t="shared" si="1"/>
        <v>3.9696820489001361E-3</v>
      </c>
      <c r="U71" s="121">
        <f t="shared" si="2"/>
        <v>7.9653284690450965E-2</v>
      </c>
    </row>
    <row r="72" spans="12:21" x14ac:dyDescent="0.25">
      <c r="L72" s="122">
        <v>37103</v>
      </c>
      <c r="M72" s="115">
        <v>103.782577700913</v>
      </c>
      <c r="N72" s="123">
        <f t="shared" si="3"/>
        <v>1.6558051570178645E-2</v>
      </c>
      <c r="O72" s="123">
        <f t="shared" si="4"/>
        <v>3.4232844260503326E-2</v>
      </c>
      <c r="P72" s="123">
        <f t="shared" si="5"/>
        <v>5.9616592161276349E-2</v>
      </c>
      <c r="Q72" s="116">
        <v>37087.5</v>
      </c>
      <c r="R72" s="117">
        <v>101.12930980439</v>
      </c>
      <c r="S72" s="120">
        <f t="shared" ref="S72:S135" si="6">R72/R71-1</f>
        <v>7.6885648537132756E-3</v>
      </c>
      <c r="T72" s="121">
        <f t="shared" si="1"/>
        <v>1.4695740878597485E-2</v>
      </c>
      <c r="U72" s="121">
        <f t="shared" si="2"/>
        <v>6.243740234721229E-2</v>
      </c>
    </row>
    <row r="73" spans="12:21" x14ac:dyDescent="0.25">
      <c r="L73" s="122">
        <v>37134</v>
      </c>
      <c r="M73" s="115">
        <v>105.73659232416399</v>
      </c>
      <c r="N73" s="123">
        <f t="shared" si="3"/>
        <v>1.8827963869640918E-2</v>
      </c>
      <c r="O73" s="123">
        <f t="shared" si="4"/>
        <v>4.9608048447986386E-2</v>
      </c>
      <c r="P73" s="123">
        <f t="shared" si="5"/>
        <v>8.3517647095422642E-2</v>
      </c>
      <c r="Q73" s="116">
        <v>37118.5</v>
      </c>
      <c r="R73" s="117">
        <v>101.024283524532</v>
      </c>
      <c r="S73" s="120">
        <f t="shared" si="6"/>
        <v>-1.0385345263520529E-3</v>
      </c>
      <c r="T73" s="121">
        <f t="shared" si="1"/>
        <v>1.1104996473494166E-2</v>
      </c>
      <c r="U73" s="121">
        <f t="shared" si="2"/>
        <v>4.9795704533018403E-2</v>
      </c>
    </row>
    <row r="74" spans="12:21" x14ac:dyDescent="0.25">
      <c r="L74" s="122">
        <v>37164</v>
      </c>
      <c r="M74" s="115">
        <v>106.677569306546</v>
      </c>
      <c r="N74" s="123">
        <f t="shared" si="3"/>
        <v>8.899255798760608E-3</v>
      </c>
      <c r="O74" s="123">
        <f t="shared" si="4"/>
        <v>4.4914709220515991E-2</v>
      </c>
      <c r="P74" s="123">
        <f t="shared" si="5"/>
        <v>9.9143580656485542E-2</v>
      </c>
      <c r="Q74" s="116">
        <v>37149</v>
      </c>
      <c r="R74" s="117">
        <v>100.85301644231301</v>
      </c>
      <c r="S74" s="120">
        <f t="shared" si="6"/>
        <v>-1.695306081308634E-3</v>
      </c>
      <c r="T74" s="121">
        <f t="shared" ref="T74:T137" si="7">R74/R71-1</f>
        <v>4.9354791058870973E-3</v>
      </c>
      <c r="U74" s="121">
        <f t="shared" si="2"/>
        <v>3.522859726870653E-2</v>
      </c>
    </row>
    <row r="75" spans="12:21" x14ac:dyDescent="0.25">
      <c r="L75" s="122">
        <v>37195</v>
      </c>
      <c r="M75" s="115">
        <v>106.274977393985</v>
      </c>
      <c r="N75" s="123">
        <f t="shared" si="3"/>
        <v>-3.7739134400797125E-3</v>
      </c>
      <c r="O75" s="123">
        <f t="shared" si="4"/>
        <v>2.4015588630441842E-2</v>
      </c>
      <c r="P75" s="123">
        <f t="shared" si="5"/>
        <v>8.2085679627014851E-2</v>
      </c>
      <c r="Q75" s="116">
        <v>37179.5</v>
      </c>
      <c r="R75" s="117">
        <v>99.496014920908095</v>
      </c>
      <c r="S75" s="120">
        <f t="shared" si="6"/>
        <v>-1.3455239806150043E-2</v>
      </c>
      <c r="T75" s="121">
        <f t="shared" si="7"/>
        <v>-1.6150558988695995E-2</v>
      </c>
      <c r="U75" s="121">
        <f t="shared" si="2"/>
        <v>7.1286531636092221E-3</v>
      </c>
    </row>
    <row r="76" spans="12:21" x14ac:dyDescent="0.25">
      <c r="L76" s="122">
        <v>37225</v>
      </c>
      <c r="M76" s="115">
        <v>105.15550135166799</v>
      </c>
      <c r="N76" s="123">
        <f t="shared" si="3"/>
        <v>-1.0533768811512911E-2</v>
      </c>
      <c r="O76" s="123">
        <f t="shared" si="4"/>
        <v>-5.4956468685364301E-3</v>
      </c>
      <c r="P76" s="123">
        <f t="shared" si="5"/>
        <v>5.9385865433175589E-2</v>
      </c>
      <c r="Q76" s="116">
        <v>37210</v>
      </c>
      <c r="R76" s="117">
        <v>98.573900049009197</v>
      </c>
      <c r="S76" s="120">
        <f t="shared" si="6"/>
        <v>-9.267857337119545E-3</v>
      </c>
      <c r="T76" s="121">
        <f t="shared" si="7"/>
        <v>-2.425539078362049E-2</v>
      </c>
      <c r="U76" s="121">
        <f t="shared" si="2"/>
        <v>-1.1185799526238549E-2</v>
      </c>
    </row>
    <row r="77" spans="12:21" x14ac:dyDescent="0.25">
      <c r="L77" s="122">
        <v>37256</v>
      </c>
      <c r="M77" s="115">
        <v>103.93729944013501</v>
      </c>
      <c r="N77" s="123">
        <f t="shared" si="3"/>
        <v>-1.1584766330569818E-2</v>
      </c>
      <c r="O77" s="123">
        <f t="shared" si="4"/>
        <v>-2.5687404430228655E-2</v>
      </c>
      <c r="P77" s="123">
        <f t="shared" si="5"/>
        <v>3.9372994401350114E-2</v>
      </c>
      <c r="Q77" s="116">
        <v>37240.5</v>
      </c>
      <c r="R77" s="117">
        <v>97.650941642009698</v>
      </c>
      <c r="S77" s="120">
        <f t="shared" si="6"/>
        <v>-9.3631113970393809E-3</v>
      </c>
      <c r="T77" s="121">
        <f t="shared" si="7"/>
        <v>-3.1749915999139899E-2</v>
      </c>
      <c r="U77" s="121">
        <f t="shared" si="2"/>
        <v>-2.3490583579902968E-2</v>
      </c>
    </row>
    <row r="78" spans="12:21" x14ac:dyDescent="0.25">
      <c r="L78" s="122">
        <v>37287</v>
      </c>
      <c r="M78" s="115">
        <v>104.354106361178</v>
      </c>
      <c r="N78" s="123">
        <f t="shared" si="3"/>
        <v>4.010176551518585E-3</v>
      </c>
      <c r="O78" s="123">
        <f t="shared" si="4"/>
        <v>-1.8074537204424979E-2</v>
      </c>
      <c r="P78" s="123">
        <f t="shared" si="5"/>
        <v>4.2505826230422983E-2</v>
      </c>
      <c r="Q78" s="116">
        <v>37271.5</v>
      </c>
      <c r="R78" s="117">
        <v>98.693308999689904</v>
      </c>
      <c r="S78" s="120">
        <f t="shared" si="6"/>
        <v>1.067442197845403E-2</v>
      </c>
      <c r="T78" s="121">
        <f t="shared" si="7"/>
        <v>-8.0677193137461689E-3</v>
      </c>
      <c r="U78" s="121">
        <f t="shared" si="2"/>
        <v>-1.4977298636558278E-2</v>
      </c>
    </row>
    <row r="79" spans="12:21" x14ac:dyDescent="0.25">
      <c r="L79" s="122">
        <v>37315</v>
      </c>
      <c r="M79" s="115">
        <v>105.66154048817199</v>
      </c>
      <c r="N79" s="123">
        <f t="shared" si="3"/>
        <v>1.2528822991103583E-2</v>
      </c>
      <c r="O79" s="123">
        <f t="shared" si="4"/>
        <v>4.812293508179577E-3</v>
      </c>
      <c r="P79" s="123">
        <f t="shared" si="5"/>
        <v>5.3926921156181473E-2</v>
      </c>
      <c r="Q79" s="116">
        <v>37301</v>
      </c>
      <c r="R79" s="117">
        <v>100.112947496248</v>
      </c>
      <c r="S79" s="120">
        <f t="shared" si="6"/>
        <v>1.4384343892680285E-2</v>
      </c>
      <c r="T79" s="121">
        <f t="shared" si="7"/>
        <v>1.5613133359577036E-2</v>
      </c>
      <c r="U79" s="121">
        <f t="shared" si="2"/>
        <v>-4.4382363879491571E-4</v>
      </c>
    </row>
    <row r="80" spans="12:21" x14ac:dyDescent="0.25">
      <c r="L80" s="122">
        <v>37346</v>
      </c>
      <c r="M80" s="115">
        <v>107.56149116956701</v>
      </c>
      <c r="N80" s="123">
        <f t="shared" si="3"/>
        <v>1.7981478148217045E-2</v>
      </c>
      <c r="O80" s="123">
        <f t="shared" si="4"/>
        <v>3.4869019581554861E-2</v>
      </c>
      <c r="P80" s="123">
        <f t="shared" si="5"/>
        <v>7.2504049235454282E-2</v>
      </c>
      <c r="Q80" s="116">
        <v>37330.5</v>
      </c>
      <c r="R80" s="117">
        <v>101.39231465992501</v>
      </c>
      <c r="S80" s="120">
        <f t="shared" si="6"/>
        <v>1.2779237807626798E-2</v>
      </c>
      <c r="T80" s="121">
        <f t="shared" si="7"/>
        <v>3.8313742345990498E-2</v>
      </c>
      <c r="U80" s="121">
        <f t="shared" si="2"/>
        <v>1.4319845626482808E-2</v>
      </c>
    </row>
    <row r="81" spans="12:21" x14ac:dyDescent="0.25">
      <c r="L81" s="122">
        <v>37376</v>
      </c>
      <c r="M81" s="115">
        <v>108.445698370177</v>
      </c>
      <c r="N81" s="123">
        <f t="shared" si="3"/>
        <v>8.2204810568875519E-3</v>
      </c>
      <c r="O81" s="123">
        <f t="shared" si="4"/>
        <v>3.9208730271118153E-2</v>
      </c>
      <c r="P81" s="123">
        <f t="shared" si="5"/>
        <v>8.0702614618311852E-2</v>
      </c>
      <c r="Q81" s="116">
        <v>37361</v>
      </c>
      <c r="R81" s="117">
        <v>101.486564022626</v>
      </c>
      <c r="S81" s="120">
        <f t="shared" si="6"/>
        <v>9.2955134732952693E-4</v>
      </c>
      <c r="T81" s="121">
        <f t="shared" si="7"/>
        <v>2.830237481392861E-2</v>
      </c>
      <c r="U81" s="121">
        <f t="shared" si="2"/>
        <v>1.8280303399158093E-2</v>
      </c>
    </row>
    <row r="82" spans="12:21" x14ac:dyDescent="0.25">
      <c r="L82" s="122">
        <v>37407</v>
      </c>
      <c r="M82" s="115">
        <v>109.040247980315</v>
      </c>
      <c r="N82" s="123">
        <f t="shared" si="3"/>
        <v>5.4824637498163131E-3</v>
      </c>
      <c r="O82" s="123">
        <f t="shared" si="4"/>
        <v>3.1976701044986511E-2</v>
      </c>
      <c r="P82" s="123">
        <f t="shared" si="5"/>
        <v>8.2402216387181149E-2</v>
      </c>
      <c r="Q82" s="116">
        <v>37391.5</v>
      </c>
      <c r="R82" s="117">
        <v>101.32664953419599</v>
      </c>
      <c r="S82" s="120">
        <f t="shared" si="6"/>
        <v>-1.5757207859983247E-3</v>
      </c>
      <c r="T82" s="121">
        <f t="shared" si="7"/>
        <v>1.2123327384736982E-2</v>
      </c>
      <c r="U82" s="121">
        <f t="shared" si="2"/>
        <v>1.4131237021498544E-2</v>
      </c>
    </row>
    <row r="83" spans="12:21" x14ac:dyDescent="0.25">
      <c r="L83" s="122">
        <v>37437</v>
      </c>
      <c r="M83" s="115">
        <v>109.481272889015</v>
      </c>
      <c r="N83" s="123">
        <f t="shared" si="3"/>
        <v>4.0446066188295493E-3</v>
      </c>
      <c r="O83" s="123">
        <f t="shared" si="4"/>
        <v>1.7848225220506997E-2</v>
      </c>
      <c r="P83" s="123">
        <f t="shared" si="5"/>
        <v>7.2377193908347515E-2</v>
      </c>
      <c r="Q83" s="116">
        <v>37422</v>
      </c>
      <c r="R83" s="117">
        <v>101.41523172139399</v>
      </c>
      <c r="S83" s="120">
        <f t="shared" si="6"/>
        <v>8.7422398357417386E-4</v>
      </c>
      <c r="T83" s="121">
        <f t="shared" si="7"/>
        <v>2.2602365421731108E-4</v>
      </c>
      <c r="U83" s="121">
        <f t="shared" ref="U83:U146" si="8">R83/R71-1</f>
        <v>1.0537592962016173E-2</v>
      </c>
    </row>
    <row r="84" spans="12:21" x14ac:dyDescent="0.25">
      <c r="L84" s="122">
        <v>37468</v>
      </c>
      <c r="M84" s="115">
        <v>110.520066670658</v>
      </c>
      <c r="N84" s="123">
        <f t="shared" si="3"/>
        <v>9.4883239318568346E-3</v>
      </c>
      <c r="O84" s="123">
        <f t="shared" si="4"/>
        <v>1.9128175037429251E-2</v>
      </c>
      <c r="P84" s="123">
        <f t="shared" si="5"/>
        <v>6.4919267944582248E-2</v>
      </c>
      <c r="Q84" s="116">
        <v>37452.5</v>
      </c>
      <c r="R84" s="117">
        <v>101.48625736037</v>
      </c>
      <c r="S84" s="120">
        <f t="shared" si="6"/>
        <v>7.0034488676351536E-4</v>
      </c>
      <c r="T84" s="121">
        <f t="shared" si="7"/>
        <v>-3.0217030101420406E-6</v>
      </c>
      <c r="U84" s="121">
        <f t="shared" si="8"/>
        <v>3.5296152685153626E-3</v>
      </c>
    </row>
    <row r="85" spans="12:21" x14ac:dyDescent="0.25">
      <c r="L85" s="122">
        <v>37499</v>
      </c>
      <c r="M85" s="115">
        <v>111.72155400829</v>
      </c>
      <c r="N85" s="123">
        <f t="shared" si="3"/>
        <v>1.0871214376049432E-2</v>
      </c>
      <c r="O85" s="123">
        <f t="shared" si="4"/>
        <v>2.459005805323411E-2</v>
      </c>
      <c r="P85" s="123">
        <f t="shared" si="5"/>
        <v>5.6602558797975044E-2</v>
      </c>
      <c r="Q85" s="116">
        <v>37483.5</v>
      </c>
      <c r="R85" s="117">
        <v>101.58762849948</v>
      </c>
      <c r="S85" s="120">
        <f t="shared" si="6"/>
        <v>9.9886567646345625E-4</v>
      </c>
      <c r="T85" s="121">
        <f t="shared" si="7"/>
        <v>2.575620199461337E-3</v>
      </c>
      <c r="U85" s="121">
        <f t="shared" si="8"/>
        <v>5.5763322964939022E-3</v>
      </c>
    </row>
    <row r="86" spans="12:21" x14ac:dyDescent="0.25">
      <c r="L86" s="122">
        <v>37529</v>
      </c>
      <c r="M86" s="115">
        <v>113.201465096964</v>
      </c>
      <c r="N86" s="123">
        <f t="shared" si="3"/>
        <v>1.3246424128366296E-2</v>
      </c>
      <c r="O86" s="123">
        <f t="shared" si="4"/>
        <v>3.3980169482686673E-2</v>
      </c>
      <c r="P86" s="123">
        <f t="shared" si="5"/>
        <v>6.1155272217265244E-2</v>
      </c>
      <c r="Q86" s="116">
        <v>37514</v>
      </c>
      <c r="R86" s="117">
        <v>101.729934424311</v>
      </c>
      <c r="S86" s="120">
        <f t="shared" si="6"/>
        <v>1.4008194396595286E-3</v>
      </c>
      <c r="T86" s="121">
        <f t="shared" si="7"/>
        <v>3.1031108204884195E-3</v>
      </c>
      <c r="U86" s="121">
        <f t="shared" si="8"/>
        <v>8.695009955399513E-3</v>
      </c>
    </row>
    <row r="87" spans="12:21" x14ac:dyDescent="0.25">
      <c r="L87" s="122">
        <v>37560</v>
      </c>
      <c r="M87" s="115">
        <v>114.91440012784901</v>
      </c>
      <c r="N87" s="123">
        <f t="shared" si="3"/>
        <v>1.5131739058481086E-2</v>
      </c>
      <c r="O87" s="123">
        <f t="shared" si="4"/>
        <v>3.9760503133660086E-2</v>
      </c>
      <c r="P87" s="123">
        <f t="shared" si="5"/>
        <v>8.1293103472849904E-2</v>
      </c>
      <c r="Q87" s="116">
        <v>37544.5</v>
      </c>
      <c r="R87" s="117">
        <v>102.425125362202</v>
      </c>
      <c r="S87" s="120">
        <f t="shared" si="6"/>
        <v>6.8336910057504863E-3</v>
      </c>
      <c r="T87" s="121">
        <f t="shared" si="7"/>
        <v>9.2511836208339915E-3</v>
      </c>
      <c r="U87" s="121">
        <f t="shared" si="8"/>
        <v>2.9439474974171764E-2</v>
      </c>
    </row>
    <row r="88" spans="12:21" x14ac:dyDescent="0.25">
      <c r="L88" s="122">
        <v>37590</v>
      </c>
      <c r="M88" s="115">
        <v>116.66628636420199</v>
      </c>
      <c r="N88" s="123">
        <f t="shared" si="3"/>
        <v>1.5245141030227005E-2</v>
      </c>
      <c r="O88" s="123">
        <f t="shared" si="4"/>
        <v>4.4259430508325037E-2</v>
      </c>
      <c r="P88" s="123">
        <f t="shared" si="5"/>
        <v>0.10946441093974602</v>
      </c>
      <c r="Q88" s="116">
        <v>37575</v>
      </c>
      <c r="R88" s="117">
        <v>104.031183582249</v>
      </c>
      <c r="S88" s="120">
        <f t="shared" si="6"/>
        <v>1.5680314906792336E-2</v>
      </c>
      <c r="T88" s="121">
        <f t="shared" si="7"/>
        <v>2.4053667940299395E-2</v>
      </c>
      <c r="U88" s="121">
        <f t="shared" si="8"/>
        <v>5.5362357891151071E-2</v>
      </c>
    </row>
    <row r="89" spans="12:21" x14ac:dyDescent="0.25">
      <c r="L89" s="122">
        <v>37621</v>
      </c>
      <c r="M89" s="115">
        <v>117.638379246646</v>
      </c>
      <c r="N89" s="123">
        <f t="shared" si="3"/>
        <v>8.3322518675994495E-3</v>
      </c>
      <c r="O89" s="123">
        <f t="shared" si="4"/>
        <v>3.919484739779211E-2</v>
      </c>
      <c r="P89" s="123">
        <f t="shared" si="5"/>
        <v>0.13182062532231198</v>
      </c>
      <c r="Q89" s="116">
        <v>37605.5</v>
      </c>
      <c r="R89" s="117">
        <v>106.21120832029401</v>
      </c>
      <c r="S89" s="120">
        <f t="shared" si="6"/>
        <v>2.095549298755639E-2</v>
      </c>
      <c r="T89" s="121">
        <f t="shared" si="7"/>
        <v>4.4050690893909561E-2</v>
      </c>
      <c r="U89" s="121">
        <f t="shared" si="8"/>
        <v>8.7661895874659557E-2</v>
      </c>
    </row>
    <row r="90" spans="12:21" x14ac:dyDescent="0.25">
      <c r="L90" s="122">
        <v>37652</v>
      </c>
      <c r="M90" s="115">
        <v>117.564358954998</v>
      </c>
      <c r="N90" s="123">
        <f t="shared" si="3"/>
        <v>-6.2921890051548246E-4</v>
      </c>
      <c r="O90" s="123">
        <f t="shared" si="4"/>
        <v>2.3060285083512211E-2</v>
      </c>
      <c r="P90" s="123">
        <f t="shared" si="5"/>
        <v>0.12659063504504786</v>
      </c>
      <c r="Q90" s="116">
        <v>37636.5</v>
      </c>
      <c r="R90" s="117">
        <v>108.598878904401</v>
      </c>
      <c r="S90" s="120">
        <f t="shared" si="6"/>
        <v>2.248040128596096E-2</v>
      </c>
      <c r="T90" s="121">
        <f t="shared" si="7"/>
        <v>6.0275772378769465E-2</v>
      </c>
      <c r="U90" s="121">
        <f t="shared" si="8"/>
        <v>0.10036718806076528</v>
      </c>
    </row>
    <row r="91" spans="12:21" x14ac:dyDescent="0.25">
      <c r="L91" s="122">
        <v>37680</v>
      </c>
      <c r="M91" s="115">
        <v>117.40357185819001</v>
      </c>
      <c r="N91" s="123">
        <f t="shared" si="3"/>
        <v>-1.367651712110618E-3</v>
      </c>
      <c r="O91" s="123">
        <f t="shared" si="4"/>
        <v>6.3196105487268728E-3</v>
      </c>
      <c r="P91" s="123">
        <f t="shared" si="5"/>
        <v>0.1111287164257504</v>
      </c>
      <c r="Q91" s="116">
        <v>37666</v>
      </c>
      <c r="R91" s="117">
        <v>109.60070873999101</v>
      </c>
      <c r="S91" s="120">
        <f t="shared" si="6"/>
        <v>9.2250476772592904E-3</v>
      </c>
      <c r="T91" s="121">
        <f t="shared" si="7"/>
        <v>5.3537073846118721E-2</v>
      </c>
      <c r="U91" s="121">
        <f t="shared" si="8"/>
        <v>9.4770571449797725E-2</v>
      </c>
    </row>
    <row r="92" spans="12:21" x14ac:dyDescent="0.25">
      <c r="L92" s="122">
        <v>37711</v>
      </c>
      <c r="M92" s="115">
        <v>118.28447396259899</v>
      </c>
      <c r="N92" s="123">
        <f t="shared" si="3"/>
        <v>7.5031967977348124E-3</v>
      </c>
      <c r="O92" s="123">
        <f t="shared" si="4"/>
        <v>5.492210281122345E-3</v>
      </c>
      <c r="P92" s="123">
        <f t="shared" si="5"/>
        <v>9.9691652434676481E-2</v>
      </c>
      <c r="Q92" s="116">
        <v>37695.5</v>
      </c>
      <c r="R92" s="117">
        <v>109.750707660947</v>
      </c>
      <c r="S92" s="120">
        <f t="shared" si="6"/>
        <v>1.3685944432333397E-3</v>
      </c>
      <c r="T92" s="121">
        <f t="shared" si="7"/>
        <v>3.3325101904303489E-2</v>
      </c>
      <c r="U92" s="121">
        <f t="shared" si="8"/>
        <v>8.2436159279492438E-2</v>
      </c>
    </row>
    <row r="93" spans="12:21" x14ac:dyDescent="0.25">
      <c r="L93" s="122">
        <v>37741</v>
      </c>
      <c r="M93" s="115">
        <v>120.027611677153</v>
      </c>
      <c r="N93" s="123">
        <f t="shared" si="3"/>
        <v>1.4736826027608618E-2</v>
      </c>
      <c r="O93" s="123">
        <f t="shared" si="4"/>
        <v>2.0952376588026178E-2</v>
      </c>
      <c r="P93" s="123">
        <f t="shared" si="5"/>
        <v>0.10679919518284064</v>
      </c>
      <c r="Q93" s="116">
        <v>37726</v>
      </c>
      <c r="R93" s="117">
        <v>108.94652316061099</v>
      </c>
      <c r="S93" s="120">
        <f t="shared" si="6"/>
        <v>-7.3273741689244831E-3</v>
      </c>
      <c r="T93" s="121">
        <f t="shared" si="7"/>
        <v>3.2011772102731317E-3</v>
      </c>
      <c r="U93" s="121">
        <f t="shared" si="8"/>
        <v>7.3506864773959846E-2</v>
      </c>
    </row>
    <row r="94" spans="12:21" x14ac:dyDescent="0.25">
      <c r="L94" s="122">
        <v>37772</v>
      </c>
      <c r="M94" s="115">
        <v>121.676661994334</v>
      </c>
      <c r="N94" s="123">
        <f t="shared" si="3"/>
        <v>1.3738924686900855E-2</v>
      </c>
      <c r="O94" s="123">
        <f t="shared" si="4"/>
        <v>3.6396593975057234E-2</v>
      </c>
      <c r="P94" s="123">
        <f t="shared" si="5"/>
        <v>0.11588761258411884</v>
      </c>
      <c r="Q94" s="116">
        <v>37756.5</v>
      </c>
      <c r="R94" s="117">
        <v>109.40011214322701</v>
      </c>
      <c r="S94" s="120">
        <f t="shared" si="6"/>
        <v>4.1634094366400642E-3</v>
      </c>
      <c r="T94" s="121">
        <f t="shared" si="7"/>
        <v>-1.8302490838802976E-3</v>
      </c>
      <c r="U94" s="121">
        <f t="shared" si="8"/>
        <v>7.9677583796021523E-2</v>
      </c>
    </row>
    <row r="95" spans="12:21" x14ac:dyDescent="0.25">
      <c r="L95" s="122">
        <v>37802</v>
      </c>
      <c r="M95" s="115">
        <v>122.612184664111</v>
      </c>
      <c r="N95" s="123">
        <f t="shared" si="3"/>
        <v>7.6885957787087289E-3</v>
      </c>
      <c r="O95" s="123">
        <f t="shared" si="4"/>
        <v>3.6587309868583384E-2</v>
      </c>
      <c r="P95" s="123">
        <f t="shared" si="5"/>
        <v>0.11993751468716729</v>
      </c>
      <c r="Q95" s="116">
        <v>37787</v>
      </c>
      <c r="R95" s="117">
        <v>109.744872719949</v>
      </c>
      <c r="S95" s="120">
        <f t="shared" si="6"/>
        <v>3.1513731564609682E-3</v>
      </c>
      <c r="T95" s="121">
        <f t="shared" si="7"/>
        <v>-5.3165406605160115E-5</v>
      </c>
      <c r="U95" s="121">
        <f t="shared" si="8"/>
        <v>8.213402323467589E-2</v>
      </c>
    </row>
    <row r="96" spans="12:21" x14ac:dyDescent="0.25">
      <c r="L96" s="122">
        <v>37833</v>
      </c>
      <c r="M96" s="115">
        <v>123.54734956803</v>
      </c>
      <c r="N96" s="123">
        <f t="shared" ref="N96:N159" si="9">M96/M95-1</f>
        <v>7.6270144478776114E-3</v>
      </c>
      <c r="O96" s="123">
        <f t="shared" si="4"/>
        <v>2.932440162472183E-2</v>
      </c>
      <c r="P96" s="123">
        <f t="shared" si="5"/>
        <v>0.11787255735370117</v>
      </c>
      <c r="Q96" s="116">
        <v>37817.5</v>
      </c>
      <c r="R96" s="117">
        <v>110.32623051289301</v>
      </c>
      <c r="S96" s="120">
        <f t="shared" si="6"/>
        <v>5.2973572116443712E-3</v>
      </c>
      <c r="T96" s="121">
        <f t="shared" si="7"/>
        <v>1.2664078781550625E-2</v>
      </c>
      <c r="U96" s="121">
        <f t="shared" si="8"/>
        <v>8.7105125190821919E-2</v>
      </c>
    </row>
    <row r="97" spans="12:21" x14ac:dyDescent="0.25">
      <c r="L97" s="122">
        <v>37864</v>
      </c>
      <c r="M97" s="115">
        <v>124.752091970045</v>
      </c>
      <c r="N97" s="123">
        <f t="shared" si="9"/>
        <v>9.7512605994969359E-3</v>
      </c>
      <c r="O97" s="123">
        <f t="shared" si="4"/>
        <v>2.5275430187706949E-2</v>
      </c>
      <c r="P97" s="123">
        <f t="shared" si="5"/>
        <v>0.11663405577752806</v>
      </c>
      <c r="Q97" s="116">
        <v>37848.5</v>
      </c>
      <c r="R97" s="117">
        <v>108.810673129374</v>
      </c>
      <c r="S97" s="120">
        <f t="shared" si="6"/>
        <v>-1.3737053975952707E-2</v>
      </c>
      <c r="T97" s="121">
        <f t="shared" si="7"/>
        <v>-5.3879196493081816E-3</v>
      </c>
      <c r="U97" s="121">
        <f t="shared" si="8"/>
        <v>7.1101616767547338E-2</v>
      </c>
    </row>
    <row r="98" spans="12:21" x14ac:dyDescent="0.25">
      <c r="L98" s="122">
        <v>37894</v>
      </c>
      <c r="M98" s="115">
        <v>126.28924150650499</v>
      </c>
      <c r="N98" s="123">
        <f t="shared" si="9"/>
        <v>1.2321633346469962E-2</v>
      </c>
      <c r="O98" s="123">
        <f t="shared" ref="O98:O161" si="10">M98/M95-1</f>
        <v>2.9989326529553884E-2</v>
      </c>
      <c r="P98" s="123">
        <f t="shared" si="5"/>
        <v>0.11561490302559707</v>
      </c>
      <c r="Q98" s="116">
        <v>37879</v>
      </c>
      <c r="R98" s="117">
        <v>107.654391782928</v>
      </c>
      <c r="S98" s="120">
        <f t="shared" si="6"/>
        <v>-1.0626543455633186E-2</v>
      </c>
      <c r="T98" s="121">
        <f t="shared" si="7"/>
        <v>-1.9048552203031477E-2</v>
      </c>
      <c r="U98" s="121">
        <f t="shared" si="8"/>
        <v>5.8237109776423823E-2</v>
      </c>
    </row>
    <row r="99" spans="12:21" x14ac:dyDescent="0.25">
      <c r="L99" s="122">
        <v>37925</v>
      </c>
      <c r="M99" s="115">
        <v>127.371522371252</v>
      </c>
      <c r="N99" s="123">
        <f t="shared" si="9"/>
        <v>8.5698579850228551E-3</v>
      </c>
      <c r="O99" s="123">
        <f t="shared" si="10"/>
        <v>3.0953094636127831E-2</v>
      </c>
      <c r="P99" s="123">
        <f t="shared" si="5"/>
        <v>0.10840349189956799</v>
      </c>
      <c r="Q99" s="116">
        <v>37909.5</v>
      </c>
      <c r="R99" s="117">
        <v>107.14288895995401</v>
      </c>
      <c r="S99" s="120">
        <f t="shared" si="6"/>
        <v>-4.7513419053574202E-3</v>
      </c>
      <c r="T99" s="121">
        <f t="shared" si="7"/>
        <v>-2.8853895743016333E-2</v>
      </c>
      <c r="U99" s="121">
        <f t="shared" si="8"/>
        <v>4.6060608479304044E-2</v>
      </c>
    </row>
    <row r="100" spans="12:21" x14ac:dyDescent="0.25">
      <c r="L100" s="122">
        <v>37955</v>
      </c>
      <c r="M100" s="115">
        <v>127.88681461098901</v>
      </c>
      <c r="N100" s="123">
        <f t="shared" si="9"/>
        <v>4.0455843672424496E-3</v>
      </c>
      <c r="O100" s="123">
        <f t="shared" si="10"/>
        <v>2.5127615829453998E-2</v>
      </c>
      <c r="P100" s="123">
        <f t="shared" si="5"/>
        <v>9.617626991022421E-2</v>
      </c>
      <c r="Q100" s="116">
        <v>37940</v>
      </c>
      <c r="R100" s="117">
        <v>107.778479842061</v>
      </c>
      <c r="S100" s="120">
        <f t="shared" si="6"/>
        <v>5.9321798047144991E-3</v>
      </c>
      <c r="T100" s="121">
        <f t="shared" si="7"/>
        <v>-9.4861400782415561E-3</v>
      </c>
      <c r="U100" s="121">
        <f t="shared" si="8"/>
        <v>3.6020894223983468E-2</v>
      </c>
    </row>
    <row r="101" spans="12:21" x14ac:dyDescent="0.25">
      <c r="L101" s="122">
        <v>37986</v>
      </c>
      <c r="M101" s="115">
        <v>128.430753398836</v>
      </c>
      <c r="N101" s="123">
        <f t="shared" si="9"/>
        <v>4.2532827915182647E-3</v>
      </c>
      <c r="O101" s="123">
        <f t="shared" si="10"/>
        <v>1.6957199732811068E-2</v>
      </c>
      <c r="P101" s="123">
        <f t="shared" si="5"/>
        <v>9.1741948684640029E-2</v>
      </c>
      <c r="Q101" s="116">
        <v>37970.5</v>
      </c>
      <c r="R101" s="117">
        <v>109.093495134241</v>
      </c>
      <c r="S101" s="120">
        <f t="shared" si="6"/>
        <v>1.2201093336137392E-2</v>
      </c>
      <c r="T101" s="121">
        <f t="shared" si="7"/>
        <v>1.3367809036669565E-2</v>
      </c>
      <c r="U101" s="121">
        <f t="shared" si="8"/>
        <v>2.7137313090865867E-2</v>
      </c>
    </row>
    <row r="102" spans="12:21" x14ac:dyDescent="0.25">
      <c r="L102" s="122">
        <v>38017</v>
      </c>
      <c r="M102" s="115">
        <v>129.55075874128701</v>
      </c>
      <c r="N102" s="123">
        <f t="shared" si="9"/>
        <v>8.720694326014522E-3</v>
      </c>
      <c r="O102" s="123">
        <f t="shared" si="10"/>
        <v>1.7109290440002312E-2</v>
      </c>
      <c r="P102" s="123">
        <f t="shared" si="5"/>
        <v>0.10195606808758462</v>
      </c>
      <c r="Q102" s="116">
        <v>38001.5</v>
      </c>
      <c r="R102" s="117">
        <v>109.83676707879501</v>
      </c>
      <c r="S102" s="120">
        <f t="shared" si="6"/>
        <v>6.8131646496374376E-3</v>
      </c>
      <c r="T102" s="121">
        <f t="shared" si="7"/>
        <v>2.5142854976104578E-2</v>
      </c>
      <c r="U102" s="121">
        <f t="shared" si="8"/>
        <v>1.1398719645013156E-2</v>
      </c>
    </row>
    <row r="103" spans="12:21" x14ac:dyDescent="0.25">
      <c r="L103" s="122">
        <v>38046</v>
      </c>
      <c r="M103" s="115">
        <v>131.988529785118</v>
      </c>
      <c r="N103" s="123">
        <f t="shared" si="9"/>
        <v>1.881711128144925E-2</v>
      </c>
      <c r="O103" s="123">
        <f t="shared" si="10"/>
        <v>3.2073010705644389E-2</v>
      </c>
      <c r="P103" s="123">
        <f t="shared" si="5"/>
        <v>0.12422925210950941</v>
      </c>
      <c r="Q103" s="116">
        <v>38031.5</v>
      </c>
      <c r="R103" s="117">
        <v>112.74417096842301</v>
      </c>
      <c r="S103" s="120">
        <f t="shared" si="6"/>
        <v>2.6470224560982247E-2</v>
      </c>
      <c r="T103" s="121">
        <f t="shared" si="7"/>
        <v>4.6073122701663083E-2</v>
      </c>
      <c r="U103" s="121">
        <f t="shared" si="8"/>
        <v>2.8681039242997253E-2</v>
      </c>
    </row>
    <row r="104" spans="12:21" x14ac:dyDescent="0.25">
      <c r="L104" s="122">
        <v>38077</v>
      </c>
      <c r="M104" s="115">
        <v>134.46914058921601</v>
      </c>
      <c r="N104" s="123">
        <f t="shared" si="9"/>
        <v>1.8794139219040717E-2</v>
      </c>
      <c r="O104" s="123">
        <f t="shared" si="10"/>
        <v>4.7016676540299285E-2</v>
      </c>
      <c r="P104" s="123">
        <f t="shared" si="5"/>
        <v>0.13682832652859012</v>
      </c>
      <c r="Q104" s="116">
        <v>38061.5</v>
      </c>
      <c r="R104" s="117">
        <v>114.361443427117</v>
      </c>
      <c r="S104" s="120">
        <f t="shared" si="6"/>
        <v>1.4344621498409538E-2</v>
      </c>
      <c r="T104" s="121">
        <f t="shared" si="7"/>
        <v>4.8288381322770135E-2</v>
      </c>
      <c r="U104" s="121">
        <f t="shared" si="8"/>
        <v>4.2010988944271244E-2</v>
      </c>
    </row>
    <row r="105" spans="12:21" x14ac:dyDescent="0.25">
      <c r="L105" s="122">
        <v>38107</v>
      </c>
      <c r="M105" s="115">
        <v>137.104376943772</v>
      </c>
      <c r="N105" s="123">
        <f t="shared" si="9"/>
        <v>1.959733172242295E-2</v>
      </c>
      <c r="O105" s="123">
        <f t="shared" si="10"/>
        <v>5.8306244408568686E-2</v>
      </c>
      <c r="P105" s="123">
        <f t="shared" si="5"/>
        <v>0.14227364043993163</v>
      </c>
      <c r="Q105" s="116">
        <v>38092</v>
      </c>
      <c r="R105" s="117">
        <v>116.768879205141</v>
      </c>
      <c r="S105" s="120">
        <f t="shared" si="6"/>
        <v>2.105111395833581E-2</v>
      </c>
      <c r="T105" s="121">
        <f t="shared" si="7"/>
        <v>6.3112856566262643E-2</v>
      </c>
      <c r="U105" s="121">
        <f t="shared" si="8"/>
        <v>7.1799960362187498E-2</v>
      </c>
    </row>
    <row r="106" spans="12:21" x14ac:dyDescent="0.25">
      <c r="L106" s="122">
        <v>38138</v>
      </c>
      <c r="M106" s="115">
        <v>138.71098666580801</v>
      </c>
      <c r="N106" s="123">
        <f t="shared" si="9"/>
        <v>1.1718150491248691E-2</v>
      </c>
      <c r="O106" s="123">
        <f t="shared" si="10"/>
        <v>5.0932129417869954E-2</v>
      </c>
      <c r="P106" s="123">
        <f t="shared" si="5"/>
        <v>0.13999664678726331</v>
      </c>
      <c r="Q106" s="116">
        <v>38122.5</v>
      </c>
      <c r="R106" s="117">
        <v>117.382890941719</v>
      </c>
      <c r="S106" s="120">
        <f t="shared" si="6"/>
        <v>5.2583508616135255E-3</v>
      </c>
      <c r="T106" s="121">
        <f t="shared" si="7"/>
        <v>4.1143767641833806E-2</v>
      </c>
      <c r="U106" s="121">
        <f t="shared" si="8"/>
        <v>7.2968652792978039E-2</v>
      </c>
    </row>
    <row r="107" spans="12:21" x14ac:dyDescent="0.25">
      <c r="L107" s="122">
        <v>38168</v>
      </c>
      <c r="M107" s="115">
        <v>140.82600040932499</v>
      </c>
      <c r="N107" s="123">
        <f t="shared" si="9"/>
        <v>1.5247629581156552E-2</v>
      </c>
      <c r="O107" s="123">
        <f t="shared" si="10"/>
        <v>4.7273744684130037E-2</v>
      </c>
      <c r="P107" s="123">
        <f t="shared" ref="P107:P170" si="11">M107/M95-1</f>
        <v>0.14854817076385762</v>
      </c>
      <c r="Q107" s="116">
        <v>38153</v>
      </c>
      <c r="R107" s="117">
        <v>119.881961073787</v>
      </c>
      <c r="S107" s="120">
        <f t="shared" si="6"/>
        <v>2.1289901041104731E-2</v>
      </c>
      <c r="T107" s="121">
        <f t="shared" si="7"/>
        <v>4.827254257409086E-2</v>
      </c>
      <c r="U107" s="121">
        <f t="shared" si="8"/>
        <v>9.2369585043906355E-2</v>
      </c>
    </row>
    <row r="108" spans="12:21" x14ac:dyDescent="0.25">
      <c r="L108" s="122">
        <v>38199</v>
      </c>
      <c r="M108" s="115">
        <v>142.709602793107</v>
      </c>
      <c r="N108" s="123">
        <f t="shared" si="9"/>
        <v>1.3375387913504122E-2</v>
      </c>
      <c r="O108" s="123">
        <f t="shared" si="10"/>
        <v>4.0882909607136586E-2</v>
      </c>
      <c r="P108" s="123">
        <f t="shared" si="11"/>
        <v>0.15510048003519095</v>
      </c>
      <c r="Q108" s="116">
        <v>38183.5</v>
      </c>
      <c r="R108" s="117">
        <v>122.561127175932</v>
      </c>
      <c r="S108" s="120">
        <f t="shared" si="6"/>
        <v>2.2348367328558938E-2</v>
      </c>
      <c r="T108" s="121">
        <f t="shared" si="7"/>
        <v>4.9604380980784235E-2</v>
      </c>
      <c r="U108" s="121">
        <f t="shared" si="8"/>
        <v>0.11089744121738287</v>
      </c>
    </row>
    <row r="109" spans="12:21" x14ac:dyDescent="0.25">
      <c r="L109" s="122">
        <v>38230</v>
      </c>
      <c r="M109" s="115">
        <v>144.94405686089701</v>
      </c>
      <c r="N109" s="123">
        <f t="shared" si="9"/>
        <v>1.5657349078529892E-2</v>
      </c>
      <c r="O109" s="123">
        <f t="shared" si="10"/>
        <v>4.493566331631782E-2</v>
      </c>
      <c r="P109" s="123">
        <f t="shared" si="11"/>
        <v>0.16185672377903226</v>
      </c>
      <c r="Q109" s="116">
        <v>38214.5</v>
      </c>
      <c r="R109" s="117">
        <v>125.389394120597</v>
      </c>
      <c r="S109" s="120">
        <f t="shared" si="6"/>
        <v>2.3076378374075501E-2</v>
      </c>
      <c r="T109" s="121">
        <f t="shared" si="7"/>
        <v>6.8208434079658709E-2</v>
      </c>
      <c r="U109" s="121">
        <f t="shared" si="8"/>
        <v>0.15236300368725031</v>
      </c>
    </row>
    <row r="110" spans="12:21" x14ac:dyDescent="0.25">
      <c r="L110" s="122">
        <v>38260</v>
      </c>
      <c r="M110" s="115">
        <v>145.69524083883999</v>
      </c>
      <c r="N110" s="123">
        <f t="shared" si="9"/>
        <v>5.1825786735353319E-3</v>
      </c>
      <c r="O110" s="123">
        <f t="shared" si="10"/>
        <v>3.4576288578544112E-2</v>
      </c>
      <c r="P110" s="123">
        <f t="shared" si="11"/>
        <v>0.15366312364252677</v>
      </c>
      <c r="Q110" s="116">
        <v>38245</v>
      </c>
      <c r="R110" s="117">
        <v>127.26344402585001</v>
      </c>
      <c r="S110" s="120">
        <f t="shared" si="6"/>
        <v>1.4945840662174081E-2</v>
      </c>
      <c r="T110" s="121">
        <f t="shared" si="7"/>
        <v>6.157292461640429E-2</v>
      </c>
      <c r="U110" s="121">
        <f t="shared" si="8"/>
        <v>0.18214818660126086</v>
      </c>
    </row>
    <row r="111" spans="12:21" x14ac:dyDescent="0.25">
      <c r="L111" s="122">
        <v>38291</v>
      </c>
      <c r="M111" s="115">
        <v>145.36115096214499</v>
      </c>
      <c r="N111" s="123">
        <f t="shared" si="9"/>
        <v>-2.2930733685704308E-3</v>
      </c>
      <c r="O111" s="123">
        <f t="shared" si="10"/>
        <v>1.858002627112687E-2</v>
      </c>
      <c r="P111" s="123">
        <f t="shared" si="11"/>
        <v>0.14123744661273907</v>
      </c>
      <c r="Q111" s="116">
        <v>38275.5</v>
      </c>
      <c r="R111" s="117">
        <v>128.13894229365599</v>
      </c>
      <c r="S111" s="120">
        <f t="shared" si="6"/>
        <v>6.8794167445926924E-3</v>
      </c>
      <c r="T111" s="121">
        <f t="shared" si="7"/>
        <v>4.5510475027838559E-2</v>
      </c>
      <c r="U111" s="121">
        <f t="shared" si="8"/>
        <v>0.19596310625476532</v>
      </c>
    </row>
    <row r="112" spans="12:21" x14ac:dyDescent="0.25">
      <c r="L112" s="122">
        <v>38321</v>
      </c>
      <c r="M112" s="115">
        <v>145.099578059506</v>
      </c>
      <c r="N112" s="123">
        <f t="shared" si="9"/>
        <v>-1.7994691216163261E-3</v>
      </c>
      <c r="O112" s="123">
        <f t="shared" si="10"/>
        <v>1.072973959589385E-3</v>
      </c>
      <c r="P112" s="123">
        <f t="shared" si="11"/>
        <v>0.13459373040821632</v>
      </c>
      <c r="Q112" s="116">
        <v>38306</v>
      </c>
      <c r="R112" s="117">
        <v>127.760780865675</v>
      </c>
      <c r="S112" s="120">
        <f t="shared" si="6"/>
        <v>-2.9511826866367441E-3</v>
      </c>
      <c r="T112" s="121">
        <f t="shared" si="7"/>
        <v>1.8912179628184811E-2</v>
      </c>
      <c r="U112" s="121">
        <f t="shared" si="8"/>
        <v>0.18540158529695483</v>
      </c>
    </row>
    <row r="113" spans="12:21" x14ac:dyDescent="0.25">
      <c r="L113" s="122">
        <v>38352</v>
      </c>
      <c r="M113" s="115">
        <v>146.35898026738499</v>
      </c>
      <c r="N113" s="123">
        <f t="shared" si="9"/>
        <v>8.6795718135204147E-3</v>
      </c>
      <c r="O113" s="123">
        <f t="shared" si="10"/>
        <v>4.5556699362554465E-3</v>
      </c>
      <c r="P113" s="123">
        <f t="shared" si="11"/>
        <v>0.13959450049221211</v>
      </c>
      <c r="Q113" s="116">
        <v>38336.5</v>
      </c>
      <c r="R113" s="117">
        <v>127.17312402694201</v>
      </c>
      <c r="S113" s="120">
        <f t="shared" si="6"/>
        <v>-4.5996653648419095E-3</v>
      </c>
      <c r="T113" s="121">
        <f t="shared" si="7"/>
        <v>-7.0970890030019884E-4</v>
      </c>
      <c r="U113" s="121">
        <f t="shared" si="8"/>
        <v>0.16572600291569883</v>
      </c>
    </row>
    <row r="114" spans="12:21" x14ac:dyDescent="0.25">
      <c r="L114" s="122">
        <v>38383</v>
      </c>
      <c r="M114" s="115">
        <v>149.527029342779</v>
      </c>
      <c r="N114" s="123">
        <f t="shared" si="9"/>
        <v>2.1645744385525578E-2</v>
      </c>
      <c r="O114" s="123">
        <f t="shared" si="10"/>
        <v>2.8658815323489684E-2</v>
      </c>
      <c r="P114" s="123">
        <f t="shared" si="11"/>
        <v>0.15419647708420303</v>
      </c>
      <c r="Q114" s="116">
        <v>38367.5</v>
      </c>
      <c r="R114" s="117">
        <v>127.105549604804</v>
      </c>
      <c r="S114" s="120">
        <f t="shared" si="6"/>
        <v>-5.3135772715384721E-4</v>
      </c>
      <c r="T114" s="121">
        <f t="shared" si="7"/>
        <v>-8.0646263372751159E-3</v>
      </c>
      <c r="U114" s="121">
        <f t="shared" si="8"/>
        <v>0.15722223974072969</v>
      </c>
    </row>
    <row r="115" spans="12:21" x14ac:dyDescent="0.25">
      <c r="L115" s="122">
        <v>38411</v>
      </c>
      <c r="M115" s="115">
        <v>153.39629966093</v>
      </c>
      <c r="N115" s="123">
        <f t="shared" si="9"/>
        <v>2.587672834241217E-2</v>
      </c>
      <c r="O115" s="123">
        <f t="shared" si="10"/>
        <v>5.7179501914343733E-2</v>
      </c>
      <c r="P115" s="123">
        <f t="shared" si="11"/>
        <v>0.16219416877106374</v>
      </c>
      <c r="Q115" s="116">
        <v>38397</v>
      </c>
      <c r="R115" s="117">
        <v>129.907895486565</v>
      </c>
      <c r="S115" s="120">
        <f t="shared" si="6"/>
        <v>2.204739203342454E-2</v>
      </c>
      <c r="T115" s="121">
        <f t="shared" si="7"/>
        <v>1.6805741216840531E-2</v>
      </c>
      <c r="U115" s="121">
        <f t="shared" si="8"/>
        <v>0.15223602578042938</v>
      </c>
    </row>
    <row r="116" spans="12:21" x14ac:dyDescent="0.25">
      <c r="L116" s="122">
        <v>38442</v>
      </c>
      <c r="M116" s="115">
        <v>156.705429357372</v>
      </c>
      <c r="N116" s="123">
        <f t="shared" si="9"/>
        <v>2.157242191471731E-2</v>
      </c>
      <c r="O116" s="123">
        <f t="shared" si="10"/>
        <v>7.069227368956077E-2</v>
      </c>
      <c r="P116" s="123">
        <f t="shared" si="11"/>
        <v>0.16536350772170594</v>
      </c>
      <c r="Q116" s="116">
        <v>38426.5</v>
      </c>
      <c r="R116" s="117">
        <v>132.30783161136199</v>
      </c>
      <c r="S116" s="120">
        <f t="shared" si="6"/>
        <v>1.8474135970012684E-2</v>
      </c>
      <c r="T116" s="121">
        <f t="shared" si="7"/>
        <v>4.0375728942006583E-2</v>
      </c>
      <c r="U116" s="121">
        <f t="shared" si="8"/>
        <v>0.15692691213435328</v>
      </c>
    </row>
    <row r="117" spans="12:21" x14ac:dyDescent="0.25">
      <c r="L117" s="122">
        <v>38472</v>
      </c>
      <c r="M117" s="115">
        <v>158.98014915677101</v>
      </c>
      <c r="N117" s="123">
        <f t="shared" si="9"/>
        <v>1.4515896537390827E-2</v>
      </c>
      <c r="O117" s="123">
        <f t="shared" si="10"/>
        <v>6.3220140569511862E-2</v>
      </c>
      <c r="P117" s="123">
        <f t="shared" si="11"/>
        <v>0.15955560792906343</v>
      </c>
      <c r="Q117" s="116">
        <v>38457</v>
      </c>
      <c r="R117" s="117">
        <v>134.23218724006301</v>
      </c>
      <c r="S117" s="120">
        <f t="shared" si="6"/>
        <v>1.4544533042863073E-2</v>
      </c>
      <c r="T117" s="121">
        <f t="shared" si="7"/>
        <v>5.6068658350615808E-2</v>
      </c>
      <c r="U117" s="121">
        <f t="shared" si="8"/>
        <v>0.14955447165200808</v>
      </c>
    </row>
    <row r="118" spans="12:21" x14ac:dyDescent="0.25">
      <c r="L118" s="122">
        <v>38503</v>
      </c>
      <c r="M118" s="115">
        <v>160.68829430696101</v>
      </c>
      <c r="N118" s="123">
        <f t="shared" si="9"/>
        <v>1.0744392675752223E-2</v>
      </c>
      <c r="O118" s="123">
        <f t="shared" si="10"/>
        <v>4.7536965768727013E-2</v>
      </c>
      <c r="P118" s="123">
        <f t="shared" si="11"/>
        <v>0.15843955961543443</v>
      </c>
      <c r="Q118" s="116">
        <v>38487.5</v>
      </c>
      <c r="R118" s="117">
        <v>134.22623430688299</v>
      </c>
      <c r="S118" s="120">
        <f t="shared" si="6"/>
        <v>-4.4348030844298947E-5</v>
      </c>
      <c r="T118" s="121">
        <f t="shared" si="7"/>
        <v>3.3241542433920745E-2</v>
      </c>
      <c r="U118" s="121">
        <f t="shared" si="8"/>
        <v>0.14349061630733528</v>
      </c>
    </row>
    <row r="119" spans="12:21" x14ac:dyDescent="0.25">
      <c r="L119" s="122">
        <v>38533</v>
      </c>
      <c r="M119" s="115">
        <v>162.20623963647199</v>
      </c>
      <c r="N119" s="123">
        <f t="shared" si="9"/>
        <v>9.4465208934961797E-3</v>
      </c>
      <c r="O119" s="123">
        <f t="shared" si="10"/>
        <v>3.5102869770741618E-2</v>
      </c>
      <c r="P119" s="123">
        <f t="shared" si="11"/>
        <v>0.1518202545339864</v>
      </c>
      <c r="Q119" s="116">
        <v>38518</v>
      </c>
      <c r="R119" s="117">
        <v>135.336080966379</v>
      </c>
      <c r="S119" s="120">
        <f t="shared" si="6"/>
        <v>8.2684779560944222E-3</v>
      </c>
      <c r="T119" s="121">
        <f t="shared" si="7"/>
        <v>2.2887907073499081E-2</v>
      </c>
      <c r="U119" s="121">
        <f t="shared" si="8"/>
        <v>0.1289111368730449</v>
      </c>
    </row>
    <row r="120" spans="12:21" x14ac:dyDescent="0.25">
      <c r="L120" s="122">
        <v>38564</v>
      </c>
      <c r="M120" s="115">
        <v>163.91144759092299</v>
      </c>
      <c r="N120" s="123">
        <f t="shared" si="9"/>
        <v>1.0512591613446087E-2</v>
      </c>
      <c r="O120" s="123">
        <f t="shared" si="10"/>
        <v>3.1018328139126305E-2</v>
      </c>
      <c r="P120" s="123">
        <f t="shared" si="11"/>
        <v>0.14856635000626639</v>
      </c>
      <c r="Q120" s="116">
        <v>38548.5</v>
      </c>
      <c r="R120" s="117">
        <v>137.350271350686</v>
      </c>
      <c r="S120" s="120">
        <f t="shared" si="6"/>
        <v>1.4882878016893253E-2</v>
      </c>
      <c r="T120" s="121">
        <f t="shared" si="7"/>
        <v>2.3229034516487168E-2</v>
      </c>
      <c r="U120" s="121">
        <f t="shared" si="8"/>
        <v>0.12066749478833305</v>
      </c>
    </row>
    <row r="121" spans="12:21" x14ac:dyDescent="0.25">
      <c r="L121" s="122">
        <v>38595</v>
      </c>
      <c r="M121" s="115">
        <v>166.15291674904</v>
      </c>
      <c r="N121" s="123">
        <f t="shared" si="9"/>
        <v>1.3674878668090917E-2</v>
      </c>
      <c r="O121" s="123">
        <f t="shared" si="10"/>
        <v>3.4007595050078665E-2</v>
      </c>
      <c r="P121" s="123">
        <f t="shared" si="11"/>
        <v>0.14632445336132105</v>
      </c>
      <c r="Q121" s="116">
        <v>38579.5</v>
      </c>
      <c r="R121" s="117">
        <v>139.86195683952701</v>
      </c>
      <c r="S121" s="120">
        <f t="shared" si="6"/>
        <v>1.8286716612507581E-2</v>
      </c>
      <c r="T121" s="121">
        <f t="shared" si="7"/>
        <v>4.1986743960640505E-2</v>
      </c>
      <c r="U121" s="121">
        <f t="shared" si="8"/>
        <v>0.11542094784356793</v>
      </c>
    </row>
    <row r="122" spans="12:21" x14ac:dyDescent="0.25">
      <c r="L122" s="122">
        <v>38625</v>
      </c>
      <c r="M122" s="115">
        <v>167.85621121471701</v>
      </c>
      <c r="N122" s="123">
        <f t="shared" si="9"/>
        <v>1.0251366626621961E-2</v>
      </c>
      <c r="O122" s="123">
        <f t="shared" si="10"/>
        <v>3.4832023668802226E-2</v>
      </c>
      <c r="P122" s="123">
        <f t="shared" si="11"/>
        <v>0.1521049709536515</v>
      </c>
      <c r="Q122" s="116">
        <v>38610</v>
      </c>
      <c r="R122" s="117">
        <v>142.52127274414701</v>
      </c>
      <c r="S122" s="120">
        <f t="shared" si="6"/>
        <v>1.9013861701300261E-2</v>
      </c>
      <c r="T122" s="121">
        <f t="shared" si="7"/>
        <v>5.3091472181413302E-2</v>
      </c>
      <c r="U122" s="121">
        <f t="shared" si="8"/>
        <v>0.11989168480461521</v>
      </c>
    </row>
    <row r="123" spans="12:21" x14ac:dyDescent="0.25">
      <c r="L123" s="122">
        <v>38656</v>
      </c>
      <c r="M123" s="115">
        <v>169.030038922145</v>
      </c>
      <c r="N123" s="123">
        <f t="shared" si="9"/>
        <v>6.9930549422829724E-3</v>
      </c>
      <c r="O123" s="123">
        <f t="shared" si="10"/>
        <v>3.1227784309467932E-2</v>
      </c>
      <c r="P123" s="123">
        <f t="shared" si="11"/>
        <v>0.16282815458831812</v>
      </c>
      <c r="Q123" s="116">
        <v>38640.5</v>
      </c>
      <c r="R123" s="117">
        <v>145.32801240291499</v>
      </c>
      <c r="S123" s="120">
        <f t="shared" si="6"/>
        <v>1.9693478767949468E-2</v>
      </c>
      <c r="T123" s="121">
        <f t="shared" si="7"/>
        <v>5.8083183773696589E-2</v>
      </c>
      <c r="U123" s="121">
        <f t="shared" si="8"/>
        <v>0.13414399870623894</v>
      </c>
    </row>
    <row r="124" spans="12:21" x14ac:dyDescent="0.25">
      <c r="L124" s="122">
        <v>38686</v>
      </c>
      <c r="M124" s="115">
        <v>169.01568046146301</v>
      </c>
      <c r="N124" s="123">
        <f t="shared" si="9"/>
        <v>-8.4946207038361088E-5</v>
      </c>
      <c r="O124" s="123">
        <f t="shared" si="10"/>
        <v>1.7229692794060059E-2</v>
      </c>
      <c r="P124" s="123">
        <f t="shared" si="11"/>
        <v>0.1648254441659982</v>
      </c>
      <c r="Q124" s="116">
        <v>38671</v>
      </c>
      <c r="R124" s="117">
        <v>147.385626052162</v>
      </c>
      <c r="S124" s="120">
        <f t="shared" si="6"/>
        <v>1.4158410448374958E-2</v>
      </c>
      <c r="T124" s="121">
        <f t="shared" si="7"/>
        <v>5.3793536016855548E-2</v>
      </c>
      <c r="U124" s="121">
        <f t="shared" si="8"/>
        <v>0.15360617752579442</v>
      </c>
    </row>
    <row r="125" spans="12:21" x14ac:dyDescent="0.25">
      <c r="L125" s="122">
        <v>38717</v>
      </c>
      <c r="M125" s="115">
        <v>170.462564348374</v>
      </c>
      <c r="N125" s="123">
        <f t="shared" si="9"/>
        <v>8.5606488283251903E-3</v>
      </c>
      <c r="O125" s="123">
        <f t="shared" si="10"/>
        <v>1.5527296337715102E-2</v>
      </c>
      <c r="P125" s="123">
        <f t="shared" si="11"/>
        <v>0.1646881116345158</v>
      </c>
      <c r="Q125" s="116">
        <v>38701.5</v>
      </c>
      <c r="R125" s="117">
        <v>148.01140409264301</v>
      </c>
      <c r="S125" s="120">
        <f t="shared" si="6"/>
        <v>4.2458552929682813E-3</v>
      </c>
      <c r="T125" s="121">
        <f t="shared" si="7"/>
        <v>3.8521486952700856E-2</v>
      </c>
      <c r="U125" s="121">
        <f t="shared" si="8"/>
        <v>0.16385757781090882</v>
      </c>
    </row>
    <row r="126" spans="12:21" x14ac:dyDescent="0.25">
      <c r="L126" s="122">
        <v>38748</v>
      </c>
      <c r="M126" s="115">
        <v>172.22839731437901</v>
      </c>
      <c r="N126" s="123">
        <f t="shared" si="9"/>
        <v>1.0359066066823797E-2</v>
      </c>
      <c r="O126" s="123">
        <f t="shared" si="10"/>
        <v>1.8921834323821995E-2</v>
      </c>
      <c r="P126" s="123">
        <f t="shared" si="11"/>
        <v>0.15182116618901653</v>
      </c>
      <c r="Q126" s="116">
        <v>38732.5</v>
      </c>
      <c r="R126" s="117">
        <v>147.79636054789799</v>
      </c>
      <c r="S126" s="120">
        <f t="shared" si="6"/>
        <v>-1.4528849723661752E-3</v>
      </c>
      <c r="T126" s="121">
        <f t="shared" si="7"/>
        <v>1.6984668710252615E-2</v>
      </c>
      <c r="U126" s="121">
        <f t="shared" si="8"/>
        <v>0.16278448114520394</v>
      </c>
    </row>
    <row r="127" spans="12:21" x14ac:dyDescent="0.25">
      <c r="L127" s="122">
        <v>38776</v>
      </c>
      <c r="M127" s="115">
        <v>174.97781790299399</v>
      </c>
      <c r="N127" s="123">
        <f t="shared" si="9"/>
        <v>1.5963805223109029E-2</v>
      </c>
      <c r="O127" s="123">
        <f t="shared" si="10"/>
        <v>3.5275646763972324E-2</v>
      </c>
      <c r="P127" s="123">
        <f t="shared" si="11"/>
        <v>0.14069125715397424</v>
      </c>
      <c r="Q127" s="116">
        <v>38762</v>
      </c>
      <c r="R127" s="117">
        <v>148.547722817759</v>
      </c>
      <c r="S127" s="120">
        <f t="shared" si="6"/>
        <v>5.0837670635164312E-3</v>
      </c>
      <c r="T127" s="121">
        <f t="shared" si="7"/>
        <v>7.8847360948599565E-3</v>
      </c>
      <c r="U127" s="121">
        <f t="shared" si="8"/>
        <v>0.14348494571002979</v>
      </c>
    </row>
    <row r="128" spans="12:21" x14ac:dyDescent="0.25">
      <c r="L128" s="122">
        <v>38807</v>
      </c>
      <c r="M128" s="115">
        <v>175.73416063446999</v>
      </c>
      <c r="N128" s="123">
        <f t="shared" si="9"/>
        <v>4.3225063641798567E-3</v>
      </c>
      <c r="O128" s="123">
        <f t="shared" si="10"/>
        <v>3.0925243359136712E-2</v>
      </c>
      <c r="P128" s="123">
        <f t="shared" si="11"/>
        <v>0.12142994250507</v>
      </c>
      <c r="Q128" s="116">
        <v>38791.5</v>
      </c>
      <c r="R128" s="117">
        <v>150.34960170750199</v>
      </c>
      <c r="S128" s="120">
        <f t="shared" si="6"/>
        <v>1.2129966421320137E-2</v>
      </c>
      <c r="T128" s="121">
        <f t="shared" si="7"/>
        <v>1.579741526805245E-2</v>
      </c>
      <c r="U128" s="121">
        <f t="shared" si="8"/>
        <v>0.13636207227048724</v>
      </c>
    </row>
    <row r="129" spans="12:21" x14ac:dyDescent="0.25">
      <c r="L129" s="122">
        <v>38837</v>
      </c>
      <c r="M129" s="115">
        <v>176.869343981247</v>
      </c>
      <c r="N129" s="123">
        <f t="shared" si="9"/>
        <v>6.4596623825359245E-3</v>
      </c>
      <c r="O129" s="123">
        <f t="shared" si="10"/>
        <v>2.6946466083619169E-2</v>
      </c>
      <c r="P129" s="123">
        <f t="shared" si="11"/>
        <v>0.1125247077660958</v>
      </c>
      <c r="Q129" s="116">
        <v>38822</v>
      </c>
      <c r="R129" s="117">
        <v>152.16544043990399</v>
      </c>
      <c r="S129" s="120">
        <f t="shared" si="6"/>
        <v>1.2077442918236869E-2</v>
      </c>
      <c r="T129" s="121">
        <f t="shared" si="7"/>
        <v>2.9561484977094876E-2</v>
      </c>
      <c r="U129" s="121">
        <f t="shared" si="8"/>
        <v>0.13359875577210745</v>
      </c>
    </row>
    <row r="130" spans="12:21" x14ac:dyDescent="0.25">
      <c r="L130" s="122">
        <v>38868</v>
      </c>
      <c r="M130" s="115">
        <v>177.38628553628001</v>
      </c>
      <c r="N130" s="123">
        <f t="shared" si="9"/>
        <v>2.9227312285831086E-3</v>
      </c>
      <c r="O130" s="123">
        <f t="shared" si="10"/>
        <v>1.3764416896667742E-2</v>
      </c>
      <c r="P130" s="123">
        <f t="shared" si="11"/>
        <v>0.10391541774300639</v>
      </c>
      <c r="Q130" s="116">
        <v>38852.5</v>
      </c>
      <c r="R130" s="117">
        <v>153.206453113169</v>
      </c>
      <c r="S130" s="120">
        <f t="shared" si="6"/>
        <v>6.8413213293077035E-3</v>
      </c>
      <c r="T130" s="121">
        <f t="shared" si="7"/>
        <v>3.136184255833685E-2</v>
      </c>
      <c r="U130" s="121">
        <f t="shared" si="8"/>
        <v>0.14140468816916463</v>
      </c>
    </row>
    <row r="131" spans="12:21" x14ac:dyDescent="0.25">
      <c r="L131" s="122">
        <v>38898</v>
      </c>
      <c r="M131" s="115">
        <v>178.89565584696899</v>
      </c>
      <c r="N131" s="123">
        <f t="shared" si="9"/>
        <v>8.5089459206262319E-3</v>
      </c>
      <c r="O131" s="123">
        <f t="shared" si="10"/>
        <v>1.7990214316242037E-2</v>
      </c>
      <c r="P131" s="123">
        <f t="shared" si="11"/>
        <v>0.10289009996101517</v>
      </c>
      <c r="Q131" s="116">
        <v>38883</v>
      </c>
      <c r="R131" s="117">
        <v>154.09262871396601</v>
      </c>
      <c r="S131" s="120">
        <f t="shared" si="6"/>
        <v>5.7841923939223605E-3</v>
      </c>
      <c r="T131" s="121">
        <f t="shared" si="7"/>
        <v>2.4895490004329446E-2</v>
      </c>
      <c r="U131" s="121">
        <f t="shared" si="8"/>
        <v>0.13859236660064522</v>
      </c>
    </row>
    <row r="132" spans="12:21" x14ac:dyDescent="0.25">
      <c r="L132" s="122">
        <v>38929</v>
      </c>
      <c r="M132" s="115">
        <v>178.692629266924</v>
      </c>
      <c r="N132" s="123">
        <f t="shared" si="9"/>
        <v>-1.1348882625672463E-3</v>
      </c>
      <c r="O132" s="123">
        <f t="shared" si="10"/>
        <v>1.0308656348441803E-2</v>
      </c>
      <c r="P132" s="123">
        <f t="shared" si="11"/>
        <v>9.0177848425148976E-2</v>
      </c>
      <c r="Q132" s="116">
        <v>38913.5</v>
      </c>
      <c r="R132" s="117">
        <v>155.49367856277499</v>
      </c>
      <c r="S132" s="120">
        <f t="shared" si="6"/>
        <v>9.0922574330902783E-3</v>
      </c>
      <c r="T132" s="121">
        <f t="shared" si="7"/>
        <v>2.1872496890550153E-2</v>
      </c>
      <c r="U132" s="121">
        <f t="shared" si="8"/>
        <v>0.13209589637988262</v>
      </c>
    </row>
    <row r="133" spans="12:21" x14ac:dyDescent="0.25">
      <c r="L133" s="122">
        <v>38960</v>
      </c>
      <c r="M133" s="115">
        <v>178.06904434804099</v>
      </c>
      <c r="N133" s="123">
        <f t="shared" si="9"/>
        <v>-3.4897069982193774E-3</v>
      </c>
      <c r="O133" s="123">
        <f t="shared" si="10"/>
        <v>3.848994355436508E-3</v>
      </c>
      <c r="P133" s="123">
        <f t="shared" si="11"/>
        <v>7.1717835787374673E-2</v>
      </c>
      <c r="Q133" s="116">
        <v>38944.5</v>
      </c>
      <c r="R133" s="117">
        <v>156.54915309667899</v>
      </c>
      <c r="S133" s="120">
        <f t="shared" si="6"/>
        <v>6.7878935250598182E-3</v>
      </c>
      <c r="T133" s="121">
        <f t="shared" si="7"/>
        <v>2.181827146041182E-2</v>
      </c>
      <c r="U133" s="121">
        <f t="shared" si="8"/>
        <v>0.119311903209665</v>
      </c>
    </row>
    <row r="134" spans="12:21" x14ac:dyDescent="0.25">
      <c r="L134" s="122">
        <v>38990</v>
      </c>
      <c r="M134" s="115">
        <v>176.18370468017</v>
      </c>
      <c r="N134" s="123">
        <f t="shared" si="9"/>
        <v>-1.0587689032497072E-2</v>
      </c>
      <c r="O134" s="123">
        <f t="shared" si="10"/>
        <v>-1.5159402021024282E-2</v>
      </c>
      <c r="P134" s="123">
        <f t="shared" si="11"/>
        <v>4.9610874719438813E-2</v>
      </c>
      <c r="Q134" s="116">
        <v>38975</v>
      </c>
      <c r="R134" s="117">
        <v>156.573983420188</v>
      </c>
      <c r="S134" s="120">
        <f t="shared" si="6"/>
        <v>1.5861039819031753E-4</v>
      </c>
      <c r="T134" s="121">
        <f t="shared" si="7"/>
        <v>1.6103007177767026E-2</v>
      </c>
      <c r="U134" s="121">
        <f t="shared" si="8"/>
        <v>9.8600794151398663E-2</v>
      </c>
    </row>
    <row r="135" spans="12:21" x14ac:dyDescent="0.25">
      <c r="L135" s="122">
        <v>39021</v>
      </c>
      <c r="M135" s="115">
        <v>174.86736324256501</v>
      </c>
      <c r="N135" s="123">
        <f t="shared" si="9"/>
        <v>-7.4714142263869743E-3</v>
      </c>
      <c r="O135" s="123">
        <f t="shared" si="10"/>
        <v>-2.1406960320926038E-2</v>
      </c>
      <c r="P135" s="123">
        <f t="shared" si="11"/>
        <v>3.45342423017998E-2</v>
      </c>
      <c r="Q135" s="116">
        <v>39005.5</v>
      </c>
      <c r="R135" s="117">
        <v>157.94650494256001</v>
      </c>
      <c r="S135" s="120">
        <f t="shared" si="6"/>
        <v>8.7659615754211995E-3</v>
      </c>
      <c r="T135" s="121">
        <f t="shared" si="7"/>
        <v>1.577444435334252E-2</v>
      </c>
      <c r="U135" s="121">
        <f t="shared" si="8"/>
        <v>8.6827668878184605E-2</v>
      </c>
    </row>
    <row r="136" spans="12:21" x14ac:dyDescent="0.25">
      <c r="L136" s="122">
        <v>39051</v>
      </c>
      <c r="M136" s="115">
        <v>175.141880653371</v>
      </c>
      <c r="N136" s="123">
        <f t="shared" si="9"/>
        <v>1.5698607545491239E-3</v>
      </c>
      <c r="O136" s="123">
        <f t="shared" si="10"/>
        <v>-1.6438363587490068E-2</v>
      </c>
      <c r="P136" s="123">
        <f t="shared" si="11"/>
        <v>3.6246342204354409E-2</v>
      </c>
      <c r="Q136" s="116">
        <v>39036</v>
      </c>
      <c r="R136" s="117">
        <v>159.80562073309201</v>
      </c>
      <c r="S136" s="120">
        <f t="shared" ref="S136:S199" si="12">R136/R135-1</f>
        <v>1.1770540862604761E-2</v>
      </c>
      <c r="T136" s="121">
        <f t="shared" si="7"/>
        <v>2.080156661340693E-2</v>
      </c>
      <c r="U136" s="121">
        <f t="shared" si="8"/>
        <v>8.426869711524243E-2</v>
      </c>
    </row>
    <row r="137" spans="12:21" x14ac:dyDescent="0.25">
      <c r="L137" s="122">
        <v>39082</v>
      </c>
      <c r="M137" s="115">
        <v>176.69357805869001</v>
      </c>
      <c r="N137" s="123">
        <f t="shared" si="9"/>
        <v>8.8596593774736832E-3</v>
      </c>
      <c r="O137" s="123">
        <f t="shared" si="10"/>
        <v>2.8939871564490627E-3</v>
      </c>
      <c r="P137" s="123">
        <f t="shared" si="11"/>
        <v>3.6553560801664942E-2</v>
      </c>
      <c r="Q137" s="116">
        <v>39066.5</v>
      </c>
      <c r="R137" s="117">
        <v>163.223370094253</v>
      </c>
      <c r="S137" s="120">
        <f t="shared" si="12"/>
        <v>2.1386915838644605E-2</v>
      </c>
      <c r="T137" s="121">
        <f t="shared" si="7"/>
        <v>4.2468017539162073E-2</v>
      </c>
      <c r="U137" s="121">
        <f t="shared" si="8"/>
        <v>0.10277563472128515</v>
      </c>
    </row>
    <row r="138" spans="12:21" x14ac:dyDescent="0.25">
      <c r="L138" s="122">
        <v>39113</v>
      </c>
      <c r="M138" s="115">
        <v>179.511253999838</v>
      </c>
      <c r="N138" s="123">
        <f t="shared" si="9"/>
        <v>1.5946679964860433E-2</v>
      </c>
      <c r="O138" s="123">
        <f t="shared" si="10"/>
        <v>2.6556646541477713E-2</v>
      </c>
      <c r="P138" s="123">
        <f t="shared" si="11"/>
        <v>4.2286038766099265E-2</v>
      </c>
      <c r="Q138" s="116">
        <v>39097.5</v>
      </c>
      <c r="R138" s="117">
        <v>163.53591394595799</v>
      </c>
      <c r="S138" s="120">
        <f t="shared" si="12"/>
        <v>1.9148229296117592E-3</v>
      </c>
      <c r="T138" s="121">
        <f t="shared" ref="T138:T201" si="13">R138/R135-1</f>
        <v>3.5387987885079575E-2</v>
      </c>
      <c r="U138" s="121">
        <f t="shared" si="8"/>
        <v>0.10649486455357682</v>
      </c>
    </row>
    <row r="139" spans="12:21" x14ac:dyDescent="0.25">
      <c r="L139" s="122">
        <v>39141</v>
      </c>
      <c r="M139" s="115">
        <v>181.86503532647399</v>
      </c>
      <c r="N139" s="123">
        <f t="shared" si="9"/>
        <v>1.311216580681962E-2</v>
      </c>
      <c r="O139" s="123">
        <f t="shared" si="10"/>
        <v>3.8386904651372289E-2</v>
      </c>
      <c r="P139" s="123">
        <f t="shared" si="11"/>
        <v>3.9360517270241591E-2</v>
      </c>
      <c r="Q139" s="116">
        <v>39127</v>
      </c>
      <c r="R139" s="117">
        <v>164.472079270943</v>
      </c>
      <c r="S139" s="120">
        <f t="shared" si="12"/>
        <v>5.7245243714134642E-3</v>
      </c>
      <c r="T139" s="121">
        <f t="shared" si="13"/>
        <v>2.9200841099606301E-2</v>
      </c>
      <c r="U139" s="121">
        <f t="shared" si="8"/>
        <v>0.10720027309149871</v>
      </c>
    </row>
    <row r="140" spans="12:21" x14ac:dyDescent="0.25">
      <c r="L140" s="122">
        <v>39172</v>
      </c>
      <c r="M140" s="115">
        <v>183.55852163334299</v>
      </c>
      <c r="N140" s="123">
        <f t="shared" si="9"/>
        <v>9.3117750964550883E-3</v>
      </c>
      <c r="O140" s="123">
        <f t="shared" si="10"/>
        <v>3.8852252866670378E-2</v>
      </c>
      <c r="P140" s="123">
        <f t="shared" si="11"/>
        <v>4.4523847672097272E-2</v>
      </c>
      <c r="Q140" s="116">
        <v>39156.5</v>
      </c>
      <c r="R140" s="117">
        <v>164.223413033089</v>
      </c>
      <c r="S140" s="120">
        <f t="shared" si="12"/>
        <v>-1.5119054793754083E-3</v>
      </c>
      <c r="T140" s="121">
        <f t="shared" si="13"/>
        <v>6.1268367284570413E-3</v>
      </c>
      <c r="U140" s="121">
        <f t="shared" si="8"/>
        <v>9.2277007507993725E-2</v>
      </c>
    </row>
    <row r="141" spans="12:21" x14ac:dyDescent="0.25">
      <c r="L141" s="122">
        <v>39202</v>
      </c>
      <c r="M141" s="115">
        <v>185.13421480249099</v>
      </c>
      <c r="N141" s="123">
        <f t="shared" si="9"/>
        <v>8.5841461084299464E-3</v>
      </c>
      <c r="O141" s="123">
        <f t="shared" si="10"/>
        <v>3.1323723038880091E-2</v>
      </c>
      <c r="P141" s="123">
        <f t="shared" si="11"/>
        <v>4.6728679121014194E-2</v>
      </c>
      <c r="Q141" s="116">
        <v>39187</v>
      </c>
      <c r="R141" s="117">
        <v>166.18774238934901</v>
      </c>
      <c r="S141" s="120">
        <f t="shared" si="12"/>
        <v>1.1961323418995251E-2</v>
      </c>
      <c r="T141" s="121">
        <f t="shared" si="13"/>
        <v>1.6215572343744267E-2</v>
      </c>
      <c r="U141" s="121">
        <f t="shared" si="8"/>
        <v>9.215168640728888E-2</v>
      </c>
    </row>
    <row r="142" spans="12:21" x14ac:dyDescent="0.25">
      <c r="L142" s="122">
        <v>39233</v>
      </c>
      <c r="M142" s="115">
        <v>185.26730407964601</v>
      </c>
      <c r="N142" s="123">
        <f t="shared" si="9"/>
        <v>7.1887996120545417E-4</v>
      </c>
      <c r="O142" s="123">
        <f t="shared" si="10"/>
        <v>1.8707657285879309E-2</v>
      </c>
      <c r="P142" s="123">
        <f t="shared" si="11"/>
        <v>4.4428567403279384E-2</v>
      </c>
      <c r="Q142" s="116">
        <v>39217.5</v>
      </c>
      <c r="R142" s="117">
        <v>167.806113894795</v>
      </c>
      <c r="S142" s="120">
        <f t="shared" si="12"/>
        <v>9.7382122302043239E-3</v>
      </c>
      <c r="T142" s="121">
        <f t="shared" si="13"/>
        <v>2.0271128319352627E-2</v>
      </c>
      <c r="U142" s="121">
        <f t="shared" si="8"/>
        <v>9.529403288803806E-2</v>
      </c>
    </row>
    <row r="143" spans="12:21" x14ac:dyDescent="0.25">
      <c r="L143" s="122">
        <v>39263</v>
      </c>
      <c r="M143" s="115">
        <v>186.30379503385799</v>
      </c>
      <c r="N143" s="123">
        <f t="shared" si="9"/>
        <v>5.5945702851400991E-3</v>
      </c>
      <c r="O143" s="123">
        <f t="shared" si="10"/>
        <v>1.495584828253671E-2</v>
      </c>
      <c r="P143" s="123">
        <f t="shared" si="11"/>
        <v>4.141039172704164E-2</v>
      </c>
      <c r="Q143" s="116">
        <v>39248</v>
      </c>
      <c r="R143" s="117">
        <v>169.85629274115499</v>
      </c>
      <c r="S143" s="120">
        <f t="shared" si="12"/>
        <v>1.2217545587435152E-2</v>
      </c>
      <c r="T143" s="121">
        <f t="shared" si="13"/>
        <v>3.4300101331659949E-2</v>
      </c>
      <c r="U143" s="121">
        <f t="shared" si="8"/>
        <v>0.10229992283699851</v>
      </c>
    </row>
    <row r="144" spans="12:21" x14ac:dyDescent="0.25">
      <c r="L144" s="122">
        <v>39294</v>
      </c>
      <c r="M144" s="115">
        <v>186.14112610756001</v>
      </c>
      <c r="N144" s="123">
        <f t="shared" si="9"/>
        <v>-8.7313801776511824E-4</v>
      </c>
      <c r="O144" s="123">
        <f t="shared" si="10"/>
        <v>5.4388180280087184E-3</v>
      </c>
      <c r="P144" s="123">
        <f t="shared" si="11"/>
        <v>4.1683290862040812E-2</v>
      </c>
      <c r="Q144" s="116">
        <v>39278.5</v>
      </c>
      <c r="R144" s="117">
        <v>171.21389512338399</v>
      </c>
      <c r="S144" s="120">
        <f t="shared" si="12"/>
        <v>7.9926528497702432E-3</v>
      </c>
      <c r="T144" s="121">
        <f t="shared" si="13"/>
        <v>3.0243823411834958E-2</v>
      </c>
      <c r="U144" s="121">
        <f t="shared" si="8"/>
        <v>0.10109875016084668</v>
      </c>
    </row>
    <row r="145" spans="12:21" x14ac:dyDescent="0.25">
      <c r="L145" s="122">
        <v>39325</v>
      </c>
      <c r="M145" s="115">
        <v>187.19045136429801</v>
      </c>
      <c r="N145" s="123">
        <f t="shared" si="9"/>
        <v>5.6372564122753044E-3</v>
      </c>
      <c r="O145" s="123">
        <f t="shared" si="10"/>
        <v>1.0380392234915048E-2</v>
      </c>
      <c r="P145" s="123">
        <f t="shared" si="11"/>
        <v>5.122399038896952E-2</v>
      </c>
      <c r="Q145" s="116">
        <v>39309.5</v>
      </c>
      <c r="R145" s="117">
        <v>171.41742588143299</v>
      </c>
      <c r="S145" s="120">
        <f t="shared" si="12"/>
        <v>1.1887514030466395E-3</v>
      </c>
      <c r="T145" s="121">
        <f t="shared" si="13"/>
        <v>2.1520741424845058E-2</v>
      </c>
      <c r="U145" s="121">
        <f t="shared" si="8"/>
        <v>9.4975108396606167E-2</v>
      </c>
    </row>
    <row r="146" spans="12:21" x14ac:dyDescent="0.25">
      <c r="L146" s="122">
        <v>39355</v>
      </c>
      <c r="M146" s="115">
        <v>185.25878686498999</v>
      </c>
      <c r="N146" s="123">
        <f t="shared" si="9"/>
        <v>-1.0319246976699392E-2</v>
      </c>
      <c r="O146" s="123">
        <f t="shared" si="10"/>
        <v>-5.6091620070224391E-3</v>
      </c>
      <c r="P146" s="123">
        <f t="shared" si="11"/>
        <v>5.1509202858994074E-2</v>
      </c>
      <c r="Q146" s="116">
        <v>39340</v>
      </c>
      <c r="R146" s="117">
        <v>171.51801848687501</v>
      </c>
      <c r="S146" s="120">
        <f t="shared" si="12"/>
        <v>5.8682835146295353E-4</v>
      </c>
      <c r="T146" s="121">
        <f t="shared" si="13"/>
        <v>9.7831273655097917E-3</v>
      </c>
      <c r="U146" s="121">
        <f t="shared" si="8"/>
        <v>9.5443922037690143E-2</v>
      </c>
    </row>
    <row r="147" spans="12:21" x14ac:dyDescent="0.25">
      <c r="L147" s="122">
        <v>39386</v>
      </c>
      <c r="M147" s="115">
        <v>182.02862083007699</v>
      </c>
      <c r="N147" s="123">
        <f t="shared" si="9"/>
        <v>-1.7435966679772319E-2</v>
      </c>
      <c r="O147" s="123">
        <f t="shared" si="10"/>
        <v>-2.2093480164650181E-2</v>
      </c>
      <c r="P147" s="123">
        <f t="shared" si="11"/>
        <v>4.0952510832900968E-2</v>
      </c>
      <c r="Q147" s="116">
        <v>39370.5</v>
      </c>
      <c r="R147" s="117">
        <v>170.50832840705601</v>
      </c>
      <c r="S147" s="120">
        <f t="shared" si="12"/>
        <v>-5.8867872234441565E-3</v>
      </c>
      <c r="T147" s="121">
        <f t="shared" si="13"/>
        <v>-4.1209664427032111E-3</v>
      </c>
      <c r="U147" s="121">
        <f t="shared" ref="U147:U210" si="14">R147/R135-1</f>
        <v>7.9532139499157273E-2</v>
      </c>
    </row>
    <row r="148" spans="12:21" x14ac:dyDescent="0.25">
      <c r="L148" s="122">
        <v>39416</v>
      </c>
      <c r="M148" s="115">
        <v>178.927340278196</v>
      </c>
      <c r="N148" s="123">
        <f t="shared" si="9"/>
        <v>-1.7037323788636649E-2</v>
      </c>
      <c r="O148" s="123">
        <f t="shared" si="10"/>
        <v>-4.4142802295085493E-2</v>
      </c>
      <c r="P148" s="123">
        <f t="shared" si="11"/>
        <v>2.1613674643113701E-2</v>
      </c>
      <c r="Q148" s="116">
        <v>39401</v>
      </c>
      <c r="R148" s="117">
        <v>170.564819462391</v>
      </c>
      <c r="S148" s="120">
        <f t="shared" si="12"/>
        <v>3.3130965427163872E-4</v>
      </c>
      <c r="T148" s="121">
        <f t="shared" si="13"/>
        <v>-4.9738608234132231E-3</v>
      </c>
      <c r="U148" s="121">
        <f t="shared" si="14"/>
        <v>6.7326785378025278E-2</v>
      </c>
    </row>
    <row r="149" spans="12:21" x14ac:dyDescent="0.25">
      <c r="L149" s="122">
        <v>39447</v>
      </c>
      <c r="M149" s="115">
        <v>178.45281718143499</v>
      </c>
      <c r="N149" s="123">
        <f t="shared" si="9"/>
        <v>-2.6520435391439445E-3</v>
      </c>
      <c r="O149" s="123">
        <f t="shared" si="10"/>
        <v>-3.6737634952316411E-2</v>
      </c>
      <c r="P149" s="123">
        <f t="shared" si="11"/>
        <v>9.9564406475523004E-3</v>
      </c>
      <c r="Q149" s="116">
        <v>39431.5</v>
      </c>
      <c r="R149" s="117">
        <v>169.307859960982</v>
      </c>
      <c r="S149" s="120">
        <f t="shared" si="12"/>
        <v>-7.3693948457299596E-3</v>
      </c>
      <c r="T149" s="121">
        <f t="shared" si="13"/>
        <v>-1.2885867883683177E-2</v>
      </c>
      <c r="U149" s="121">
        <f t="shared" si="14"/>
        <v>3.7277075355174549E-2</v>
      </c>
    </row>
    <row r="150" spans="12:21" x14ac:dyDescent="0.25">
      <c r="L150" s="122">
        <v>39478</v>
      </c>
      <c r="M150" s="115">
        <v>180.26344805212301</v>
      </c>
      <c r="N150" s="123">
        <f t="shared" si="9"/>
        <v>1.0146272271214007E-2</v>
      </c>
      <c r="O150" s="123">
        <f t="shared" si="10"/>
        <v>-9.6972265674735159E-3</v>
      </c>
      <c r="P150" s="123">
        <f t="shared" si="11"/>
        <v>4.1902334005514685E-3</v>
      </c>
      <c r="Q150" s="116">
        <v>39462.5</v>
      </c>
      <c r="R150" s="117">
        <v>168.15540117834399</v>
      </c>
      <c r="S150" s="120">
        <f t="shared" si="12"/>
        <v>-6.8068829344579695E-3</v>
      </c>
      <c r="T150" s="121">
        <f t="shared" si="13"/>
        <v>-1.3799485636237452E-2</v>
      </c>
      <c r="U150" s="121">
        <f t="shared" si="14"/>
        <v>2.8247539766173668E-2</v>
      </c>
    </row>
    <row r="151" spans="12:21" x14ac:dyDescent="0.25">
      <c r="L151" s="122">
        <v>39507</v>
      </c>
      <c r="M151" s="115">
        <v>180.427518944962</v>
      </c>
      <c r="N151" s="123">
        <f t="shared" si="9"/>
        <v>9.1017283099770196E-4</v>
      </c>
      <c r="O151" s="123">
        <f t="shared" si="10"/>
        <v>8.3842897593711108E-3</v>
      </c>
      <c r="P151" s="123">
        <f t="shared" si="11"/>
        <v>-7.9043032044693318E-3</v>
      </c>
      <c r="Q151" s="116">
        <v>39492.5</v>
      </c>
      <c r="R151" s="117">
        <v>163.266524058893</v>
      </c>
      <c r="S151" s="120">
        <f t="shared" si="12"/>
        <v>-2.9073565792072875E-2</v>
      </c>
      <c r="T151" s="121">
        <f t="shared" si="13"/>
        <v>-4.2788984425403465E-2</v>
      </c>
      <c r="U151" s="121">
        <f t="shared" si="14"/>
        <v>-7.3298472141525295E-3</v>
      </c>
    </row>
    <row r="152" spans="12:21" x14ac:dyDescent="0.25">
      <c r="L152" s="122">
        <v>39538</v>
      </c>
      <c r="M152" s="115">
        <v>178.51061542202001</v>
      </c>
      <c r="N152" s="123">
        <f t="shared" si="9"/>
        <v>-1.0624230351062636E-2</v>
      </c>
      <c r="O152" s="123">
        <f t="shared" si="10"/>
        <v>3.2388527958215896E-4</v>
      </c>
      <c r="P152" s="123">
        <f t="shared" si="11"/>
        <v>-2.7500255321330935E-2</v>
      </c>
      <c r="Q152" s="116">
        <v>39522.5</v>
      </c>
      <c r="R152" s="117">
        <v>159.332646401451</v>
      </c>
      <c r="S152" s="120">
        <f t="shared" si="12"/>
        <v>-2.4094820907824221E-2</v>
      </c>
      <c r="T152" s="121">
        <f t="shared" si="13"/>
        <v>-5.8917604663066725E-2</v>
      </c>
      <c r="U152" s="121">
        <f t="shared" si="14"/>
        <v>-2.9781177612309029E-2</v>
      </c>
    </row>
    <row r="153" spans="12:21" x14ac:dyDescent="0.25">
      <c r="L153" s="122">
        <v>39568</v>
      </c>
      <c r="M153" s="115">
        <v>175.27786895049101</v>
      </c>
      <c r="N153" s="123">
        <f t="shared" si="9"/>
        <v>-1.8109547512826674E-2</v>
      </c>
      <c r="O153" s="123">
        <f t="shared" si="10"/>
        <v>-2.7657182615248854E-2</v>
      </c>
      <c r="P153" s="123">
        <f t="shared" si="11"/>
        <v>-5.3238921084982294E-2</v>
      </c>
      <c r="Q153" s="116">
        <v>39553</v>
      </c>
      <c r="R153" s="117">
        <v>155.20758613765</v>
      </c>
      <c r="S153" s="120">
        <f t="shared" si="12"/>
        <v>-2.5889611181173722E-2</v>
      </c>
      <c r="T153" s="121">
        <f t="shared" si="13"/>
        <v>-7.6999102912916118E-2</v>
      </c>
      <c r="U153" s="121">
        <f t="shared" si="14"/>
        <v>-6.6070794956552326E-2</v>
      </c>
    </row>
    <row r="154" spans="12:21" x14ac:dyDescent="0.25">
      <c r="L154" s="122">
        <v>39599</v>
      </c>
      <c r="M154" s="115">
        <v>173.70827525199999</v>
      </c>
      <c r="N154" s="123">
        <f t="shared" si="9"/>
        <v>-8.9548880750847104E-3</v>
      </c>
      <c r="O154" s="123">
        <f t="shared" si="10"/>
        <v>-3.7240681090403238E-2</v>
      </c>
      <c r="P154" s="123">
        <f t="shared" si="11"/>
        <v>-6.2391088838194664E-2</v>
      </c>
      <c r="Q154" s="116">
        <v>39583.5</v>
      </c>
      <c r="R154" s="117">
        <v>157.10374827185501</v>
      </c>
      <c r="S154" s="120">
        <f t="shared" si="12"/>
        <v>1.221694236339288E-2</v>
      </c>
      <c r="T154" s="121">
        <f t="shared" si="13"/>
        <v>-3.7746720110332976E-2</v>
      </c>
      <c r="U154" s="121">
        <f t="shared" si="14"/>
        <v>-6.3778162633870261E-2</v>
      </c>
    </row>
    <row r="155" spans="12:21" x14ac:dyDescent="0.25">
      <c r="L155" s="122">
        <v>39629</v>
      </c>
      <c r="M155" s="115">
        <v>173.22883148168299</v>
      </c>
      <c r="N155" s="123">
        <f t="shared" si="9"/>
        <v>-2.7600514116064012E-3</v>
      </c>
      <c r="O155" s="123">
        <f t="shared" si="10"/>
        <v>-2.9588066389498846E-2</v>
      </c>
      <c r="P155" s="123">
        <f t="shared" si="11"/>
        <v>-7.0180876078229204E-2</v>
      </c>
      <c r="Q155" s="116">
        <v>39614</v>
      </c>
      <c r="R155" s="117">
        <v>159.40721249393499</v>
      </c>
      <c r="S155" s="120">
        <f t="shared" si="12"/>
        <v>1.4662057700202125E-2</v>
      </c>
      <c r="T155" s="121">
        <f t="shared" si="13"/>
        <v>4.6799004578201853E-4</v>
      </c>
      <c r="U155" s="121">
        <f t="shared" si="14"/>
        <v>-6.1517180662499227E-2</v>
      </c>
    </row>
    <row r="156" spans="12:21" x14ac:dyDescent="0.25">
      <c r="L156" s="122">
        <v>39660</v>
      </c>
      <c r="M156" s="115">
        <v>173.02095018883199</v>
      </c>
      <c r="N156" s="123">
        <f t="shared" si="9"/>
        <v>-1.2000386487222015E-3</v>
      </c>
      <c r="O156" s="123">
        <f t="shared" si="10"/>
        <v>-1.2876233463886444E-2</v>
      </c>
      <c r="P156" s="123">
        <f t="shared" si="11"/>
        <v>-7.0485100166132297E-2</v>
      </c>
      <c r="Q156" s="116">
        <v>39644.5</v>
      </c>
      <c r="R156" s="117">
        <v>162.19468979931199</v>
      </c>
      <c r="S156" s="120">
        <f t="shared" si="12"/>
        <v>1.7486519347316598E-2</v>
      </c>
      <c r="T156" s="121">
        <f t="shared" si="13"/>
        <v>4.501779736117606E-2</v>
      </c>
      <c r="U156" s="121">
        <f t="shared" si="14"/>
        <v>-5.2677998579334862E-2</v>
      </c>
    </row>
    <row r="157" spans="12:21" x14ac:dyDescent="0.25">
      <c r="L157" s="122">
        <v>39691</v>
      </c>
      <c r="M157" s="115">
        <v>171.99664139356199</v>
      </c>
      <c r="N157" s="123">
        <f t="shared" si="9"/>
        <v>-5.9201431627331491E-3</v>
      </c>
      <c r="O157" s="123">
        <f t="shared" si="10"/>
        <v>-9.8534963631118355E-3</v>
      </c>
      <c r="P157" s="123">
        <f t="shared" si="11"/>
        <v>-8.1167654973847037E-2</v>
      </c>
      <c r="Q157" s="116">
        <v>39675.5</v>
      </c>
      <c r="R157" s="117">
        <v>159.647268134233</v>
      </c>
      <c r="S157" s="120">
        <f t="shared" si="12"/>
        <v>-1.570594985711915E-2</v>
      </c>
      <c r="T157" s="121">
        <f t="shared" si="13"/>
        <v>1.619006478430185E-2</v>
      </c>
      <c r="U157" s="121">
        <f t="shared" si="14"/>
        <v>-6.8663717744433028E-2</v>
      </c>
    </row>
    <row r="158" spans="12:21" x14ac:dyDescent="0.25">
      <c r="L158" s="122">
        <v>39721</v>
      </c>
      <c r="M158" s="115">
        <v>168.295053069929</v>
      </c>
      <c r="N158" s="123">
        <f t="shared" si="9"/>
        <v>-2.1521282588088608E-2</v>
      </c>
      <c r="O158" s="123">
        <f t="shared" si="10"/>
        <v>-2.848127744991269E-2</v>
      </c>
      <c r="P158" s="123">
        <f t="shared" si="11"/>
        <v>-9.1567768968624175E-2</v>
      </c>
      <c r="Q158" s="116">
        <v>39706</v>
      </c>
      <c r="R158" s="117">
        <v>157.31333552215801</v>
      </c>
      <c r="S158" s="120">
        <f t="shared" si="12"/>
        <v>-1.4619308174522616E-2</v>
      </c>
      <c r="T158" s="121">
        <f t="shared" si="13"/>
        <v>-1.3135396692647405E-2</v>
      </c>
      <c r="U158" s="121">
        <f t="shared" si="14"/>
        <v>-8.2817438599338655E-2</v>
      </c>
    </row>
    <row r="159" spans="12:21" x14ac:dyDescent="0.25">
      <c r="L159" s="122">
        <v>39752</v>
      </c>
      <c r="M159" s="115">
        <v>164.120862337391</v>
      </c>
      <c r="N159" s="123">
        <f t="shared" si="9"/>
        <v>-2.4802813014376368E-2</v>
      </c>
      <c r="O159" s="123">
        <f t="shared" si="10"/>
        <v>-5.1439365242923363E-2</v>
      </c>
      <c r="P159" s="123">
        <f t="shared" si="11"/>
        <v>-9.8378806646031824E-2</v>
      </c>
      <c r="Q159" s="116">
        <v>39736.5</v>
      </c>
      <c r="R159" s="117">
        <v>154.72534444082001</v>
      </c>
      <c r="S159" s="120">
        <f t="shared" si="12"/>
        <v>-1.6451186879662072E-2</v>
      </c>
      <c r="T159" s="121">
        <f t="shared" si="13"/>
        <v>-4.6051725662128673E-2</v>
      </c>
      <c r="U159" s="121">
        <f t="shared" si="14"/>
        <v>-9.2564299431504349E-2</v>
      </c>
    </row>
    <row r="160" spans="12:21" x14ac:dyDescent="0.25">
      <c r="L160" s="122">
        <v>39782</v>
      </c>
      <c r="M160" s="115">
        <v>158.24649369753001</v>
      </c>
      <c r="N160" s="123">
        <f t="shared" ref="N160:N223" si="15">M160/M159-1</f>
        <v>-3.5792942811772255E-2</v>
      </c>
      <c r="O160" s="123">
        <f t="shared" si="10"/>
        <v>-7.9944280217477903E-2</v>
      </c>
      <c r="P160" s="123">
        <f t="shared" si="11"/>
        <v>-0.11558237298174456</v>
      </c>
      <c r="Q160" s="116">
        <v>39767</v>
      </c>
      <c r="R160" s="117">
        <v>152.083011655451</v>
      </c>
      <c r="S160" s="120">
        <f t="shared" si="12"/>
        <v>-1.707756925614512E-2</v>
      </c>
      <c r="T160" s="121">
        <f t="shared" si="13"/>
        <v>-4.7381058048684532E-2</v>
      </c>
      <c r="U160" s="121">
        <f t="shared" si="14"/>
        <v>-0.10835650555134069</v>
      </c>
    </row>
    <row r="161" spans="12:21" x14ac:dyDescent="0.25">
      <c r="L161" s="122">
        <v>39813</v>
      </c>
      <c r="M161" s="115">
        <v>155.359064123373</v>
      </c>
      <c r="N161" s="123">
        <f t="shared" si="15"/>
        <v>-1.82464047492642E-2</v>
      </c>
      <c r="O161" s="123">
        <f t="shared" si="10"/>
        <v>-7.6864938752423728E-2</v>
      </c>
      <c r="P161" s="123">
        <f t="shared" si="11"/>
        <v>-0.12941097497262999</v>
      </c>
      <c r="Q161" s="116">
        <v>39797.5</v>
      </c>
      <c r="R161" s="117">
        <v>148.05629054213799</v>
      </c>
      <c r="S161" s="120">
        <f t="shared" si="12"/>
        <v>-2.6477126337001278E-2</v>
      </c>
      <c r="T161" s="121">
        <f t="shared" si="13"/>
        <v>-5.8844629727631381E-2</v>
      </c>
      <c r="U161" s="121">
        <f t="shared" si="14"/>
        <v>-0.12552027663536447</v>
      </c>
    </row>
    <row r="162" spans="12:21" x14ac:dyDescent="0.25">
      <c r="L162" s="122">
        <v>39844</v>
      </c>
      <c r="M162" s="115">
        <v>151.44831647533701</v>
      </c>
      <c r="N162" s="123">
        <f t="shared" si="15"/>
        <v>-2.5172317238795983E-2</v>
      </c>
      <c r="O162" s="123">
        <f t="shared" ref="O162:O225" si="16">M162/M159-1</f>
        <v>-7.7214716530080385E-2</v>
      </c>
      <c r="P162" s="123">
        <f t="shared" si="11"/>
        <v>-0.15985010765163066</v>
      </c>
      <c r="Q162" s="116">
        <v>39828.5</v>
      </c>
      <c r="R162" s="117">
        <v>145.03155197474399</v>
      </c>
      <c r="S162" s="120">
        <f t="shared" si="12"/>
        <v>-2.0429652507963691E-2</v>
      </c>
      <c r="T162" s="121">
        <f t="shared" si="13"/>
        <v>-6.2651613419311136E-2</v>
      </c>
      <c r="U162" s="121">
        <f t="shared" si="14"/>
        <v>-0.13751475743009334</v>
      </c>
    </row>
    <row r="163" spans="12:21" x14ac:dyDescent="0.25">
      <c r="L163" s="122">
        <v>39872</v>
      </c>
      <c r="M163" s="115">
        <v>148.728181147898</v>
      </c>
      <c r="N163" s="123">
        <f t="shared" si="15"/>
        <v>-1.7960815879270453E-2</v>
      </c>
      <c r="O163" s="123">
        <f t="shared" si="16"/>
        <v>-6.0148647386937815E-2</v>
      </c>
      <c r="P163" s="123">
        <f t="shared" si="11"/>
        <v>-0.17569014960923801</v>
      </c>
      <c r="Q163" s="116">
        <v>39858</v>
      </c>
      <c r="R163" s="117">
        <v>143.84582716542999</v>
      </c>
      <c r="S163" s="120">
        <f t="shared" si="12"/>
        <v>-8.175633461610321E-3</v>
      </c>
      <c r="T163" s="121">
        <f t="shared" si="13"/>
        <v>-5.4162423536710413E-2</v>
      </c>
      <c r="U163" s="121">
        <f t="shared" si="14"/>
        <v>-0.11895088111545526</v>
      </c>
    </row>
    <row r="164" spans="12:21" x14ac:dyDescent="0.25">
      <c r="L164" s="122">
        <v>39903</v>
      </c>
      <c r="M164" s="115">
        <v>143.90468339300301</v>
      </c>
      <c r="N164" s="123">
        <f t="shared" si="15"/>
        <v>-3.2431632779119424E-2</v>
      </c>
      <c r="O164" s="123">
        <f t="shared" si="16"/>
        <v>-7.372843544728036E-2</v>
      </c>
      <c r="P164" s="123">
        <f t="shared" si="11"/>
        <v>-0.19385923883128475</v>
      </c>
      <c r="Q164" s="116">
        <v>39887.5</v>
      </c>
      <c r="R164" s="117">
        <v>140.705592497434</v>
      </c>
      <c r="S164" s="120">
        <f t="shared" si="12"/>
        <v>-2.1830557965262121E-2</v>
      </c>
      <c r="T164" s="121">
        <f t="shared" si="13"/>
        <v>-4.964799548731047E-2</v>
      </c>
      <c r="U164" s="121">
        <f t="shared" si="14"/>
        <v>-0.11690670006876491</v>
      </c>
    </row>
    <row r="165" spans="12:21" x14ac:dyDescent="0.25">
      <c r="L165" s="122">
        <v>39933</v>
      </c>
      <c r="M165" s="115">
        <v>140.897405029787</v>
      </c>
      <c r="N165" s="123">
        <f t="shared" si="15"/>
        <v>-2.0897710153068183E-2</v>
      </c>
      <c r="O165" s="123">
        <f t="shared" si="16"/>
        <v>-6.9666746327075924E-2</v>
      </c>
      <c r="P165" s="123">
        <f t="shared" si="11"/>
        <v>-0.19614834506240564</v>
      </c>
      <c r="Q165" s="116">
        <v>39918</v>
      </c>
      <c r="R165" s="117">
        <v>135.34509354138399</v>
      </c>
      <c r="S165" s="120">
        <f t="shared" si="12"/>
        <v>-3.8097270058030985E-2</v>
      </c>
      <c r="T165" s="121">
        <f t="shared" si="13"/>
        <v>-6.6788628415469287E-2</v>
      </c>
      <c r="U165" s="121">
        <f t="shared" si="14"/>
        <v>-0.12797372274477892</v>
      </c>
    </row>
    <row r="166" spans="12:21" x14ac:dyDescent="0.25">
      <c r="L166" s="122">
        <v>39964</v>
      </c>
      <c r="M166" s="115">
        <v>139.154114341569</v>
      </c>
      <c r="N166" s="123">
        <f t="shared" si="15"/>
        <v>-1.237276646684482E-2</v>
      </c>
      <c r="O166" s="123">
        <f t="shared" si="16"/>
        <v>-6.4372916635135669E-2</v>
      </c>
      <c r="P166" s="123">
        <f t="shared" si="11"/>
        <v>-0.19892063783549174</v>
      </c>
      <c r="Q166" s="116">
        <v>39948.5</v>
      </c>
      <c r="R166" s="117">
        <v>126.05144617766901</v>
      </c>
      <c r="S166" s="120">
        <f t="shared" si="12"/>
        <v>-6.8666304189839655E-2</v>
      </c>
      <c r="T166" s="121">
        <f t="shared" si="13"/>
        <v>-0.12370453379434188</v>
      </c>
      <c r="U166" s="121">
        <f t="shared" si="14"/>
        <v>-0.19765475003468769</v>
      </c>
    </row>
    <row r="167" spans="12:21" x14ac:dyDescent="0.25">
      <c r="L167" s="122">
        <v>39994</v>
      </c>
      <c r="M167" s="115">
        <v>139.64175003460599</v>
      </c>
      <c r="N167" s="123">
        <f t="shared" si="15"/>
        <v>3.5042851254836194E-3</v>
      </c>
      <c r="O167" s="123">
        <f t="shared" si="16"/>
        <v>-2.9623312166671911E-2</v>
      </c>
      <c r="P167" s="123">
        <f t="shared" si="11"/>
        <v>-0.19388851820909758</v>
      </c>
      <c r="Q167" s="116">
        <v>39979</v>
      </c>
      <c r="R167" s="117">
        <v>119.47838724338099</v>
      </c>
      <c r="S167" s="120">
        <f t="shared" si="12"/>
        <v>-5.2145843095074973E-2</v>
      </c>
      <c r="T167" s="121">
        <f t="shared" si="13"/>
        <v>-0.15086255547689131</v>
      </c>
      <c r="U167" s="121">
        <f t="shared" si="14"/>
        <v>-0.25048317843255163</v>
      </c>
    </row>
    <row r="168" spans="12:21" x14ac:dyDescent="0.25">
      <c r="L168" s="122">
        <v>40025</v>
      </c>
      <c r="M168" s="115">
        <v>140.048927005499</v>
      </c>
      <c r="N168" s="123">
        <f t="shared" si="15"/>
        <v>2.9158684332737383E-3</v>
      </c>
      <c r="O168" s="123">
        <f t="shared" si="16"/>
        <v>-6.0219563597259107E-3</v>
      </c>
      <c r="P168" s="123">
        <f t="shared" si="11"/>
        <v>-0.19056665188434063</v>
      </c>
      <c r="Q168" s="116">
        <v>40009</v>
      </c>
      <c r="R168" s="117">
        <v>114.25386988720599</v>
      </c>
      <c r="S168" s="120">
        <f t="shared" si="12"/>
        <v>-4.3727719102305107E-2</v>
      </c>
      <c r="T168" s="121">
        <f t="shared" si="13"/>
        <v>-0.1558329386187095</v>
      </c>
      <c r="U168" s="121">
        <f t="shared" si="14"/>
        <v>-0.29557576743988667</v>
      </c>
    </row>
    <row r="169" spans="12:21" x14ac:dyDescent="0.25">
      <c r="L169" s="122">
        <v>40056</v>
      </c>
      <c r="M169" s="115">
        <v>139.05901124981</v>
      </c>
      <c r="N169" s="123">
        <f t="shared" si="15"/>
        <v>-7.0683565869099629E-3</v>
      </c>
      <c r="O169" s="123">
        <f t="shared" si="16"/>
        <v>-6.8343715318086584E-4</v>
      </c>
      <c r="P169" s="123">
        <f t="shared" si="11"/>
        <v>-0.19150158908268589</v>
      </c>
      <c r="Q169" s="116">
        <v>40040</v>
      </c>
      <c r="R169" s="117">
        <v>114.70665428642501</v>
      </c>
      <c r="S169" s="120">
        <f t="shared" si="12"/>
        <v>3.9629677284980236E-3</v>
      </c>
      <c r="T169" s="121">
        <f t="shared" si="13"/>
        <v>-9.0001283089236161E-2</v>
      </c>
      <c r="U169" s="121">
        <f t="shared" si="14"/>
        <v>-0.28149942290288044</v>
      </c>
    </row>
    <row r="170" spans="12:21" x14ac:dyDescent="0.25">
      <c r="L170" s="122">
        <v>40086</v>
      </c>
      <c r="M170" s="115">
        <v>135.217015970098</v>
      </c>
      <c r="N170" s="123">
        <f t="shared" si="15"/>
        <v>-2.7628524359418316E-2</v>
      </c>
      <c r="O170" s="123">
        <f t="shared" si="16"/>
        <v>-3.1686326355917505E-2</v>
      </c>
      <c r="P170" s="123">
        <f t="shared" si="11"/>
        <v>-0.19654788715676985</v>
      </c>
      <c r="Q170" s="116">
        <v>40071</v>
      </c>
      <c r="R170" s="117">
        <v>114.83127068560999</v>
      </c>
      <c r="S170" s="120">
        <f t="shared" si="12"/>
        <v>1.0863920664430093E-3</v>
      </c>
      <c r="T170" s="121">
        <f t="shared" si="13"/>
        <v>-3.8895039219977834E-2</v>
      </c>
      <c r="U170" s="121">
        <f t="shared" si="14"/>
        <v>-0.27004744826966243</v>
      </c>
    </row>
    <row r="171" spans="12:21" x14ac:dyDescent="0.25">
      <c r="L171" s="122">
        <v>40117</v>
      </c>
      <c r="M171" s="115">
        <v>130.590085351027</v>
      </c>
      <c r="N171" s="123">
        <f t="shared" si="15"/>
        <v>-3.4218552937850699E-2</v>
      </c>
      <c r="O171" s="123">
        <f t="shared" si="16"/>
        <v>-6.7539551046332469E-2</v>
      </c>
      <c r="P171" s="123">
        <f t="shared" ref="P171:P234" si="17">M171/M159-1</f>
        <v>-0.20430539121487923</v>
      </c>
      <c r="Q171" s="116">
        <v>40101</v>
      </c>
      <c r="R171" s="117">
        <v>114.479085926415</v>
      </c>
      <c r="S171" s="120">
        <f t="shared" si="12"/>
        <v>-3.0669760692557668E-3</v>
      </c>
      <c r="T171" s="121">
        <f t="shared" si="13"/>
        <v>1.9711895923641976E-3</v>
      </c>
      <c r="U171" s="121">
        <f t="shared" si="14"/>
        <v>-0.26011419564038241</v>
      </c>
    </row>
    <row r="172" spans="12:21" x14ac:dyDescent="0.25">
      <c r="L172" s="122">
        <v>40147</v>
      </c>
      <c r="M172" s="115">
        <v>128.599755177627</v>
      </c>
      <c r="N172" s="123">
        <f t="shared" si="15"/>
        <v>-1.5241051172070086E-2</v>
      </c>
      <c r="O172" s="123">
        <f t="shared" si="16"/>
        <v>-7.5214514889607953E-2</v>
      </c>
      <c r="P172" s="123">
        <f t="shared" si="17"/>
        <v>-0.18734531064283388</v>
      </c>
      <c r="Q172" s="116">
        <v>40132</v>
      </c>
      <c r="R172" s="117">
        <v>111.472107235797</v>
      </c>
      <c r="S172" s="120">
        <f t="shared" si="12"/>
        <v>-2.6266620372482952E-2</v>
      </c>
      <c r="T172" s="121">
        <f t="shared" si="13"/>
        <v>-2.8198425546884787E-2</v>
      </c>
      <c r="U172" s="121">
        <f t="shared" si="14"/>
        <v>-0.26703116921210979</v>
      </c>
    </row>
    <row r="173" spans="12:21" x14ac:dyDescent="0.25">
      <c r="L173" s="122">
        <v>40178</v>
      </c>
      <c r="M173" s="115">
        <v>129.10799885692799</v>
      </c>
      <c r="N173" s="123">
        <f t="shared" si="15"/>
        <v>3.9521356677467701E-3</v>
      </c>
      <c r="O173" s="123">
        <f t="shared" si="16"/>
        <v>-4.5179351646992161E-2</v>
      </c>
      <c r="P173" s="123">
        <f t="shared" si="17"/>
        <v>-0.16897028451200402</v>
      </c>
      <c r="Q173" s="116">
        <v>40162</v>
      </c>
      <c r="R173" s="117">
        <v>108.945094349154</v>
      </c>
      <c r="S173" s="120">
        <f t="shared" si="12"/>
        <v>-2.2669463682942648E-2</v>
      </c>
      <c r="T173" s="121">
        <f t="shared" si="13"/>
        <v>-5.125935036085616E-2</v>
      </c>
      <c r="U173" s="121">
        <f t="shared" si="14"/>
        <v>-0.26416436647014752</v>
      </c>
    </row>
    <row r="174" spans="12:21" x14ac:dyDescent="0.25">
      <c r="L174" s="122">
        <v>40209</v>
      </c>
      <c r="M174" s="115">
        <v>131.24390986407599</v>
      </c>
      <c r="N174" s="123">
        <f t="shared" si="15"/>
        <v>1.6543599359129635E-2</v>
      </c>
      <c r="O174" s="123">
        <f t="shared" si="16"/>
        <v>5.0066933587760154E-3</v>
      </c>
      <c r="P174" s="123">
        <f t="shared" si="17"/>
        <v>-0.13340793137539608</v>
      </c>
      <c r="Q174" s="116">
        <v>40193</v>
      </c>
      <c r="R174" s="117">
        <v>108.03382567927299</v>
      </c>
      <c r="S174" s="120">
        <f t="shared" si="12"/>
        <v>-8.3644763935907251E-3</v>
      </c>
      <c r="T174" s="121">
        <f t="shared" si="13"/>
        <v>-5.6300766161645366E-2</v>
      </c>
      <c r="U174" s="121">
        <f t="shared" si="14"/>
        <v>-0.25510122309050265</v>
      </c>
    </row>
    <row r="175" spans="12:21" x14ac:dyDescent="0.25">
      <c r="L175" s="122">
        <v>40237</v>
      </c>
      <c r="M175" s="115">
        <v>132.40403664720699</v>
      </c>
      <c r="N175" s="123">
        <f t="shared" si="15"/>
        <v>8.8394713654331714E-3</v>
      </c>
      <c r="O175" s="123">
        <f t="shared" si="16"/>
        <v>2.9582338351463955E-2</v>
      </c>
      <c r="P175" s="123">
        <f t="shared" si="17"/>
        <v>-0.10975824739265772</v>
      </c>
      <c r="Q175" s="116">
        <v>40224</v>
      </c>
      <c r="R175" s="117">
        <v>109.145198575004</v>
      </c>
      <c r="S175" s="120">
        <f t="shared" si="12"/>
        <v>1.0287267795462629E-2</v>
      </c>
      <c r="T175" s="121">
        <f t="shared" si="13"/>
        <v>-2.0874357886416228E-2</v>
      </c>
      <c r="U175" s="121">
        <f t="shared" si="14"/>
        <v>-0.24123486425865182</v>
      </c>
    </row>
    <row r="176" spans="12:21" x14ac:dyDescent="0.25">
      <c r="L176" s="122">
        <v>40268</v>
      </c>
      <c r="M176" s="115">
        <v>131.70162966555</v>
      </c>
      <c r="N176" s="123">
        <f t="shared" si="15"/>
        <v>-5.3050269421057727E-3</v>
      </c>
      <c r="O176" s="123">
        <f t="shared" si="16"/>
        <v>2.0088846791717074E-2</v>
      </c>
      <c r="P176" s="123">
        <f t="shared" si="17"/>
        <v>-8.4799559261921509E-2</v>
      </c>
      <c r="Q176" s="116">
        <v>40252</v>
      </c>
      <c r="R176" s="117">
        <v>111.443881272346</v>
      </c>
      <c r="S176" s="120">
        <f t="shared" si="12"/>
        <v>2.1060777087343441E-2</v>
      </c>
      <c r="T176" s="121">
        <f t="shared" si="13"/>
        <v>2.2936204132181892E-2</v>
      </c>
      <c r="U176" s="121">
        <f t="shared" si="14"/>
        <v>-0.20796409514157466</v>
      </c>
    </row>
    <row r="177" spans="12:21" x14ac:dyDescent="0.25">
      <c r="L177" s="122">
        <v>40298</v>
      </c>
      <c r="M177" s="115">
        <v>129.204734372811</v>
      </c>
      <c r="N177" s="123">
        <f t="shared" si="15"/>
        <v>-1.8958727383098783E-2</v>
      </c>
      <c r="O177" s="123">
        <f t="shared" si="16"/>
        <v>-1.5537296118173227E-2</v>
      </c>
      <c r="P177" s="123">
        <f t="shared" si="17"/>
        <v>-8.298712566426647E-2</v>
      </c>
      <c r="Q177" s="116">
        <v>40283</v>
      </c>
      <c r="R177" s="117">
        <v>114.629976035193</v>
      </c>
      <c r="S177" s="120">
        <f t="shared" si="12"/>
        <v>2.858923008128933E-2</v>
      </c>
      <c r="T177" s="121">
        <f t="shared" si="13"/>
        <v>6.1056343366960197E-2</v>
      </c>
      <c r="U177" s="121">
        <f t="shared" si="14"/>
        <v>-0.15305407062914334</v>
      </c>
    </row>
    <row r="178" spans="12:21" x14ac:dyDescent="0.25">
      <c r="L178" s="122">
        <v>40329</v>
      </c>
      <c r="M178" s="115">
        <v>125.91615803778799</v>
      </c>
      <c r="N178" s="123">
        <f t="shared" si="15"/>
        <v>-2.5452444532984786E-2</v>
      </c>
      <c r="O178" s="123">
        <f t="shared" si="16"/>
        <v>-4.9000610356813135E-2</v>
      </c>
      <c r="P178" s="123">
        <f t="shared" si="17"/>
        <v>-9.5131619833294989E-2</v>
      </c>
      <c r="Q178" s="116">
        <v>40313</v>
      </c>
      <c r="R178" s="117">
        <v>117.01645191538999</v>
      </c>
      <c r="S178" s="120">
        <f t="shared" si="12"/>
        <v>2.081895122672206E-2</v>
      </c>
      <c r="T178" s="121">
        <f t="shared" si="13"/>
        <v>7.2117266202753827E-2</v>
      </c>
      <c r="U178" s="121">
        <f t="shared" si="14"/>
        <v>-7.1677037719537373E-2</v>
      </c>
    </row>
    <row r="179" spans="12:21" x14ac:dyDescent="0.25">
      <c r="L179" s="122">
        <v>40359</v>
      </c>
      <c r="M179" s="115">
        <v>124.04832360822201</v>
      </c>
      <c r="N179" s="123">
        <f t="shared" si="15"/>
        <v>-1.483395347089167E-2</v>
      </c>
      <c r="O179" s="123">
        <f t="shared" si="16"/>
        <v>-5.8110944236325679E-2</v>
      </c>
      <c r="P179" s="123">
        <f t="shared" si="17"/>
        <v>-0.1116673661173655</v>
      </c>
      <c r="Q179" s="116">
        <v>40344</v>
      </c>
      <c r="R179" s="117">
        <v>118.25269031851199</v>
      </c>
      <c r="S179" s="120">
        <f t="shared" si="12"/>
        <v>1.056465465228662E-2</v>
      </c>
      <c r="T179" s="121">
        <f t="shared" si="13"/>
        <v>6.1096302178552664E-2</v>
      </c>
      <c r="U179" s="121">
        <f t="shared" si="14"/>
        <v>-1.0258733425755229E-2</v>
      </c>
    </row>
    <row r="180" spans="12:21" x14ac:dyDescent="0.25">
      <c r="L180" s="122">
        <v>40390</v>
      </c>
      <c r="M180" s="115">
        <v>123.926185335987</v>
      </c>
      <c r="N180" s="123">
        <f t="shared" si="15"/>
        <v>-9.8460236045394556E-4</v>
      </c>
      <c r="O180" s="123">
        <f t="shared" si="16"/>
        <v>-4.0854145650678131E-2</v>
      </c>
      <c r="P180" s="123">
        <f t="shared" si="17"/>
        <v>-0.11512220774728921</v>
      </c>
      <c r="Q180" s="116">
        <v>40374</v>
      </c>
      <c r="R180" s="117">
        <v>118.15787319730001</v>
      </c>
      <c r="S180" s="120">
        <f t="shared" si="12"/>
        <v>-8.0181787794086912E-4</v>
      </c>
      <c r="T180" s="121">
        <f t="shared" si="13"/>
        <v>3.077639273887578E-2</v>
      </c>
      <c r="U180" s="121">
        <f t="shared" si="14"/>
        <v>3.4169549915010533E-2</v>
      </c>
    </row>
    <row r="181" spans="12:21" x14ac:dyDescent="0.25">
      <c r="L181" s="122">
        <v>40421</v>
      </c>
      <c r="M181" s="115">
        <v>124.726805559243</v>
      </c>
      <c r="N181" s="123">
        <f t="shared" si="15"/>
        <v>6.4604604836773216E-3</v>
      </c>
      <c r="O181" s="123">
        <f t="shared" si="16"/>
        <v>-9.4455905983731325E-3</v>
      </c>
      <c r="P181" s="123">
        <f t="shared" si="17"/>
        <v>-0.10306563783069167</v>
      </c>
      <c r="Q181" s="116">
        <v>40405</v>
      </c>
      <c r="R181" s="117">
        <v>119.50558437233001</v>
      </c>
      <c r="S181" s="120">
        <f t="shared" si="12"/>
        <v>1.1406020932516192E-2</v>
      </c>
      <c r="T181" s="121">
        <f t="shared" si="13"/>
        <v>2.127164527890324E-2</v>
      </c>
      <c r="U181" s="121">
        <f t="shared" si="14"/>
        <v>4.1836544843527168E-2</v>
      </c>
    </row>
    <row r="182" spans="12:21" x14ac:dyDescent="0.25">
      <c r="L182" s="122">
        <v>40451</v>
      </c>
      <c r="M182" s="115">
        <v>124.229453400926</v>
      </c>
      <c r="N182" s="123">
        <f t="shared" si="15"/>
        <v>-3.9875322396577539E-3</v>
      </c>
      <c r="O182" s="123">
        <f t="shared" si="16"/>
        <v>1.4601551027488835E-3</v>
      </c>
      <c r="P182" s="123">
        <f t="shared" si="17"/>
        <v>-8.1258726872080911E-2</v>
      </c>
      <c r="Q182" s="116">
        <v>40436</v>
      </c>
      <c r="R182" s="117">
        <v>121.640902972215</v>
      </c>
      <c r="S182" s="120">
        <f t="shared" si="12"/>
        <v>1.7867939905069408E-2</v>
      </c>
      <c r="T182" s="121">
        <f t="shared" si="13"/>
        <v>2.865230925890061E-2</v>
      </c>
      <c r="U182" s="121">
        <f t="shared" si="14"/>
        <v>5.930120119674287E-2</v>
      </c>
    </row>
    <row r="183" spans="12:21" x14ac:dyDescent="0.25">
      <c r="L183" s="122">
        <v>40482</v>
      </c>
      <c r="M183" s="115">
        <v>123.137048770227</v>
      </c>
      <c r="N183" s="123">
        <f t="shared" si="15"/>
        <v>-8.7934431070342267E-3</v>
      </c>
      <c r="O183" s="123">
        <f t="shared" si="16"/>
        <v>-6.3677951808207567E-3</v>
      </c>
      <c r="P183" s="123">
        <f t="shared" si="17"/>
        <v>-5.7071994100977852E-2</v>
      </c>
      <c r="Q183" s="116">
        <v>40466</v>
      </c>
      <c r="R183" s="117">
        <v>123.93926845456301</v>
      </c>
      <c r="S183" s="120">
        <f t="shared" si="12"/>
        <v>1.8894676265869048E-2</v>
      </c>
      <c r="T183" s="121">
        <f t="shared" si="13"/>
        <v>4.8929411987715943E-2</v>
      </c>
      <c r="U183" s="121">
        <f t="shared" si="14"/>
        <v>8.2636775543690533E-2</v>
      </c>
    </row>
    <row r="184" spans="12:21" x14ac:dyDescent="0.25">
      <c r="L184" s="122">
        <v>40512</v>
      </c>
      <c r="M184" s="115">
        <v>122.441436460814</v>
      </c>
      <c r="N184" s="123">
        <f t="shared" si="15"/>
        <v>-5.6490903132736525E-3</v>
      </c>
      <c r="O184" s="123">
        <f t="shared" si="16"/>
        <v>-1.8322998718535266E-2</v>
      </c>
      <c r="P184" s="123">
        <f t="shared" si="17"/>
        <v>-4.7887483987095414E-2</v>
      </c>
      <c r="Q184" s="116">
        <v>40497</v>
      </c>
      <c r="R184" s="117">
        <v>123.919485935187</v>
      </c>
      <c r="S184" s="120">
        <f t="shared" si="12"/>
        <v>-1.5961462111790947E-4</v>
      </c>
      <c r="T184" s="121">
        <f t="shared" si="13"/>
        <v>3.693468875149053E-2</v>
      </c>
      <c r="U184" s="121">
        <f t="shared" si="14"/>
        <v>0.11166361709714567</v>
      </c>
    </row>
    <row r="185" spans="12:21" x14ac:dyDescent="0.25">
      <c r="L185" s="122">
        <v>40543</v>
      </c>
      <c r="M185" s="115">
        <v>122.97885064565899</v>
      </c>
      <c r="N185" s="123">
        <f t="shared" si="15"/>
        <v>4.3891528912027855E-3</v>
      </c>
      <c r="O185" s="123">
        <f t="shared" si="16"/>
        <v>-1.0066878031177784E-2</v>
      </c>
      <c r="P185" s="123">
        <f t="shared" si="17"/>
        <v>-4.7473032387877478E-2</v>
      </c>
      <c r="Q185" s="116">
        <v>40527</v>
      </c>
      <c r="R185" s="117">
        <v>124.382553998037</v>
      </c>
      <c r="S185" s="120">
        <f t="shared" si="12"/>
        <v>3.7368462220073173E-3</v>
      </c>
      <c r="T185" s="121">
        <f t="shared" si="13"/>
        <v>2.2538890774661757E-2</v>
      </c>
      <c r="U185" s="121">
        <f t="shared" si="14"/>
        <v>0.14169944724090167</v>
      </c>
    </row>
    <row r="186" spans="12:21" x14ac:dyDescent="0.25">
      <c r="L186" s="122">
        <v>40574</v>
      </c>
      <c r="M186" s="115">
        <v>122.24167606667299</v>
      </c>
      <c r="N186" s="123">
        <f t="shared" si="15"/>
        <v>-5.9943199592101815E-3</v>
      </c>
      <c r="O186" s="123">
        <f t="shared" si="16"/>
        <v>-7.2713510068344034E-3</v>
      </c>
      <c r="P186" s="123">
        <f t="shared" si="17"/>
        <v>-6.8591630702912187E-2</v>
      </c>
      <c r="Q186" s="116">
        <v>40558</v>
      </c>
      <c r="R186" s="117">
        <v>125.57810612045</v>
      </c>
      <c r="S186" s="120">
        <f t="shared" si="12"/>
        <v>9.6118955913373494E-3</v>
      </c>
      <c r="T186" s="121">
        <f t="shared" si="13"/>
        <v>1.3222908980520698E-2</v>
      </c>
      <c r="U186" s="121">
        <f t="shared" si="14"/>
        <v>0.16239617851969679</v>
      </c>
    </row>
    <row r="187" spans="12:21" x14ac:dyDescent="0.25">
      <c r="L187" s="122">
        <v>40602</v>
      </c>
      <c r="M187" s="115">
        <v>120.789827820284</v>
      </c>
      <c r="N187" s="123">
        <f t="shared" si="15"/>
        <v>-1.1876867964384918E-2</v>
      </c>
      <c r="O187" s="123">
        <f t="shared" si="16"/>
        <v>-1.348896818160561E-2</v>
      </c>
      <c r="P187" s="123">
        <f t="shared" si="17"/>
        <v>-8.7717936106957661E-2</v>
      </c>
      <c r="Q187" s="116">
        <v>40589</v>
      </c>
      <c r="R187" s="117">
        <v>127.05381242313</v>
      </c>
      <c r="S187" s="120">
        <f t="shared" si="12"/>
        <v>1.1751302422609911E-2</v>
      </c>
      <c r="T187" s="121">
        <f t="shared" si="13"/>
        <v>2.5293249599036782E-2</v>
      </c>
      <c r="U187" s="121">
        <f t="shared" si="14"/>
        <v>0.16408063828679831</v>
      </c>
    </row>
    <row r="188" spans="12:21" x14ac:dyDescent="0.25">
      <c r="L188" s="122">
        <v>40633</v>
      </c>
      <c r="M188" s="115">
        <v>119.46504914943399</v>
      </c>
      <c r="N188" s="123">
        <f t="shared" si="15"/>
        <v>-1.0967634400647297E-2</v>
      </c>
      <c r="O188" s="123">
        <f t="shared" si="16"/>
        <v>-2.8572404749084623E-2</v>
      </c>
      <c r="P188" s="123">
        <f t="shared" si="17"/>
        <v>-9.2911382700352485E-2</v>
      </c>
      <c r="Q188" s="116">
        <v>40617</v>
      </c>
      <c r="R188" s="117">
        <v>126.652206289394</v>
      </c>
      <c r="S188" s="120">
        <f t="shared" si="12"/>
        <v>-3.1609136796187931E-3</v>
      </c>
      <c r="T188" s="121">
        <f t="shared" si="13"/>
        <v>1.8247352368989223E-2</v>
      </c>
      <c r="U188" s="121">
        <f t="shared" si="14"/>
        <v>0.13646621818457638</v>
      </c>
    </row>
    <row r="189" spans="12:21" x14ac:dyDescent="0.25">
      <c r="L189" s="122">
        <v>40663</v>
      </c>
      <c r="M189" s="115">
        <v>119.977371162982</v>
      </c>
      <c r="N189" s="123">
        <f t="shared" si="15"/>
        <v>4.2884677752668132E-3</v>
      </c>
      <c r="O189" s="123">
        <f t="shared" si="16"/>
        <v>-1.8523182735616261E-2</v>
      </c>
      <c r="P189" s="123">
        <f t="shared" si="17"/>
        <v>-7.1416602918002337E-2</v>
      </c>
      <c r="Q189" s="116">
        <v>40648</v>
      </c>
      <c r="R189" s="117">
        <v>125.34419678381001</v>
      </c>
      <c r="S189" s="120">
        <f t="shared" si="12"/>
        <v>-1.0327569837948691E-2</v>
      </c>
      <c r="T189" s="121">
        <f t="shared" si="13"/>
        <v>-1.8626601711578816E-3</v>
      </c>
      <c r="U189" s="121">
        <f t="shared" si="14"/>
        <v>9.3467879163889878E-2</v>
      </c>
    </row>
    <row r="190" spans="12:21" x14ac:dyDescent="0.25">
      <c r="L190" s="122">
        <v>40694</v>
      </c>
      <c r="M190" s="115">
        <v>120.769338589482</v>
      </c>
      <c r="N190" s="123">
        <f t="shared" si="15"/>
        <v>6.6009733237459844E-3</v>
      </c>
      <c r="O190" s="123">
        <f t="shared" si="16"/>
        <v>-1.6962712151957771E-4</v>
      </c>
      <c r="P190" s="123">
        <f t="shared" si="17"/>
        <v>-4.0874972112486252E-2</v>
      </c>
      <c r="Q190" s="116">
        <v>40678</v>
      </c>
      <c r="R190" s="117">
        <v>124.907738222384</v>
      </c>
      <c r="S190" s="120">
        <f t="shared" si="12"/>
        <v>-3.4820803246184973E-3</v>
      </c>
      <c r="T190" s="121">
        <f t="shared" si="13"/>
        <v>-1.6891064973311387E-2</v>
      </c>
      <c r="U190" s="121">
        <f t="shared" si="14"/>
        <v>6.7437408824358114E-2</v>
      </c>
    </row>
    <row r="191" spans="12:21" x14ac:dyDescent="0.25">
      <c r="L191" s="122">
        <v>40724</v>
      </c>
      <c r="M191" s="115">
        <v>120.710433070349</v>
      </c>
      <c r="N191" s="123">
        <f t="shared" si="15"/>
        <v>-4.8775227074182581E-4</v>
      </c>
      <c r="O191" s="123">
        <f t="shared" si="16"/>
        <v>1.0424671732710777E-2</v>
      </c>
      <c r="P191" s="123">
        <f t="shared" si="17"/>
        <v>-2.6907985862146488E-2</v>
      </c>
      <c r="Q191" s="116">
        <v>40709</v>
      </c>
      <c r="R191" s="117">
        <v>125.284294370631</v>
      </c>
      <c r="S191" s="120">
        <f t="shared" si="12"/>
        <v>3.0146742996546294E-3</v>
      </c>
      <c r="T191" s="121">
        <f t="shared" si="13"/>
        <v>-1.0800537620619055E-2</v>
      </c>
      <c r="U191" s="121">
        <f t="shared" si="14"/>
        <v>5.9462529209098669E-2</v>
      </c>
    </row>
    <row r="192" spans="12:21" x14ac:dyDescent="0.25">
      <c r="L192" s="122">
        <v>40755</v>
      </c>
      <c r="M192" s="115">
        <v>120.520590744288</v>
      </c>
      <c r="N192" s="123">
        <f t="shared" si="15"/>
        <v>-1.5727085160099907E-3</v>
      </c>
      <c r="O192" s="123">
        <f t="shared" si="16"/>
        <v>4.5276836460108605E-3</v>
      </c>
      <c r="P192" s="123">
        <f t="shared" si="17"/>
        <v>-2.7480831290544461E-2</v>
      </c>
      <c r="Q192" s="116">
        <v>40739</v>
      </c>
      <c r="R192" s="117">
        <v>125.18774828434201</v>
      </c>
      <c r="S192" s="120">
        <f t="shared" si="12"/>
        <v>-7.7061603590455885E-4</v>
      </c>
      <c r="T192" s="121">
        <f t="shared" si="13"/>
        <v>-1.2481511189371686E-3</v>
      </c>
      <c r="U192" s="121">
        <f t="shared" si="14"/>
        <v>5.9495612918688101E-2</v>
      </c>
    </row>
    <row r="193" spans="12:21" x14ac:dyDescent="0.25">
      <c r="L193" s="122">
        <v>40786</v>
      </c>
      <c r="M193" s="115">
        <v>121.42400186421401</v>
      </c>
      <c r="N193" s="123">
        <f t="shared" si="15"/>
        <v>7.495906835063515E-3</v>
      </c>
      <c r="O193" s="123">
        <f t="shared" si="16"/>
        <v>5.420773868417994E-3</v>
      </c>
      <c r="P193" s="123">
        <f t="shared" si="17"/>
        <v>-2.6480303734390365E-2</v>
      </c>
      <c r="Q193" s="116">
        <v>40770</v>
      </c>
      <c r="R193" s="117">
        <v>125.692902722966</v>
      </c>
      <c r="S193" s="120">
        <f t="shared" si="12"/>
        <v>4.0351747319284925E-3</v>
      </c>
      <c r="T193" s="121">
        <f t="shared" si="13"/>
        <v>6.2859556321810395E-3</v>
      </c>
      <c r="U193" s="121">
        <f t="shared" si="14"/>
        <v>5.1774303126779886E-2</v>
      </c>
    </row>
    <row r="194" spans="12:21" x14ac:dyDescent="0.25">
      <c r="L194" s="122">
        <v>40816</v>
      </c>
      <c r="M194" s="115">
        <v>122.916126738182</v>
      </c>
      <c r="N194" s="123">
        <f t="shared" si="15"/>
        <v>1.2288549636476409E-2</v>
      </c>
      <c r="O194" s="123">
        <f t="shared" si="16"/>
        <v>1.8272601727371329E-2</v>
      </c>
      <c r="P194" s="123">
        <f t="shared" si="17"/>
        <v>-1.0571781705466465E-2</v>
      </c>
      <c r="Q194" s="116">
        <v>40801</v>
      </c>
      <c r="R194" s="117">
        <v>127.623159208095</v>
      </c>
      <c r="S194" s="120">
        <f t="shared" si="12"/>
        <v>1.5356925039621272E-2</v>
      </c>
      <c r="T194" s="121">
        <f t="shared" si="13"/>
        <v>1.8668459995032416E-2</v>
      </c>
      <c r="U194" s="121">
        <f t="shared" si="14"/>
        <v>4.9179643439891674E-2</v>
      </c>
    </row>
    <row r="195" spans="12:21" x14ac:dyDescent="0.25">
      <c r="L195" s="122">
        <v>40847</v>
      </c>
      <c r="M195" s="115">
        <v>124.032525759913</v>
      </c>
      <c r="N195" s="123">
        <f t="shared" si="15"/>
        <v>9.0826082090025295E-3</v>
      </c>
      <c r="O195" s="123">
        <f t="shared" si="16"/>
        <v>2.9139709604281361E-2</v>
      </c>
      <c r="P195" s="123">
        <f t="shared" si="17"/>
        <v>7.2721979179228846E-3</v>
      </c>
      <c r="Q195" s="116">
        <v>40831</v>
      </c>
      <c r="R195" s="117">
        <v>130.416317811656</v>
      </c>
      <c r="S195" s="120">
        <f t="shared" si="12"/>
        <v>2.1885985434717536E-2</v>
      </c>
      <c r="T195" s="121">
        <f t="shared" si="13"/>
        <v>4.1765824523324779E-2</v>
      </c>
      <c r="U195" s="121">
        <f t="shared" si="14"/>
        <v>5.2259864350155727E-2</v>
      </c>
    </row>
    <row r="196" spans="12:21" x14ac:dyDescent="0.25">
      <c r="L196" s="122">
        <v>40877</v>
      </c>
      <c r="M196" s="115">
        <v>124.069569840697</v>
      </c>
      <c r="N196" s="123">
        <f t="shared" si="15"/>
        <v>2.9866424598745667E-4</v>
      </c>
      <c r="O196" s="123">
        <f t="shared" si="16"/>
        <v>2.1787850308553347E-2</v>
      </c>
      <c r="P196" s="123">
        <f t="shared" si="17"/>
        <v>1.3297241742210808E-2</v>
      </c>
      <c r="Q196" s="116">
        <v>40862</v>
      </c>
      <c r="R196" s="117">
        <v>132.669764464731</v>
      </c>
      <c r="S196" s="120">
        <f t="shared" si="12"/>
        <v>1.7278870396642887E-2</v>
      </c>
      <c r="T196" s="121">
        <f t="shared" si="13"/>
        <v>5.5507205185183706E-2</v>
      </c>
      <c r="U196" s="121">
        <f t="shared" si="14"/>
        <v>7.0612611596215125E-2</v>
      </c>
    </row>
    <row r="197" spans="12:21" x14ac:dyDescent="0.25">
      <c r="L197" s="122">
        <v>40908</v>
      </c>
      <c r="M197" s="115">
        <v>123.570900762991</v>
      </c>
      <c r="N197" s="123">
        <f t="shared" si="15"/>
        <v>-4.0192698205231414E-3</v>
      </c>
      <c r="O197" s="123">
        <f t="shared" si="16"/>
        <v>5.3269985166690681E-3</v>
      </c>
      <c r="P197" s="123">
        <f t="shared" si="17"/>
        <v>4.8142433778137761E-3</v>
      </c>
      <c r="Q197" s="116">
        <v>40892</v>
      </c>
      <c r="R197" s="117">
        <v>133.52123294672401</v>
      </c>
      <c r="S197" s="120">
        <f t="shared" si="12"/>
        <v>6.417954274874571E-3</v>
      </c>
      <c r="T197" s="121">
        <f t="shared" si="13"/>
        <v>4.6214760512329534E-2</v>
      </c>
      <c r="U197" s="121">
        <f t="shared" si="14"/>
        <v>7.3472353275775726E-2</v>
      </c>
    </row>
    <row r="198" spans="12:21" x14ac:dyDescent="0.25">
      <c r="L198" s="122">
        <v>40939</v>
      </c>
      <c r="M198" s="115">
        <v>122.105646165479</v>
      </c>
      <c r="N198" s="123">
        <f t="shared" si="15"/>
        <v>-1.1857602303331549E-2</v>
      </c>
      <c r="O198" s="123">
        <f t="shared" si="16"/>
        <v>-1.5535276594816905E-2</v>
      </c>
      <c r="P198" s="123">
        <f t="shared" si="17"/>
        <v>-1.1127947977398467E-3</v>
      </c>
      <c r="Q198" s="116">
        <v>40923</v>
      </c>
      <c r="R198" s="117">
        <v>133.70727807161299</v>
      </c>
      <c r="S198" s="120">
        <f t="shared" si="12"/>
        <v>1.393374827232341E-3</v>
      </c>
      <c r="T198" s="121">
        <f t="shared" si="13"/>
        <v>2.5234267576160985E-2</v>
      </c>
      <c r="U198" s="121">
        <f t="shared" si="14"/>
        <v>6.4733990679599618E-2</v>
      </c>
    </row>
    <row r="199" spans="12:21" x14ac:dyDescent="0.25">
      <c r="L199" s="122">
        <v>40968</v>
      </c>
      <c r="M199" s="115">
        <v>120.326714065899</v>
      </c>
      <c r="N199" s="123">
        <f t="shared" si="15"/>
        <v>-1.4568794772759075E-2</v>
      </c>
      <c r="O199" s="123">
        <f t="shared" si="16"/>
        <v>-3.0167395434704591E-2</v>
      </c>
      <c r="P199" s="123">
        <f t="shared" si="17"/>
        <v>-3.8340459850149111E-3</v>
      </c>
      <c r="Q199" s="116">
        <v>40954</v>
      </c>
      <c r="R199" s="117">
        <v>132.87685552995001</v>
      </c>
      <c r="S199" s="120">
        <f t="shared" si="12"/>
        <v>-6.2107504814974401E-3</v>
      </c>
      <c r="T199" s="121">
        <f t="shared" si="13"/>
        <v>1.560951480199968E-3</v>
      </c>
      <c r="U199" s="121">
        <f t="shared" si="14"/>
        <v>4.5831313486504488E-2</v>
      </c>
    </row>
    <row r="200" spans="12:21" x14ac:dyDescent="0.25">
      <c r="L200" s="122">
        <v>40999</v>
      </c>
      <c r="M200" s="115">
        <v>120.287718450287</v>
      </c>
      <c r="N200" s="123">
        <f t="shared" si="15"/>
        <v>-3.2408111461135203E-4</v>
      </c>
      <c r="O200" s="123">
        <f t="shared" si="16"/>
        <v>-2.6569218905356573E-2</v>
      </c>
      <c r="P200" s="123">
        <f t="shared" si="17"/>
        <v>6.8862760004724244E-3</v>
      </c>
      <c r="Q200" s="116">
        <v>40983</v>
      </c>
      <c r="R200" s="117">
        <v>131.41944025814999</v>
      </c>
      <c r="S200" s="120">
        <f t="shared" ref="S200:S263" si="18">R200/R199-1</f>
        <v>-1.0968164967386063E-2</v>
      </c>
      <c r="T200" s="121">
        <f t="shared" si="13"/>
        <v>-1.5741261836704656E-2</v>
      </c>
      <c r="U200" s="121">
        <f t="shared" si="14"/>
        <v>3.7640354703834422E-2</v>
      </c>
    </row>
    <row r="201" spans="12:21" x14ac:dyDescent="0.25">
      <c r="L201" s="122">
        <v>41029</v>
      </c>
      <c r="M201" s="115">
        <v>120.95990854488799</v>
      </c>
      <c r="N201" s="123">
        <f t="shared" si="15"/>
        <v>5.5881855875319353E-3</v>
      </c>
      <c r="O201" s="123">
        <f t="shared" si="16"/>
        <v>-9.3831665985231183E-3</v>
      </c>
      <c r="P201" s="123">
        <f t="shared" si="17"/>
        <v>8.1893558125329946E-3</v>
      </c>
      <c r="Q201" s="116">
        <v>41014</v>
      </c>
      <c r="R201" s="117">
        <v>130.85512748528399</v>
      </c>
      <c r="S201" s="120">
        <f t="shared" si="18"/>
        <v>-4.2939824713719155E-3</v>
      </c>
      <c r="T201" s="121">
        <f t="shared" si="13"/>
        <v>-2.1331303930975265E-2</v>
      </c>
      <c r="U201" s="121">
        <f t="shared" si="14"/>
        <v>4.3966380916534042E-2</v>
      </c>
    </row>
    <row r="202" spans="12:21" x14ac:dyDescent="0.25">
      <c r="L202" s="122">
        <v>41060</v>
      </c>
      <c r="M202" s="115">
        <v>122.480996197702</v>
      </c>
      <c r="N202" s="123">
        <f t="shared" si="15"/>
        <v>1.2575138912654937E-2</v>
      </c>
      <c r="O202" s="123">
        <f t="shared" si="16"/>
        <v>1.7903606431263208E-2</v>
      </c>
      <c r="P202" s="123">
        <f t="shared" si="17"/>
        <v>1.4172948433859078E-2</v>
      </c>
      <c r="Q202" s="116">
        <v>41044</v>
      </c>
      <c r="R202" s="117">
        <v>130.746084186259</v>
      </c>
      <c r="S202" s="120">
        <f t="shared" si="18"/>
        <v>-8.3331315417700669E-4</v>
      </c>
      <c r="T202" s="121">
        <f t="shared" ref="T202:T265" si="19">R202/R199-1</f>
        <v>-1.6035684583239895E-2</v>
      </c>
      <c r="U202" s="121">
        <f t="shared" si="14"/>
        <v>4.6741267170177236E-2</v>
      </c>
    </row>
    <row r="203" spans="12:21" x14ac:dyDescent="0.25">
      <c r="L203" s="122">
        <v>41090</v>
      </c>
      <c r="M203" s="115">
        <v>123.158649351625</v>
      </c>
      <c r="N203" s="123">
        <f t="shared" si="15"/>
        <v>5.5327207890207841E-3</v>
      </c>
      <c r="O203" s="123">
        <f t="shared" si="16"/>
        <v>2.3867198898817943E-2</v>
      </c>
      <c r="P203" s="123">
        <f t="shared" si="17"/>
        <v>2.028172891939839E-2</v>
      </c>
      <c r="Q203" s="116">
        <v>41075</v>
      </c>
      <c r="R203" s="117">
        <v>131.780549625704</v>
      </c>
      <c r="S203" s="120">
        <f t="shared" si="18"/>
        <v>7.9120185195857839E-3</v>
      </c>
      <c r="T203" s="121">
        <f t="shared" si="19"/>
        <v>2.7477621792078022E-3</v>
      </c>
      <c r="U203" s="121">
        <f t="shared" si="14"/>
        <v>5.1852111932362277E-2</v>
      </c>
    </row>
    <row r="204" spans="12:21" x14ac:dyDescent="0.25">
      <c r="L204" s="122">
        <v>41121</v>
      </c>
      <c r="M204" s="115">
        <v>124.219301282411</v>
      </c>
      <c r="N204" s="123">
        <f t="shared" si="15"/>
        <v>8.612078293890546E-3</v>
      </c>
      <c r="O204" s="123">
        <f t="shared" si="16"/>
        <v>2.6946058216582136E-2</v>
      </c>
      <c r="P204" s="123">
        <f t="shared" si="17"/>
        <v>3.0689449124678303E-2</v>
      </c>
      <c r="Q204" s="116">
        <v>41105</v>
      </c>
      <c r="R204" s="117">
        <v>133.23248588002701</v>
      </c>
      <c r="S204" s="120">
        <f t="shared" si="18"/>
        <v>1.1017834258902015E-2</v>
      </c>
      <c r="T204" s="121">
        <f t="shared" si="19"/>
        <v>1.8167865795021276E-2</v>
      </c>
      <c r="U204" s="121">
        <f t="shared" si="14"/>
        <v>6.4261381053142719E-2</v>
      </c>
    </row>
    <row r="205" spans="12:21" x14ac:dyDescent="0.25">
      <c r="L205" s="122">
        <v>41152</v>
      </c>
      <c r="M205" s="115">
        <v>125.332447905316</v>
      </c>
      <c r="N205" s="123">
        <f t="shared" si="15"/>
        <v>8.9611405909801878E-3</v>
      </c>
      <c r="O205" s="123">
        <f t="shared" si="16"/>
        <v>2.3280768414157382E-2</v>
      </c>
      <c r="P205" s="123">
        <f t="shared" si="17"/>
        <v>3.2188413996375509E-2</v>
      </c>
      <c r="Q205" s="116">
        <v>41136</v>
      </c>
      <c r="R205" s="117">
        <v>135.24016809178201</v>
      </c>
      <c r="S205" s="120">
        <f t="shared" si="18"/>
        <v>1.506901412590067E-2</v>
      </c>
      <c r="T205" s="121">
        <f t="shared" si="19"/>
        <v>3.4372608047831044E-2</v>
      </c>
      <c r="U205" s="121">
        <f t="shared" si="14"/>
        <v>7.5957076032038939E-2</v>
      </c>
    </row>
    <row r="206" spans="12:21" x14ac:dyDescent="0.25">
      <c r="L206" s="122">
        <v>41182</v>
      </c>
      <c r="M206" s="115">
        <v>126.383348745486</v>
      </c>
      <c r="N206" s="123">
        <f t="shared" si="15"/>
        <v>8.3849063649017452E-3</v>
      </c>
      <c r="O206" s="123">
        <f t="shared" si="16"/>
        <v>2.6183296186159888E-2</v>
      </c>
      <c r="P206" s="123">
        <f t="shared" si="17"/>
        <v>2.8208031763719443E-2</v>
      </c>
      <c r="Q206" s="116">
        <v>41167</v>
      </c>
      <c r="R206" s="117">
        <v>136.89638252839899</v>
      </c>
      <c r="S206" s="120">
        <f t="shared" si="18"/>
        <v>1.2246468338408034E-2</v>
      </c>
      <c r="T206" s="121">
        <f t="shared" si="19"/>
        <v>3.8820849641509891E-2</v>
      </c>
      <c r="U206" s="121">
        <f t="shared" si="14"/>
        <v>7.2660976094343521E-2</v>
      </c>
    </row>
    <row r="207" spans="12:21" x14ac:dyDescent="0.25">
      <c r="L207" s="122">
        <v>41213</v>
      </c>
      <c r="M207" s="115">
        <v>128.179201736301</v>
      </c>
      <c r="N207" s="123">
        <f t="shared" si="15"/>
        <v>1.4209569604232586E-2</v>
      </c>
      <c r="O207" s="123">
        <f t="shared" si="16"/>
        <v>3.1878302429726446E-2</v>
      </c>
      <c r="P207" s="123">
        <f t="shared" si="17"/>
        <v>3.3432165885379339E-2</v>
      </c>
      <c r="Q207" s="116">
        <v>41197</v>
      </c>
      <c r="R207" s="117">
        <v>137.863198583741</v>
      </c>
      <c r="S207" s="120">
        <f t="shared" si="18"/>
        <v>7.0623930120392586E-3</v>
      </c>
      <c r="T207" s="121">
        <f t="shared" si="19"/>
        <v>3.4756633662782699E-2</v>
      </c>
      <c r="U207" s="121">
        <f t="shared" si="14"/>
        <v>5.7100835976979569E-2</v>
      </c>
    </row>
    <row r="208" spans="12:21" x14ac:dyDescent="0.25">
      <c r="L208" s="122">
        <v>41243</v>
      </c>
      <c r="M208" s="115">
        <v>129.29640859494799</v>
      </c>
      <c r="N208" s="123">
        <f t="shared" si="15"/>
        <v>8.7159760984110157E-3</v>
      </c>
      <c r="O208" s="123">
        <f t="shared" si="16"/>
        <v>3.1627569363574581E-2</v>
      </c>
      <c r="P208" s="123">
        <f t="shared" si="17"/>
        <v>4.2128289482764814E-2</v>
      </c>
      <c r="Q208" s="116">
        <v>41228</v>
      </c>
      <c r="R208" s="117">
        <v>138.28582717904101</v>
      </c>
      <c r="S208" s="120">
        <f t="shared" si="18"/>
        <v>3.0655649922650685E-3</v>
      </c>
      <c r="T208" s="121">
        <f t="shared" si="19"/>
        <v>2.2520373423316364E-2</v>
      </c>
      <c r="U208" s="121">
        <f t="shared" si="14"/>
        <v>4.2331142570189551E-2</v>
      </c>
    </row>
    <row r="209" spans="12:21" x14ac:dyDescent="0.25">
      <c r="L209" s="122">
        <v>41274</v>
      </c>
      <c r="M209" s="115">
        <v>130.23167653664001</v>
      </c>
      <c r="N209" s="123">
        <f t="shared" si="15"/>
        <v>7.2335183309071294E-3</v>
      </c>
      <c r="O209" s="123">
        <f t="shared" si="16"/>
        <v>3.0449642530867571E-2</v>
      </c>
      <c r="P209" s="123">
        <f t="shared" si="17"/>
        <v>5.3902461926893075E-2</v>
      </c>
      <c r="Q209" s="116">
        <v>41258</v>
      </c>
      <c r="R209" s="117">
        <v>138.92930669562699</v>
      </c>
      <c r="S209" s="120">
        <f t="shared" si="18"/>
        <v>4.6532571682336155E-3</v>
      </c>
      <c r="T209" s="121">
        <f t="shared" si="19"/>
        <v>1.4850094134563951E-2</v>
      </c>
      <c r="U209" s="121">
        <f t="shared" si="14"/>
        <v>4.0503473713883631E-2</v>
      </c>
    </row>
    <row r="210" spans="12:21" x14ac:dyDescent="0.25">
      <c r="L210" s="122">
        <v>41305</v>
      </c>
      <c r="M210" s="115">
        <v>128.82559697517499</v>
      </c>
      <c r="N210" s="123">
        <f t="shared" si="15"/>
        <v>-1.0796755435068306E-2</v>
      </c>
      <c r="O210" s="123">
        <f t="shared" si="16"/>
        <v>5.0429026715566039E-3</v>
      </c>
      <c r="P210" s="123">
        <f t="shared" si="17"/>
        <v>5.5033907282133532E-2</v>
      </c>
      <c r="Q210" s="116">
        <v>41289</v>
      </c>
      <c r="R210" s="117">
        <v>138.74978432664</v>
      </c>
      <c r="S210" s="120">
        <f t="shared" si="18"/>
        <v>-1.2921850202585183E-3</v>
      </c>
      <c r="T210" s="121">
        <f t="shared" si="19"/>
        <v>6.4309094233039321E-3</v>
      </c>
      <c r="U210" s="121">
        <f t="shared" si="14"/>
        <v>3.7713027501212526E-2</v>
      </c>
    </row>
    <row r="211" spans="12:21" x14ac:dyDescent="0.25">
      <c r="L211" s="122">
        <v>41333</v>
      </c>
      <c r="M211" s="115">
        <v>127.225334079571</v>
      </c>
      <c r="N211" s="123">
        <f t="shared" si="15"/>
        <v>-1.2421932699542393E-2</v>
      </c>
      <c r="O211" s="123">
        <f t="shared" si="16"/>
        <v>-1.601803590589379E-2</v>
      </c>
      <c r="P211" s="123">
        <f t="shared" si="17"/>
        <v>5.733240591855493E-2</v>
      </c>
      <c r="Q211" s="116">
        <v>41320</v>
      </c>
      <c r="R211" s="117">
        <v>139.361371864559</v>
      </c>
      <c r="S211" s="120">
        <f t="shared" si="18"/>
        <v>4.4078449626936411E-3</v>
      </c>
      <c r="T211" s="121">
        <f t="shared" si="19"/>
        <v>7.7776928226018782E-3</v>
      </c>
      <c r="U211" s="121">
        <f t="shared" ref="U211:U274" si="20">R211/R199-1</f>
        <v>4.8800946626460506E-2</v>
      </c>
    </row>
    <row r="212" spans="12:21" x14ac:dyDescent="0.25">
      <c r="L212" s="122">
        <v>41364</v>
      </c>
      <c r="M212" s="115">
        <v>126.96590787598301</v>
      </c>
      <c r="N212" s="123">
        <f t="shared" si="15"/>
        <v>-2.0391080555208774E-3</v>
      </c>
      <c r="O212" s="123">
        <f t="shared" si="16"/>
        <v>-2.5076607684906826E-2</v>
      </c>
      <c r="P212" s="123">
        <f t="shared" si="17"/>
        <v>5.5518464492748665E-2</v>
      </c>
      <c r="Q212" s="116">
        <v>41348</v>
      </c>
      <c r="R212" s="117">
        <v>140.26458777929801</v>
      </c>
      <c r="S212" s="120">
        <f t="shared" si="18"/>
        <v>6.4811066557008967E-3</v>
      </c>
      <c r="T212" s="121">
        <f t="shared" si="19"/>
        <v>9.6112268565222703E-3</v>
      </c>
      <c r="U212" s="121">
        <f t="shared" si="20"/>
        <v>6.7304711569105002E-2</v>
      </c>
    </row>
    <row r="213" spans="12:21" x14ac:dyDescent="0.25">
      <c r="L213" s="122">
        <v>41394</v>
      </c>
      <c r="M213" s="115">
        <v>129.19150300487101</v>
      </c>
      <c r="N213" s="123">
        <f t="shared" si="15"/>
        <v>1.7529076632617935E-2</v>
      </c>
      <c r="O213" s="123">
        <f t="shared" si="16"/>
        <v>2.8403208546088354E-3</v>
      </c>
      <c r="P213" s="123">
        <f t="shared" si="17"/>
        <v>6.8052254329609374E-2</v>
      </c>
      <c r="Q213" s="116">
        <v>41379</v>
      </c>
      <c r="R213" s="117">
        <v>142.0920707338</v>
      </c>
      <c r="S213" s="120">
        <f t="shared" si="18"/>
        <v>1.302882633054514E-2</v>
      </c>
      <c r="T213" s="121">
        <f t="shared" si="19"/>
        <v>2.4088588125598109E-2</v>
      </c>
      <c r="U213" s="121">
        <f t="shared" si="20"/>
        <v>8.5873159611416172E-2</v>
      </c>
    </row>
    <row r="214" spans="12:21" x14ac:dyDescent="0.25">
      <c r="L214" s="122">
        <v>41425</v>
      </c>
      <c r="M214" s="115">
        <v>132.092630892465</v>
      </c>
      <c r="N214" s="123">
        <f t="shared" si="15"/>
        <v>2.2456027061505734E-2</v>
      </c>
      <c r="O214" s="123">
        <f t="shared" si="16"/>
        <v>3.8257292449708435E-2</v>
      </c>
      <c r="P214" s="123">
        <f t="shared" si="17"/>
        <v>7.8474498029461159E-2</v>
      </c>
      <c r="Q214" s="116">
        <v>41409</v>
      </c>
      <c r="R214" s="117">
        <v>144.588150245165</v>
      </c>
      <c r="S214" s="120">
        <f t="shared" si="18"/>
        <v>1.7566634777539614E-2</v>
      </c>
      <c r="T214" s="121">
        <f t="shared" si="19"/>
        <v>3.7505216192086133E-2</v>
      </c>
      <c r="U214" s="121">
        <f t="shared" si="20"/>
        <v>0.10586983269943895</v>
      </c>
    </row>
    <row r="215" spans="12:21" x14ac:dyDescent="0.25">
      <c r="L215" s="122">
        <v>41455</v>
      </c>
      <c r="M215" s="115">
        <v>134.409529035547</v>
      </c>
      <c r="N215" s="123">
        <f t="shared" si="15"/>
        <v>1.7539950014078709E-2</v>
      </c>
      <c r="O215" s="123">
        <f t="shared" si="16"/>
        <v>5.8626928158027392E-2</v>
      </c>
      <c r="P215" s="123">
        <f t="shared" si="17"/>
        <v>9.1352736841081139E-2</v>
      </c>
      <c r="Q215" s="116">
        <v>41440</v>
      </c>
      <c r="R215" s="117">
        <v>146.939821322358</v>
      </c>
      <c r="S215" s="120">
        <f t="shared" si="18"/>
        <v>1.6264618319035806E-2</v>
      </c>
      <c r="T215" s="121">
        <f t="shared" si="19"/>
        <v>4.7590298084098537E-2</v>
      </c>
      <c r="U215" s="121">
        <f t="shared" si="20"/>
        <v>0.11503421210270304</v>
      </c>
    </row>
    <row r="216" spans="12:21" x14ac:dyDescent="0.25">
      <c r="L216" s="122">
        <v>41486</v>
      </c>
      <c r="M216" s="115">
        <v>135.388268497545</v>
      </c>
      <c r="N216" s="123">
        <f t="shared" si="15"/>
        <v>7.2817713819914864E-3</v>
      </c>
      <c r="O216" s="123">
        <f t="shared" si="16"/>
        <v>4.7965735737592219E-2</v>
      </c>
      <c r="P216" s="123">
        <f t="shared" si="17"/>
        <v>8.9913299300738325E-2</v>
      </c>
      <c r="Q216" s="116">
        <v>41470</v>
      </c>
      <c r="R216" s="117">
        <v>149.88561042909399</v>
      </c>
      <c r="S216" s="120">
        <f t="shared" si="18"/>
        <v>2.0047588735482957E-2</v>
      </c>
      <c r="T216" s="121">
        <f t="shared" si="19"/>
        <v>5.4848519379344207E-2</v>
      </c>
      <c r="U216" s="121">
        <f t="shared" si="20"/>
        <v>0.12499297329078396</v>
      </c>
    </row>
    <row r="217" spans="12:21" x14ac:dyDescent="0.25">
      <c r="L217" s="122">
        <v>41517</v>
      </c>
      <c r="M217" s="115">
        <v>136.076157408119</v>
      </c>
      <c r="N217" s="123">
        <f t="shared" si="15"/>
        <v>5.0808605369414561E-3</v>
      </c>
      <c r="O217" s="123">
        <f t="shared" si="16"/>
        <v>3.0157068480958227E-2</v>
      </c>
      <c r="P217" s="123">
        <f t="shared" si="17"/>
        <v>8.5721692046735409E-2</v>
      </c>
      <c r="Q217" s="116">
        <v>41501</v>
      </c>
      <c r="R217" s="117">
        <v>151.02764122100001</v>
      </c>
      <c r="S217" s="120">
        <f t="shared" si="18"/>
        <v>7.6193491065392749E-3</v>
      </c>
      <c r="T217" s="121">
        <f t="shared" si="19"/>
        <v>4.4536782336008551E-2</v>
      </c>
      <c r="U217" s="121">
        <f t="shared" si="20"/>
        <v>0.11673656837296797</v>
      </c>
    </row>
    <row r="218" spans="12:21" x14ac:dyDescent="0.25">
      <c r="L218" s="122">
        <v>41547</v>
      </c>
      <c r="M218" s="115">
        <v>136.87027460189799</v>
      </c>
      <c r="N218" s="123">
        <f t="shared" si="15"/>
        <v>5.8358290600259988E-3</v>
      </c>
      <c r="O218" s="123">
        <f t="shared" si="16"/>
        <v>1.8307820762471394E-2</v>
      </c>
      <c r="P218" s="123">
        <f t="shared" si="17"/>
        <v>8.2977116530839945E-2</v>
      </c>
      <c r="Q218" s="116">
        <v>41532</v>
      </c>
      <c r="R218" s="117">
        <v>153.23473806678501</v>
      </c>
      <c r="S218" s="120">
        <f t="shared" si="18"/>
        <v>1.46138602704875E-2</v>
      </c>
      <c r="T218" s="121">
        <f t="shared" si="19"/>
        <v>4.2840100714544693E-2</v>
      </c>
      <c r="U218" s="121">
        <f t="shared" si="20"/>
        <v>0.11934833657855526</v>
      </c>
    </row>
    <row r="219" spans="12:21" x14ac:dyDescent="0.25">
      <c r="L219" s="122">
        <v>41578</v>
      </c>
      <c r="M219" s="115">
        <v>137.564106963678</v>
      </c>
      <c r="N219" s="123">
        <f t="shared" si="15"/>
        <v>5.0692698893028965E-3</v>
      </c>
      <c r="O219" s="123">
        <f t="shared" si="16"/>
        <v>1.6071100474798206E-2</v>
      </c>
      <c r="P219" s="123">
        <f t="shared" si="17"/>
        <v>7.321706720162191E-2</v>
      </c>
      <c r="Q219" s="116">
        <v>41562</v>
      </c>
      <c r="R219" s="117">
        <v>154.09852347626099</v>
      </c>
      <c r="S219" s="120">
        <f t="shared" si="18"/>
        <v>5.6370077723466583E-3</v>
      </c>
      <c r="T219" s="121">
        <f t="shared" si="19"/>
        <v>2.8107521696754123E-2</v>
      </c>
      <c r="U219" s="121">
        <f t="shared" si="20"/>
        <v>0.11776402302648092</v>
      </c>
    </row>
    <row r="220" spans="12:21" x14ac:dyDescent="0.25">
      <c r="L220" s="122">
        <v>41608</v>
      </c>
      <c r="M220" s="115">
        <v>138.49767669501301</v>
      </c>
      <c r="N220" s="123">
        <f t="shared" si="15"/>
        <v>6.7864339902377058E-3</v>
      </c>
      <c r="O220" s="123">
        <f t="shared" si="16"/>
        <v>1.7795323832017207E-2</v>
      </c>
      <c r="P220" s="123">
        <f t="shared" si="17"/>
        <v>7.1164142918232143E-2</v>
      </c>
      <c r="Q220" s="116">
        <v>41593</v>
      </c>
      <c r="R220" s="117">
        <v>155.353544976954</v>
      </c>
      <c r="S220" s="120">
        <f t="shared" si="18"/>
        <v>8.1442798566875307E-3</v>
      </c>
      <c r="T220" s="121">
        <f t="shared" si="19"/>
        <v>2.8643125993233598E-2</v>
      </c>
      <c r="U220" s="121">
        <f t="shared" si="20"/>
        <v>0.12342347835700562</v>
      </c>
    </row>
    <row r="221" spans="12:21" x14ac:dyDescent="0.25">
      <c r="L221" s="122">
        <v>41639</v>
      </c>
      <c r="M221" s="115">
        <v>139.725084254774</v>
      </c>
      <c r="N221" s="123">
        <f t="shared" si="15"/>
        <v>8.8622971088812008E-3</v>
      </c>
      <c r="O221" s="123">
        <f t="shared" si="16"/>
        <v>2.0857776907217795E-2</v>
      </c>
      <c r="P221" s="123">
        <f t="shared" si="17"/>
        <v>7.2896302732178064E-2</v>
      </c>
      <c r="Q221" s="116">
        <v>41623</v>
      </c>
      <c r="R221" s="117">
        <v>154.382332293003</v>
      </c>
      <c r="S221" s="120">
        <f t="shared" si="18"/>
        <v>-6.2516287226986877E-3</v>
      </c>
      <c r="T221" s="121">
        <f t="shared" si="19"/>
        <v>7.4891257732814243E-3</v>
      </c>
      <c r="U221" s="121">
        <f t="shared" si="20"/>
        <v>0.11122941562813127</v>
      </c>
    </row>
    <row r="222" spans="12:21" x14ac:dyDescent="0.25">
      <c r="L222" s="122">
        <v>41670</v>
      </c>
      <c r="M222" s="115">
        <v>141.73685565504499</v>
      </c>
      <c r="N222" s="123">
        <f t="shared" si="15"/>
        <v>1.4398068972373945E-2</v>
      </c>
      <c r="O222" s="123">
        <f t="shared" si="16"/>
        <v>3.0333120924259438E-2</v>
      </c>
      <c r="P222" s="123">
        <f t="shared" si="17"/>
        <v>0.1002227739131536</v>
      </c>
      <c r="Q222" s="116">
        <v>41654</v>
      </c>
      <c r="R222" s="117">
        <v>154.580312786631</v>
      </c>
      <c r="S222" s="120">
        <f t="shared" si="18"/>
        <v>1.2824038261856074E-3</v>
      </c>
      <c r="T222" s="121">
        <f t="shared" si="19"/>
        <v>3.1265017957438079E-3</v>
      </c>
      <c r="U222" s="121">
        <f t="shared" si="20"/>
        <v>0.11409407615887401</v>
      </c>
    </row>
    <row r="223" spans="12:21" x14ac:dyDescent="0.25">
      <c r="L223" s="122">
        <v>41698</v>
      </c>
      <c r="M223" s="115">
        <v>142.51705202916699</v>
      </c>
      <c r="N223" s="123">
        <f t="shared" si="15"/>
        <v>5.5045412889702661E-3</v>
      </c>
      <c r="O223" s="123">
        <f t="shared" si="16"/>
        <v>2.9021247360019542E-2</v>
      </c>
      <c r="P223" s="123">
        <f t="shared" si="17"/>
        <v>0.12019396970128637</v>
      </c>
      <c r="Q223" s="116">
        <v>41685</v>
      </c>
      <c r="R223" s="117">
        <v>154.32586564893401</v>
      </c>
      <c r="S223" s="120">
        <f t="shared" si="18"/>
        <v>-1.6460513833232993E-3</v>
      </c>
      <c r="T223" s="121">
        <f t="shared" si="19"/>
        <v>-6.6151005963361875E-3</v>
      </c>
      <c r="U223" s="121">
        <f t="shared" si="20"/>
        <v>0.10737906483095294</v>
      </c>
    </row>
    <row r="224" spans="12:21" x14ac:dyDescent="0.25">
      <c r="L224" s="122">
        <v>41729</v>
      </c>
      <c r="M224" s="115">
        <v>143.0801337677</v>
      </c>
      <c r="N224" s="123">
        <f t="shared" ref="N224:N287" si="21">M224/M223-1</f>
        <v>3.950978009408912E-3</v>
      </c>
      <c r="O224" s="123">
        <f t="shared" si="16"/>
        <v>2.4011790945199341E-2</v>
      </c>
      <c r="P224" s="123">
        <f t="shared" si="17"/>
        <v>0.12691773848029309</v>
      </c>
      <c r="Q224" s="116">
        <v>41713</v>
      </c>
      <c r="R224" s="117">
        <v>155.254743307495</v>
      </c>
      <c r="S224" s="120">
        <f t="shared" si="18"/>
        <v>6.0189369724581443E-3</v>
      </c>
      <c r="T224" s="121">
        <f t="shared" si="19"/>
        <v>5.6509770356121258E-3</v>
      </c>
      <c r="U224" s="121">
        <f t="shared" si="20"/>
        <v>0.10687056345100832</v>
      </c>
    </row>
    <row r="225" spans="12:21" x14ac:dyDescent="0.25">
      <c r="L225" s="122">
        <v>41759</v>
      </c>
      <c r="M225" s="115">
        <v>143.34352618330399</v>
      </c>
      <c r="N225" s="123">
        <f t="shared" si="21"/>
        <v>1.8408734229422574E-3</v>
      </c>
      <c r="O225" s="123">
        <f t="shared" si="16"/>
        <v>1.1335587492989685E-2</v>
      </c>
      <c r="P225" s="123">
        <f t="shared" si="17"/>
        <v>0.10954298734259171</v>
      </c>
      <c r="Q225" s="116">
        <v>41744</v>
      </c>
      <c r="R225" s="117">
        <v>155.717963473102</v>
      </c>
      <c r="S225" s="120">
        <f t="shared" si="18"/>
        <v>2.9836136129479662E-3</v>
      </c>
      <c r="T225" s="121">
        <f t="shared" si="19"/>
        <v>7.3596091634340333E-3</v>
      </c>
      <c r="U225" s="121">
        <f t="shared" si="20"/>
        <v>9.5894814319577248E-2</v>
      </c>
    </row>
    <row r="226" spans="12:21" x14ac:dyDescent="0.25">
      <c r="L226" s="122">
        <v>41790</v>
      </c>
      <c r="M226" s="115">
        <v>145.428609440597</v>
      </c>
      <c r="N226" s="123">
        <f t="shared" si="21"/>
        <v>1.4546058080269653E-2</v>
      </c>
      <c r="O226" s="123">
        <f t="shared" ref="O226:O289" si="22">M226/M223-1</f>
        <v>2.0429537167483192E-2</v>
      </c>
      <c r="P226" s="123">
        <f t="shared" si="17"/>
        <v>0.10095929241494672</v>
      </c>
      <c r="Q226" s="116">
        <v>41774</v>
      </c>
      <c r="R226" s="117">
        <v>155.824563140582</v>
      </c>
      <c r="S226" s="120">
        <f t="shared" si="18"/>
        <v>6.8456885193213246E-4</v>
      </c>
      <c r="T226" s="121">
        <f t="shared" si="19"/>
        <v>9.7112527789560144E-3</v>
      </c>
      <c r="U226" s="121">
        <f t="shared" si="20"/>
        <v>7.7713234980629098E-2</v>
      </c>
    </row>
    <row r="227" spans="12:21" x14ac:dyDescent="0.25">
      <c r="L227" s="122">
        <v>41820</v>
      </c>
      <c r="M227" s="115">
        <v>147.61091871046801</v>
      </c>
      <c r="N227" s="123">
        <f t="shared" si="21"/>
        <v>1.5006051960927413E-2</v>
      </c>
      <c r="O227" s="123">
        <f t="shared" si="22"/>
        <v>3.1666065885317396E-2</v>
      </c>
      <c r="P227" s="123">
        <f t="shared" si="17"/>
        <v>9.8217661870012796E-2</v>
      </c>
      <c r="Q227" s="116">
        <v>41805</v>
      </c>
      <c r="R227" s="117">
        <v>156.093954083136</v>
      </c>
      <c r="S227" s="120">
        <f t="shared" si="18"/>
        <v>1.728809227021344E-3</v>
      </c>
      <c r="T227" s="121">
        <f t="shared" si="19"/>
        <v>5.4053792996124894E-3</v>
      </c>
      <c r="U227" s="121">
        <f t="shared" si="20"/>
        <v>6.2298515667142285E-2</v>
      </c>
    </row>
    <row r="228" spans="12:21" x14ac:dyDescent="0.25">
      <c r="L228" s="122">
        <v>41851</v>
      </c>
      <c r="M228" s="115">
        <v>150.12917986603901</v>
      </c>
      <c r="N228" s="123">
        <f t="shared" si="21"/>
        <v>1.7060127919875878E-2</v>
      </c>
      <c r="O228" s="123">
        <f t="shared" si="22"/>
        <v>4.7338403508071281E-2</v>
      </c>
      <c r="P228" s="123">
        <f t="shared" si="17"/>
        <v>0.10887879379860244</v>
      </c>
      <c r="Q228" s="116">
        <v>41835</v>
      </c>
      <c r="R228" s="117">
        <v>156.372595036798</v>
      </c>
      <c r="S228" s="120">
        <f t="shared" si="18"/>
        <v>1.785084856736896E-3</v>
      </c>
      <c r="T228" s="121">
        <f t="shared" si="19"/>
        <v>4.2039566219287394E-3</v>
      </c>
      <c r="U228" s="121">
        <f t="shared" si="20"/>
        <v>4.3279568926817058E-2</v>
      </c>
    </row>
    <row r="229" spans="12:21" x14ac:dyDescent="0.25">
      <c r="L229" s="122">
        <v>41882</v>
      </c>
      <c r="M229" s="115">
        <v>151.57302551257899</v>
      </c>
      <c r="N229" s="123">
        <f t="shared" si="21"/>
        <v>9.6173551859028983E-3</v>
      </c>
      <c r="O229" s="123">
        <f t="shared" si="22"/>
        <v>4.2250394166711613E-2</v>
      </c>
      <c r="P229" s="123">
        <f t="shared" si="17"/>
        <v>0.11388378684137779</v>
      </c>
      <c r="Q229" s="116">
        <v>41866</v>
      </c>
      <c r="R229" s="117">
        <v>159.69611775916599</v>
      </c>
      <c r="S229" s="120">
        <f t="shared" si="18"/>
        <v>2.1253869462138697E-2</v>
      </c>
      <c r="T229" s="121">
        <f t="shared" si="19"/>
        <v>2.4845599054182044E-2</v>
      </c>
      <c r="U229" s="121">
        <f t="shared" si="20"/>
        <v>5.739662268499135E-2</v>
      </c>
    </row>
    <row r="230" spans="12:21" x14ac:dyDescent="0.25">
      <c r="L230" s="122">
        <v>41912</v>
      </c>
      <c r="M230" s="115">
        <v>152.990104401656</v>
      </c>
      <c r="N230" s="123">
        <f t="shared" si="21"/>
        <v>9.3491495883573084E-3</v>
      </c>
      <c r="O230" s="123">
        <f t="shared" si="22"/>
        <v>3.6441651729971269E-2</v>
      </c>
      <c r="P230" s="123">
        <f t="shared" si="17"/>
        <v>0.11777451200886579</v>
      </c>
      <c r="Q230" s="116">
        <v>41897</v>
      </c>
      <c r="R230" s="117">
        <v>162.54373294900699</v>
      </c>
      <c r="S230" s="120">
        <f t="shared" si="18"/>
        <v>1.7831461589663977E-2</v>
      </c>
      <c r="T230" s="121">
        <f t="shared" si="19"/>
        <v>4.1319850623015242E-2</v>
      </c>
      <c r="U230" s="121">
        <f t="shared" si="20"/>
        <v>6.0749899139481034E-2</v>
      </c>
    </row>
    <row r="231" spans="12:21" x14ac:dyDescent="0.25">
      <c r="L231" s="122">
        <v>41943</v>
      </c>
      <c r="M231" s="115">
        <v>153.655917104758</v>
      </c>
      <c r="N231" s="123">
        <f t="shared" si="21"/>
        <v>4.3519984884381469E-3</v>
      </c>
      <c r="O231" s="123">
        <f t="shared" si="22"/>
        <v>2.3491350861077898E-2</v>
      </c>
      <c r="P231" s="123">
        <f t="shared" si="17"/>
        <v>0.11697680809521649</v>
      </c>
      <c r="Q231" s="116">
        <v>41927</v>
      </c>
      <c r="R231" s="117">
        <v>165.65311916132501</v>
      </c>
      <c r="S231" s="120">
        <f t="shared" si="18"/>
        <v>1.9129536131014646E-2</v>
      </c>
      <c r="T231" s="121">
        <f t="shared" si="19"/>
        <v>5.9348788848474943E-2</v>
      </c>
      <c r="U231" s="121">
        <f t="shared" si="20"/>
        <v>7.4981871496283325E-2</v>
      </c>
    </row>
    <row r="232" spans="12:21" x14ac:dyDescent="0.25">
      <c r="L232" s="122">
        <v>41973</v>
      </c>
      <c r="M232" s="115">
        <v>154.988353573875</v>
      </c>
      <c r="N232" s="123">
        <f t="shared" si="21"/>
        <v>8.6715597695374846E-3</v>
      </c>
      <c r="O232" s="123">
        <f t="shared" si="22"/>
        <v>2.2532558479625875E-2</v>
      </c>
      <c r="P232" s="123">
        <f t="shared" si="17"/>
        <v>0.1190682563952048</v>
      </c>
      <c r="Q232" s="116">
        <v>41958</v>
      </c>
      <c r="R232" s="117">
        <v>166.848791379407</v>
      </c>
      <c r="S232" s="120">
        <f t="shared" si="18"/>
        <v>7.2179275834678425E-3</v>
      </c>
      <c r="T232" s="121">
        <f t="shared" si="19"/>
        <v>4.4789276787728705E-2</v>
      </c>
      <c r="U232" s="121">
        <f t="shared" si="20"/>
        <v>7.3994104248849224E-2</v>
      </c>
    </row>
    <row r="233" spans="12:21" x14ac:dyDescent="0.25">
      <c r="L233" s="122">
        <v>42004</v>
      </c>
      <c r="M233" s="115">
        <v>155.853065844599</v>
      </c>
      <c r="N233" s="123">
        <f t="shared" si="21"/>
        <v>5.579208055215723E-3</v>
      </c>
      <c r="O233" s="123">
        <f t="shared" si="22"/>
        <v>1.8713376620926203E-2</v>
      </c>
      <c r="P233" s="123">
        <f t="shared" si="17"/>
        <v>0.11542652971614831</v>
      </c>
      <c r="Q233" s="116">
        <v>41988</v>
      </c>
      <c r="R233" s="117">
        <v>169.64766016119299</v>
      </c>
      <c r="S233" s="120">
        <f t="shared" si="18"/>
        <v>1.6774881967358546E-2</v>
      </c>
      <c r="T233" s="121">
        <f t="shared" si="19"/>
        <v>4.3704713084291136E-2</v>
      </c>
      <c r="U233" s="121">
        <f t="shared" si="20"/>
        <v>9.8880018467513819E-2</v>
      </c>
    </row>
    <row r="234" spans="12:21" x14ac:dyDescent="0.25">
      <c r="L234" s="122">
        <v>42035</v>
      </c>
      <c r="M234" s="115">
        <v>157.39732636346301</v>
      </c>
      <c r="N234" s="123">
        <f t="shared" si="21"/>
        <v>9.9084385058154645E-3</v>
      </c>
      <c r="O234" s="123">
        <f t="shared" si="22"/>
        <v>2.4349268997914564E-2</v>
      </c>
      <c r="P234" s="123">
        <f t="shared" si="17"/>
        <v>0.11048975678232908</v>
      </c>
      <c r="Q234" s="116">
        <v>42019</v>
      </c>
      <c r="R234" s="117">
        <v>172.25992167027101</v>
      </c>
      <c r="S234" s="120">
        <f t="shared" si="18"/>
        <v>1.5398158197972966E-2</v>
      </c>
      <c r="T234" s="121">
        <f t="shared" si="19"/>
        <v>3.9883357116335505E-2</v>
      </c>
      <c r="U234" s="121">
        <f t="shared" si="20"/>
        <v>0.11437167233607148</v>
      </c>
    </row>
    <row r="235" spans="12:21" x14ac:dyDescent="0.25">
      <c r="L235" s="122">
        <v>42063</v>
      </c>
      <c r="M235" s="115">
        <v>157.595852909055</v>
      </c>
      <c r="N235" s="123">
        <f t="shared" si="21"/>
        <v>1.2613082456911506E-3</v>
      </c>
      <c r="O235" s="123">
        <f t="shared" si="22"/>
        <v>1.6823840469646134E-2</v>
      </c>
      <c r="P235" s="123">
        <f t="shared" ref="P235:P298" si="23">M235/M223-1</f>
        <v>0.10580348572465592</v>
      </c>
      <c r="Q235" s="116">
        <v>42050</v>
      </c>
      <c r="R235" s="117">
        <v>174.91694026269701</v>
      </c>
      <c r="S235" s="120">
        <f t="shared" si="18"/>
        <v>1.5424473473939493E-2</v>
      </c>
      <c r="T235" s="121">
        <f t="shared" si="19"/>
        <v>4.8356052306926189E-2</v>
      </c>
      <c r="U235" s="121">
        <f t="shared" si="20"/>
        <v>0.13342594598240787</v>
      </c>
    </row>
    <row r="236" spans="12:21" x14ac:dyDescent="0.25">
      <c r="L236" s="122">
        <v>42094</v>
      </c>
      <c r="M236" s="115">
        <v>158.427362267956</v>
      </c>
      <c r="N236" s="123">
        <f t="shared" si="21"/>
        <v>5.2762134507489122E-3</v>
      </c>
      <c r="O236" s="123">
        <f t="shared" si="22"/>
        <v>1.6517457705476524E-2</v>
      </c>
      <c r="P236" s="123">
        <f t="shared" si="23"/>
        <v>0.10726316852046858</v>
      </c>
      <c r="Q236" s="116">
        <v>42078</v>
      </c>
      <c r="R236" s="117">
        <v>174.68278565784601</v>
      </c>
      <c r="S236" s="120">
        <f t="shared" si="18"/>
        <v>-1.3386616785048266E-3</v>
      </c>
      <c r="T236" s="121">
        <f t="shared" si="19"/>
        <v>2.9679899456726E-2</v>
      </c>
      <c r="U236" s="121">
        <f t="shared" si="20"/>
        <v>0.12513654614643333</v>
      </c>
    </row>
    <row r="237" spans="12:21" x14ac:dyDescent="0.25">
      <c r="L237" s="122">
        <v>42124</v>
      </c>
      <c r="M237" s="115">
        <v>159.187081151309</v>
      </c>
      <c r="N237" s="123">
        <f t="shared" si="21"/>
        <v>4.7953767106723166E-3</v>
      </c>
      <c r="O237" s="123">
        <f t="shared" si="22"/>
        <v>1.1370935130836202E-2</v>
      </c>
      <c r="P237" s="123">
        <f t="shared" si="23"/>
        <v>0.11052857000144312</v>
      </c>
      <c r="Q237" s="116">
        <v>42109</v>
      </c>
      <c r="R237" s="117">
        <v>175.87298402443099</v>
      </c>
      <c r="S237" s="120">
        <f t="shared" si="18"/>
        <v>6.8134840081852666E-3</v>
      </c>
      <c r="T237" s="121">
        <f t="shared" si="19"/>
        <v>2.0974480419629238E-2</v>
      </c>
      <c r="U237" s="121">
        <f t="shared" si="20"/>
        <v>0.12943285477022348</v>
      </c>
    </row>
    <row r="238" spans="12:21" x14ac:dyDescent="0.25">
      <c r="L238" s="122">
        <v>42155</v>
      </c>
      <c r="M238" s="115">
        <v>161.59628845920301</v>
      </c>
      <c r="N238" s="123">
        <f t="shared" si="21"/>
        <v>1.5134439870808647E-2</v>
      </c>
      <c r="O238" s="123">
        <f t="shared" si="22"/>
        <v>2.5384142262021125E-2</v>
      </c>
      <c r="P238" s="123">
        <f t="shared" si="23"/>
        <v>0.11117261645281706</v>
      </c>
      <c r="Q238" s="116">
        <v>42139</v>
      </c>
      <c r="R238" s="117">
        <v>176.937588546011</v>
      </c>
      <c r="S238" s="120">
        <f t="shared" si="18"/>
        <v>6.0532578524516989E-3</v>
      </c>
      <c r="T238" s="121">
        <f t="shared" si="19"/>
        <v>1.1552044531989214E-2</v>
      </c>
      <c r="U238" s="121">
        <f t="shared" si="20"/>
        <v>0.13549228042039307</v>
      </c>
    </row>
    <row r="239" spans="12:21" x14ac:dyDescent="0.25">
      <c r="L239" s="122">
        <v>42185</v>
      </c>
      <c r="M239" s="115">
        <v>163.99857360108999</v>
      </c>
      <c r="N239" s="123">
        <f t="shared" si="21"/>
        <v>1.4865967311455064E-2</v>
      </c>
      <c r="O239" s="123">
        <f t="shared" si="22"/>
        <v>3.5165714137884274E-2</v>
      </c>
      <c r="P239" s="123">
        <f t="shared" si="23"/>
        <v>0.11101925950861125</v>
      </c>
      <c r="Q239" s="116">
        <v>42170</v>
      </c>
      <c r="R239" s="117">
        <v>179.11318189543499</v>
      </c>
      <c r="S239" s="120">
        <f t="shared" si="18"/>
        <v>1.2295823444311571E-2</v>
      </c>
      <c r="T239" s="121">
        <f t="shared" si="19"/>
        <v>2.5362523392928216E-2</v>
      </c>
      <c r="U239" s="121">
        <f t="shared" si="20"/>
        <v>0.14747033571869728</v>
      </c>
    </row>
    <row r="240" spans="12:21" x14ac:dyDescent="0.25">
      <c r="L240" s="122">
        <v>42216</v>
      </c>
      <c r="M240" s="115">
        <v>166.33400085136199</v>
      </c>
      <c r="N240" s="123">
        <f t="shared" si="21"/>
        <v>1.4240533920451659E-2</v>
      </c>
      <c r="O240" s="123">
        <f t="shared" si="22"/>
        <v>4.4896354957722817E-2</v>
      </c>
      <c r="P240" s="123">
        <f t="shared" si="23"/>
        <v>0.10793918277434544</v>
      </c>
      <c r="Q240" s="116">
        <v>42200</v>
      </c>
      <c r="R240" s="117">
        <v>179.210436087104</v>
      </c>
      <c r="S240" s="120">
        <f t="shared" si="18"/>
        <v>5.4297618209808718E-4</v>
      </c>
      <c r="T240" s="121">
        <f t="shared" si="19"/>
        <v>1.8976490796388523E-2</v>
      </c>
      <c r="U240" s="121">
        <f t="shared" si="20"/>
        <v>0.14604759257804556</v>
      </c>
    </row>
    <row r="241" spans="12:21" x14ac:dyDescent="0.25">
      <c r="L241" s="122">
        <v>42247</v>
      </c>
      <c r="M241" s="115">
        <v>167.460591554725</v>
      </c>
      <c r="N241" s="123">
        <f t="shared" si="21"/>
        <v>6.7730632197666729E-3</v>
      </c>
      <c r="O241" s="123">
        <f t="shared" si="22"/>
        <v>3.6289837789204693E-2</v>
      </c>
      <c r="P241" s="123">
        <f t="shared" si="23"/>
        <v>0.10481789875486447</v>
      </c>
      <c r="Q241" s="116">
        <v>42231</v>
      </c>
      <c r="R241" s="117">
        <v>179.15465931218199</v>
      </c>
      <c r="S241" s="120">
        <f t="shared" si="18"/>
        <v>-3.1123619885009557E-4</v>
      </c>
      <c r="T241" s="121">
        <f t="shared" si="19"/>
        <v>1.2530241789717067E-2</v>
      </c>
      <c r="U241" s="121">
        <f t="shared" si="20"/>
        <v>0.12184730490669149</v>
      </c>
    </row>
    <row r="242" spans="12:21" x14ac:dyDescent="0.25">
      <c r="L242" s="122">
        <v>42277</v>
      </c>
      <c r="M242" s="115">
        <v>167.19717664390299</v>
      </c>
      <c r="N242" s="123">
        <f t="shared" si="21"/>
        <v>-1.5729964188972989E-3</v>
      </c>
      <c r="O242" s="123">
        <f t="shared" si="22"/>
        <v>1.9503846726089735E-2</v>
      </c>
      <c r="P242" s="123">
        <f t="shared" si="23"/>
        <v>9.2862687412436529E-2</v>
      </c>
      <c r="Q242" s="116">
        <v>42262</v>
      </c>
      <c r="R242" s="117">
        <v>179.71949588741899</v>
      </c>
      <c r="S242" s="120">
        <f t="shared" si="18"/>
        <v>3.1527875267409744E-3</v>
      </c>
      <c r="T242" s="121">
        <f t="shared" si="19"/>
        <v>3.3850886102730904E-3</v>
      </c>
      <c r="U242" s="121">
        <f t="shared" si="20"/>
        <v>0.10566856455671747</v>
      </c>
    </row>
    <row r="243" spans="12:21" x14ac:dyDescent="0.25">
      <c r="L243" s="122">
        <v>42308</v>
      </c>
      <c r="M243" s="115">
        <v>165.846819668732</v>
      </c>
      <c r="N243" s="123">
        <f t="shared" si="21"/>
        <v>-8.0764340778731736E-3</v>
      </c>
      <c r="O243" s="123">
        <f t="shared" si="22"/>
        <v>-2.9289332315486361E-3</v>
      </c>
      <c r="P243" s="123">
        <f t="shared" si="23"/>
        <v>7.9338972385050388E-2</v>
      </c>
      <c r="Q243" s="116">
        <v>42292</v>
      </c>
      <c r="R243" s="117">
        <v>179.32235249795301</v>
      </c>
      <c r="S243" s="120">
        <f t="shared" si="18"/>
        <v>-2.2097958126633399E-3</v>
      </c>
      <c r="T243" s="121">
        <f t="shared" si="19"/>
        <v>6.2449717378409986E-4</v>
      </c>
      <c r="U243" s="121">
        <f t="shared" si="20"/>
        <v>8.2517210698072718E-2</v>
      </c>
    </row>
    <row r="244" spans="12:21" x14ac:dyDescent="0.25">
      <c r="L244" s="122">
        <v>42338</v>
      </c>
      <c r="M244" s="115">
        <v>165.95539442380201</v>
      </c>
      <c r="N244" s="123">
        <f t="shared" si="21"/>
        <v>6.5466890041587789E-4</v>
      </c>
      <c r="O244" s="123">
        <f t="shared" si="22"/>
        <v>-8.9883662594796299E-3</v>
      </c>
      <c r="P244" s="123">
        <f t="shared" si="23"/>
        <v>7.0760419070453384E-2</v>
      </c>
      <c r="Q244" s="116">
        <v>42323</v>
      </c>
      <c r="R244" s="117">
        <v>179.92797302375999</v>
      </c>
      <c r="S244" s="120">
        <f t="shared" si="18"/>
        <v>3.3772729242658173E-3</v>
      </c>
      <c r="T244" s="121">
        <f t="shared" si="19"/>
        <v>4.31645883253573E-3</v>
      </c>
      <c r="U244" s="121">
        <f t="shared" si="20"/>
        <v>7.8389429951646994E-2</v>
      </c>
    </row>
    <row r="245" spans="12:21" x14ac:dyDescent="0.25">
      <c r="L245" s="122">
        <v>42369</v>
      </c>
      <c r="M245" s="115">
        <v>167.66217594204801</v>
      </c>
      <c r="N245" s="123">
        <f t="shared" si="21"/>
        <v>1.0284579926864934E-2</v>
      </c>
      <c r="O245" s="123">
        <f t="shared" si="22"/>
        <v>2.7811432434374783E-3</v>
      </c>
      <c r="P245" s="123">
        <f t="shared" si="23"/>
        <v>7.5770791119527114E-2</v>
      </c>
      <c r="Q245" s="116">
        <v>42353</v>
      </c>
      <c r="R245" s="117">
        <v>180.12455556110601</v>
      </c>
      <c r="S245" s="120">
        <f t="shared" si="18"/>
        <v>1.0925623961763886E-3</v>
      </c>
      <c r="T245" s="121">
        <f t="shared" si="19"/>
        <v>2.2538438119188431E-3</v>
      </c>
      <c r="U245" s="121">
        <f t="shared" si="20"/>
        <v>6.1756792813754346E-2</v>
      </c>
    </row>
    <row r="246" spans="12:21" x14ac:dyDescent="0.25">
      <c r="L246" s="122">
        <v>42400</v>
      </c>
      <c r="M246" s="115">
        <v>171.31570133443401</v>
      </c>
      <c r="N246" s="123">
        <f t="shared" si="21"/>
        <v>2.1790993537199599E-2</v>
      </c>
      <c r="O246" s="123">
        <f t="shared" si="22"/>
        <v>3.2975499178252266E-2</v>
      </c>
      <c r="P246" s="123">
        <f t="shared" si="23"/>
        <v>8.8428280788141134E-2</v>
      </c>
      <c r="Q246" s="116">
        <v>42384</v>
      </c>
      <c r="R246" s="117">
        <v>182.21216574236001</v>
      </c>
      <c r="S246" s="120">
        <f t="shared" si="18"/>
        <v>1.1589814474494586E-2</v>
      </c>
      <c r="T246" s="121">
        <f t="shared" si="19"/>
        <v>1.611518700347192E-2</v>
      </c>
      <c r="U246" s="121">
        <f t="shared" si="20"/>
        <v>5.7774576788319765E-2</v>
      </c>
    </row>
    <row r="247" spans="12:21" x14ac:dyDescent="0.25">
      <c r="L247" s="122">
        <v>42429</v>
      </c>
      <c r="M247" s="115">
        <v>172.72528411669001</v>
      </c>
      <c r="N247" s="123">
        <f t="shared" si="21"/>
        <v>8.2279836073184676E-3</v>
      </c>
      <c r="O247" s="123">
        <f t="shared" si="22"/>
        <v>4.079342956216081E-2</v>
      </c>
      <c r="P247" s="123">
        <f t="shared" si="23"/>
        <v>9.6001455167515459E-2</v>
      </c>
      <c r="Q247" s="116">
        <v>42415</v>
      </c>
      <c r="R247" s="117">
        <v>182.13903741733299</v>
      </c>
      <c r="S247" s="120">
        <f t="shared" si="18"/>
        <v>-4.013361277447336E-4</v>
      </c>
      <c r="T247" s="121">
        <f t="shared" si="19"/>
        <v>1.2288608360418785E-2</v>
      </c>
      <c r="U247" s="121">
        <f t="shared" si="20"/>
        <v>4.1288723343717137E-2</v>
      </c>
    </row>
    <row r="248" spans="12:21" x14ac:dyDescent="0.25">
      <c r="L248" s="122">
        <v>42460</v>
      </c>
      <c r="M248" s="115">
        <v>172.53368177721799</v>
      </c>
      <c r="N248" s="123">
        <f t="shared" si="21"/>
        <v>-1.1092894734656689E-3</v>
      </c>
      <c r="O248" s="123">
        <f t="shared" si="22"/>
        <v>2.9055484982216884E-2</v>
      </c>
      <c r="P248" s="123">
        <f t="shared" si="23"/>
        <v>8.903966655332729E-2</v>
      </c>
      <c r="Q248" s="116">
        <v>42444</v>
      </c>
      <c r="R248" s="117">
        <v>182.267145969159</v>
      </c>
      <c r="S248" s="120">
        <f t="shared" si="18"/>
        <v>7.0335581895331067E-4</v>
      </c>
      <c r="T248" s="121">
        <f t="shared" si="19"/>
        <v>1.18950489641938E-2</v>
      </c>
      <c r="U248" s="121">
        <f t="shared" si="20"/>
        <v>4.3417903388423218E-2</v>
      </c>
    </row>
    <row r="249" spans="12:21" x14ac:dyDescent="0.25">
      <c r="L249" s="122">
        <v>42490</v>
      </c>
      <c r="M249" s="115">
        <v>171.07688481078199</v>
      </c>
      <c r="N249" s="123">
        <f t="shared" si="21"/>
        <v>-8.4435511456659729E-3</v>
      </c>
      <c r="O249" s="123">
        <f t="shared" si="22"/>
        <v>-1.394014219314399E-3</v>
      </c>
      <c r="P249" s="123">
        <f t="shared" si="23"/>
        <v>7.4690757399914931E-2</v>
      </c>
      <c r="Q249" s="116">
        <v>42475</v>
      </c>
      <c r="R249" s="117">
        <v>181.676281534998</v>
      </c>
      <c r="S249" s="120">
        <f t="shared" si="18"/>
        <v>-3.2417495266041652E-3</v>
      </c>
      <c r="T249" s="121">
        <f t="shared" si="19"/>
        <v>-2.9409902745995975E-3</v>
      </c>
      <c r="U249" s="121">
        <f t="shared" si="20"/>
        <v>3.2997094708763441E-2</v>
      </c>
    </row>
    <row r="250" spans="12:21" x14ac:dyDescent="0.25">
      <c r="L250" s="122">
        <v>42521</v>
      </c>
      <c r="M250" s="115">
        <v>172.52608256440899</v>
      </c>
      <c r="N250" s="123">
        <f t="shared" si="21"/>
        <v>8.4710319294736269E-3</v>
      </c>
      <c r="O250" s="123">
        <f t="shared" si="22"/>
        <v>-1.1532854225698719E-3</v>
      </c>
      <c r="P250" s="123">
        <f t="shared" si="23"/>
        <v>6.7636417948827798E-2</v>
      </c>
      <c r="Q250" s="116">
        <v>42505</v>
      </c>
      <c r="R250" s="117">
        <v>183.376527434488</v>
      </c>
      <c r="S250" s="120">
        <f t="shared" si="18"/>
        <v>9.3586564251781912E-3</v>
      </c>
      <c r="T250" s="121">
        <f t="shared" si="19"/>
        <v>6.79420532084829E-3</v>
      </c>
      <c r="U250" s="121">
        <f t="shared" si="20"/>
        <v>3.6391017541208326E-2</v>
      </c>
    </row>
    <row r="251" spans="12:21" x14ac:dyDescent="0.25">
      <c r="L251" s="122">
        <v>42551</v>
      </c>
      <c r="M251" s="115">
        <v>175.20018884359999</v>
      </c>
      <c r="N251" s="123">
        <f t="shared" si="21"/>
        <v>1.5499721777967546E-2</v>
      </c>
      <c r="O251" s="123">
        <f t="shared" si="22"/>
        <v>1.5454994288159218E-2</v>
      </c>
      <c r="P251" s="123">
        <f t="shared" si="23"/>
        <v>6.8303126036673989E-2</v>
      </c>
      <c r="Q251" s="116">
        <v>42536</v>
      </c>
      <c r="R251" s="117">
        <v>185.22470657069701</v>
      </c>
      <c r="S251" s="120">
        <f t="shared" si="18"/>
        <v>1.0078602545624538E-2</v>
      </c>
      <c r="T251" s="121">
        <f t="shared" si="19"/>
        <v>1.6226515128724639E-2</v>
      </c>
      <c r="U251" s="121">
        <f t="shared" si="20"/>
        <v>3.4121021192230705E-2</v>
      </c>
    </row>
    <row r="252" spans="12:21" x14ac:dyDescent="0.25">
      <c r="L252" s="122">
        <v>42582</v>
      </c>
      <c r="M252" s="115">
        <v>179.72994431113699</v>
      </c>
      <c r="N252" s="123">
        <f t="shared" si="21"/>
        <v>2.5854740782161434E-2</v>
      </c>
      <c r="O252" s="123">
        <f t="shared" si="22"/>
        <v>5.057994544339306E-2</v>
      </c>
      <c r="P252" s="123">
        <f t="shared" si="23"/>
        <v>8.0536411023659271E-2</v>
      </c>
      <c r="Q252" s="116">
        <v>42566</v>
      </c>
      <c r="R252" s="117">
        <v>187.99533856462199</v>
      </c>
      <c r="S252" s="120">
        <f t="shared" si="18"/>
        <v>1.4958220451370963E-2</v>
      </c>
      <c r="T252" s="121">
        <f t="shared" si="19"/>
        <v>3.4781959297238707E-2</v>
      </c>
      <c r="U252" s="121">
        <f t="shared" si="20"/>
        <v>4.9020038505169117E-2</v>
      </c>
    </row>
    <row r="253" spans="12:21" x14ac:dyDescent="0.25">
      <c r="L253" s="122">
        <v>42613</v>
      </c>
      <c r="M253" s="115">
        <v>182.24482579077099</v>
      </c>
      <c r="N253" s="123">
        <f t="shared" si="21"/>
        <v>1.3992556940207956E-2</v>
      </c>
      <c r="O253" s="123">
        <f t="shared" si="22"/>
        <v>5.6332022856507624E-2</v>
      </c>
      <c r="P253" s="123">
        <f t="shared" si="23"/>
        <v>8.8284856149063673E-2</v>
      </c>
      <c r="Q253" s="116">
        <v>42597</v>
      </c>
      <c r="R253" s="117">
        <v>189.80631522179399</v>
      </c>
      <c r="S253" s="120">
        <f t="shared" si="18"/>
        <v>9.6330934107149435E-3</v>
      </c>
      <c r="T253" s="121">
        <f t="shared" si="19"/>
        <v>3.506330868656593E-2</v>
      </c>
      <c r="U253" s="121">
        <f t="shared" si="20"/>
        <v>5.9455087300025022E-2</v>
      </c>
    </row>
    <row r="254" spans="12:21" x14ac:dyDescent="0.25">
      <c r="L254" s="122">
        <v>42643</v>
      </c>
      <c r="M254" s="115">
        <v>183.538202871045</v>
      </c>
      <c r="N254" s="123">
        <f t="shared" si="21"/>
        <v>7.09692072003687E-3</v>
      </c>
      <c r="O254" s="123">
        <f t="shared" si="22"/>
        <v>4.7591352968736178E-2</v>
      </c>
      <c r="P254" s="123">
        <f t="shared" si="23"/>
        <v>9.7735060813527896E-2</v>
      </c>
      <c r="Q254" s="116">
        <v>42628</v>
      </c>
      <c r="R254" s="117">
        <v>190.89244349958099</v>
      </c>
      <c r="S254" s="120">
        <f t="shared" si="18"/>
        <v>5.72229789360712E-3</v>
      </c>
      <c r="T254" s="121">
        <f t="shared" si="19"/>
        <v>3.0599249062493117E-2</v>
      </c>
      <c r="U254" s="121">
        <f t="shared" si="20"/>
        <v>6.2168812331640622E-2</v>
      </c>
    </row>
    <row r="255" spans="12:21" x14ac:dyDescent="0.25">
      <c r="L255" s="122">
        <v>42674</v>
      </c>
      <c r="M255" s="115">
        <v>182.27250022466399</v>
      </c>
      <c r="N255" s="123">
        <f t="shared" si="21"/>
        <v>-6.8961264008360335E-3</v>
      </c>
      <c r="O255" s="123">
        <f t="shared" si="22"/>
        <v>1.4146534809611255E-2</v>
      </c>
      <c r="P255" s="123">
        <f t="shared" si="23"/>
        <v>9.9041275489883951E-2</v>
      </c>
      <c r="Q255" s="116">
        <v>42658</v>
      </c>
      <c r="R255" s="117">
        <v>191.839391345395</v>
      </c>
      <c r="S255" s="120">
        <f t="shared" si="18"/>
        <v>4.9606355728590845E-3</v>
      </c>
      <c r="T255" s="121">
        <f t="shared" si="19"/>
        <v>2.0447596254902001E-2</v>
      </c>
      <c r="U255" s="121">
        <f t="shared" si="20"/>
        <v>6.9801888459972483E-2</v>
      </c>
    </row>
    <row r="256" spans="12:21" x14ac:dyDescent="0.25">
      <c r="L256" s="122">
        <v>42704</v>
      </c>
      <c r="M256" s="115">
        <v>181.89609913189</v>
      </c>
      <c r="N256" s="123">
        <f t="shared" si="21"/>
        <v>-2.0650459740775284E-3</v>
      </c>
      <c r="O256" s="123">
        <f t="shared" si="22"/>
        <v>-1.9135065007626073E-3</v>
      </c>
      <c r="P256" s="123">
        <f t="shared" si="23"/>
        <v>9.605415216199642E-2</v>
      </c>
      <c r="Q256" s="116">
        <v>42689</v>
      </c>
      <c r="R256" s="117">
        <v>191.78199742098101</v>
      </c>
      <c r="S256" s="120">
        <f t="shared" si="18"/>
        <v>-2.9917695219672247E-4</v>
      </c>
      <c r="T256" s="121">
        <f t="shared" si="19"/>
        <v>1.040893816877686E-2</v>
      </c>
      <c r="U256" s="121">
        <f t="shared" si="20"/>
        <v>6.5882053790800255E-2</v>
      </c>
    </row>
    <row r="257" spans="12:21" x14ac:dyDescent="0.25">
      <c r="L257" s="122">
        <v>42735</v>
      </c>
      <c r="M257" s="115">
        <v>182.98058367666499</v>
      </c>
      <c r="N257" s="123">
        <f t="shared" si="21"/>
        <v>5.9621099625046803E-3</v>
      </c>
      <c r="O257" s="123">
        <f t="shared" si="22"/>
        <v>-3.0381641841169538E-3</v>
      </c>
      <c r="P257" s="123">
        <f t="shared" si="23"/>
        <v>9.1364719851373843E-2</v>
      </c>
      <c r="Q257" s="116">
        <v>42719</v>
      </c>
      <c r="R257" s="117">
        <v>191.23868839132399</v>
      </c>
      <c r="S257" s="120">
        <f t="shared" si="18"/>
        <v>-2.8329511474656233E-3</v>
      </c>
      <c r="T257" s="121">
        <f t="shared" si="19"/>
        <v>1.8138218852217225E-3</v>
      </c>
      <c r="U257" s="121">
        <f t="shared" si="20"/>
        <v>6.1702485791547579E-2</v>
      </c>
    </row>
    <row r="258" spans="12:21" x14ac:dyDescent="0.25">
      <c r="L258" s="122">
        <v>42766</v>
      </c>
      <c r="M258" s="115">
        <v>186.750552544502</v>
      </c>
      <c r="N258" s="123">
        <f t="shared" si="21"/>
        <v>2.0603108767533129E-2</v>
      </c>
      <c r="O258" s="123">
        <f t="shared" si="22"/>
        <v>2.4567898691895351E-2</v>
      </c>
      <c r="P258" s="123">
        <f t="shared" si="23"/>
        <v>9.0095952033823368E-2</v>
      </c>
      <c r="Q258" s="116">
        <v>42750</v>
      </c>
      <c r="R258" s="117">
        <v>188.944528205707</v>
      </c>
      <c r="S258" s="120">
        <f t="shared" si="18"/>
        <v>-1.1996318343925005E-2</v>
      </c>
      <c r="T258" s="121">
        <f t="shared" si="19"/>
        <v>-1.5090035051643635E-2</v>
      </c>
      <c r="U258" s="121">
        <f t="shared" si="20"/>
        <v>3.6947930649516847E-2</v>
      </c>
    </row>
    <row r="259" spans="12:21" x14ac:dyDescent="0.25">
      <c r="L259" s="122">
        <v>42794</v>
      </c>
      <c r="M259" s="115">
        <v>191.23569955857701</v>
      </c>
      <c r="N259" s="123">
        <f t="shared" si="21"/>
        <v>2.4016780421606709E-2</v>
      </c>
      <c r="O259" s="123">
        <f t="shared" si="22"/>
        <v>5.1345798350051597E-2</v>
      </c>
      <c r="P259" s="123">
        <f t="shared" si="23"/>
        <v>0.10716679689686726</v>
      </c>
      <c r="Q259" s="116">
        <v>42781</v>
      </c>
      <c r="R259" s="117">
        <v>187.491472695504</v>
      </c>
      <c r="S259" s="120">
        <f t="shared" si="18"/>
        <v>-7.6903815315627622E-3</v>
      </c>
      <c r="T259" s="121">
        <f t="shared" si="19"/>
        <v>-2.2371884656404273E-2</v>
      </c>
      <c r="U259" s="121">
        <f t="shared" si="20"/>
        <v>2.9386535440544037E-2</v>
      </c>
    </row>
    <row r="260" spans="12:21" x14ac:dyDescent="0.25">
      <c r="L260" s="122">
        <v>42825</v>
      </c>
      <c r="M260" s="115">
        <v>193.90903631352799</v>
      </c>
      <c r="N260" s="123">
        <f t="shared" si="21"/>
        <v>1.3979276678579122E-2</v>
      </c>
      <c r="O260" s="123">
        <f t="shared" si="22"/>
        <v>5.9724657213762411E-2</v>
      </c>
      <c r="P260" s="123">
        <f t="shared" si="23"/>
        <v>0.1238909082338524</v>
      </c>
      <c r="Q260" s="116">
        <v>42809</v>
      </c>
      <c r="R260" s="117">
        <v>188.34585459055799</v>
      </c>
      <c r="S260" s="120">
        <f t="shared" si="18"/>
        <v>4.5569106838343476E-3</v>
      </c>
      <c r="T260" s="121">
        <f t="shared" si="19"/>
        <v>-1.5126823056046623E-2</v>
      </c>
      <c r="U260" s="121">
        <f t="shared" si="20"/>
        <v>3.3350544822968509E-2</v>
      </c>
    </row>
    <row r="261" spans="12:21" x14ac:dyDescent="0.25">
      <c r="L261" s="122">
        <v>42855</v>
      </c>
      <c r="M261" s="115">
        <v>195.51488016956199</v>
      </c>
      <c r="N261" s="123">
        <f t="shared" si="21"/>
        <v>8.2814286871992771E-3</v>
      </c>
      <c r="O261" s="123">
        <f t="shared" si="22"/>
        <v>4.6930665026929441E-2</v>
      </c>
      <c r="P261" s="123">
        <f t="shared" si="23"/>
        <v>0.14284802640525873</v>
      </c>
      <c r="Q261" s="116">
        <v>42840</v>
      </c>
      <c r="R261" s="117">
        <v>192.19044997338099</v>
      </c>
      <c r="S261" s="120">
        <f t="shared" si="18"/>
        <v>2.0412423682914183E-2</v>
      </c>
      <c r="T261" s="121">
        <f t="shared" si="19"/>
        <v>1.7179231378111615E-2</v>
      </c>
      <c r="U261" s="121">
        <f t="shared" si="20"/>
        <v>5.7873093557111011E-2</v>
      </c>
    </row>
    <row r="262" spans="12:21" x14ac:dyDescent="0.25">
      <c r="L262" s="122">
        <v>42886</v>
      </c>
      <c r="M262" s="115">
        <v>197.79989491908299</v>
      </c>
      <c r="N262" s="123">
        <f t="shared" si="21"/>
        <v>1.1687165434872693E-2</v>
      </c>
      <c r="O262" s="123">
        <f t="shared" si="22"/>
        <v>3.4325156734113405E-2</v>
      </c>
      <c r="P262" s="123">
        <f t="shared" si="23"/>
        <v>0.14649270405382642</v>
      </c>
      <c r="Q262" s="116">
        <v>42870</v>
      </c>
      <c r="R262" s="117">
        <v>196.51722853637801</v>
      </c>
      <c r="S262" s="120">
        <f t="shared" si="18"/>
        <v>2.2512973790301816E-2</v>
      </c>
      <c r="T262" s="121">
        <f t="shared" si="19"/>
        <v>4.8139553821374692E-2</v>
      </c>
      <c r="U262" s="121">
        <f t="shared" si="20"/>
        <v>7.1659668146920152E-2</v>
      </c>
    </row>
    <row r="263" spans="12:21" x14ac:dyDescent="0.25">
      <c r="L263" s="122">
        <v>42916</v>
      </c>
      <c r="M263" s="115">
        <v>202.36307598779899</v>
      </c>
      <c r="N263" s="123">
        <f t="shared" si="21"/>
        <v>2.3069683988369949E-2</v>
      </c>
      <c r="O263" s="123">
        <f t="shared" si="22"/>
        <v>4.3597966525922072E-2</v>
      </c>
      <c r="P263" s="123">
        <f t="shared" si="23"/>
        <v>0.15503914307105648</v>
      </c>
      <c r="Q263" s="116">
        <v>42901</v>
      </c>
      <c r="R263" s="117">
        <v>199.352597144903</v>
      </c>
      <c r="S263" s="120">
        <f t="shared" si="18"/>
        <v>1.4428091774152607E-2</v>
      </c>
      <c r="T263" s="121">
        <f t="shared" si="19"/>
        <v>5.8438995529115356E-2</v>
      </c>
      <c r="U263" s="121">
        <f t="shared" si="20"/>
        <v>7.6274330977620597E-2</v>
      </c>
    </row>
    <row r="264" spans="12:21" x14ac:dyDescent="0.25">
      <c r="L264" s="122">
        <v>42947</v>
      </c>
      <c r="M264" s="115">
        <v>205.383613985571</v>
      </c>
      <c r="N264" s="123">
        <f t="shared" si="21"/>
        <v>1.4926329731981935E-2</v>
      </c>
      <c r="O264" s="123">
        <f t="shared" si="22"/>
        <v>5.0475614988742867E-2</v>
      </c>
      <c r="P264" s="123">
        <f t="shared" si="23"/>
        <v>0.14273453303932504</v>
      </c>
      <c r="Q264" s="116">
        <v>42931</v>
      </c>
      <c r="R264" s="117">
        <v>199.13809645677</v>
      </c>
      <c r="S264" s="120">
        <f t="shared" ref="S264:S327" si="24">R264/R263-1</f>
        <v>-1.0759864240800221E-3</v>
      </c>
      <c r="T264" s="121">
        <f t="shared" si="19"/>
        <v>3.6149800806186239E-2</v>
      </c>
      <c r="U264" s="121">
        <f t="shared" si="20"/>
        <v>5.9271458416070066E-2</v>
      </c>
    </row>
    <row r="265" spans="12:21" x14ac:dyDescent="0.25">
      <c r="L265" s="122">
        <v>42978</v>
      </c>
      <c r="M265" s="115">
        <v>205.858756000542</v>
      </c>
      <c r="N265" s="123">
        <f t="shared" si="21"/>
        <v>2.3134368207406997E-3</v>
      </c>
      <c r="O265" s="123">
        <f t="shared" si="22"/>
        <v>4.0742494250342043E-2</v>
      </c>
      <c r="P265" s="123">
        <f t="shared" si="23"/>
        <v>0.1295725686987752</v>
      </c>
      <c r="Q265" s="116">
        <v>42962</v>
      </c>
      <c r="R265" s="117">
        <v>199.29221553972801</v>
      </c>
      <c r="S265" s="120">
        <f t="shared" si="24"/>
        <v>7.7393068277853416E-4</v>
      </c>
      <c r="T265" s="121">
        <f t="shared" si="19"/>
        <v>1.4120833191153537E-2</v>
      </c>
      <c r="U265" s="121">
        <f t="shared" si="20"/>
        <v>4.9976737111457448E-2</v>
      </c>
    </row>
    <row r="266" spans="12:21" x14ac:dyDescent="0.25">
      <c r="L266" s="122">
        <v>43008</v>
      </c>
      <c r="M266" s="115">
        <v>203.60216556504</v>
      </c>
      <c r="N266" s="123">
        <f t="shared" si="21"/>
        <v>-1.0961838492291598E-2</v>
      </c>
      <c r="O266" s="123">
        <f t="shared" si="22"/>
        <v>6.123101120066643E-3</v>
      </c>
      <c r="P266" s="123">
        <f t="shared" si="23"/>
        <v>0.1093176373100484</v>
      </c>
      <c r="Q266" s="116">
        <v>42993</v>
      </c>
      <c r="R266" s="117">
        <v>200.098692086657</v>
      </c>
      <c r="S266" s="120">
        <f t="shared" si="24"/>
        <v>4.0467037046323373E-3</v>
      </c>
      <c r="T266" s="121">
        <f t="shared" ref="T266:T329" si="25">R266/R263-1</f>
        <v>3.742589524488027E-3</v>
      </c>
      <c r="U266" s="121">
        <f t="shared" si="20"/>
        <v>4.8227412349594712E-2</v>
      </c>
    </row>
    <row r="267" spans="12:21" x14ac:dyDescent="0.25">
      <c r="L267" s="122">
        <v>43039</v>
      </c>
      <c r="M267" s="115">
        <v>202.238764434226</v>
      </c>
      <c r="N267" s="123">
        <f t="shared" si="21"/>
        <v>-6.6963979829500753E-3</v>
      </c>
      <c r="O267" s="123">
        <f t="shared" si="22"/>
        <v>-1.5312076218339077E-2</v>
      </c>
      <c r="P267" s="123">
        <f t="shared" si="23"/>
        <v>0.10954073809791476</v>
      </c>
      <c r="Q267" s="116">
        <v>43023</v>
      </c>
      <c r="R267" s="117">
        <v>202.81034901407699</v>
      </c>
      <c r="S267" s="120">
        <f t="shared" si="24"/>
        <v>1.3551597459945608E-2</v>
      </c>
      <c r="T267" s="121">
        <f t="shared" si="25"/>
        <v>1.8440733454053948E-2</v>
      </c>
      <c r="U267" s="121">
        <f t="shared" si="20"/>
        <v>5.7188242684368396E-2</v>
      </c>
    </row>
    <row r="268" spans="12:21" x14ac:dyDescent="0.25">
      <c r="L268" s="122">
        <v>43069</v>
      </c>
      <c r="M268" s="115">
        <v>203.56077869649599</v>
      </c>
      <c r="N268" s="123">
        <f t="shared" si="21"/>
        <v>6.5368984327429658E-3</v>
      </c>
      <c r="O268" s="123">
        <f t="shared" si="22"/>
        <v>-1.1162883467730533E-2</v>
      </c>
      <c r="P268" s="123">
        <f t="shared" si="23"/>
        <v>0.11910469585660155</v>
      </c>
      <c r="Q268" s="116">
        <v>43054</v>
      </c>
      <c r="R268" s="117">
        <v>203.83573180427501</v>
      </c>
      <c r="S268" s="120">
        <f t="shared" si="24"/>
        <v>5.0558701524983096E-3</v>
      </c>
      <c r="T268" s="121">
        <f t="shared" si="25"/>
        <v>2.279826260269191E-2</v>
      </c>
      <c r="U268" s="121">
        <f t="shared" si="20"/>
        <v>6.2851229757685978E-2</v>
      </c>
    </row>
    <row r="269" spans="12:21" x14ac:dyDescent="0.25">
      <c r="L269" s="122">
        <v>43100</v>
      </c>
      <c r="M269" s="115">
        <v>206.516353996563</v>
      </c>
      <c r="N269" s="123">
        <f t="shared" si="21"/>
        <v>1.4519375092751474E-2</v>
      </c>
      <c r="O269" s="123">
        <f t="shared" si="22"/>
        <v>1.4313150468883817E-2</v>
      </c>
      <c r="P269" s="123">
        <f t="shared" si="23"/>
        <v>0.12862441384210888</v>
      </c>
      <c r="Q269" s="116">
        <v>43084</v>
      </c>
      <c r="R269" s="117">
        <v>203.164222203479</v>
      </c>
      <c r="S269" s="120">
        <f t="shared" si="24"/>
        <v>-3.294366472708532E-3</v>
      </c>
      <c r="T269" s="121">
        <f t="shared" si="25"/>
        <v>1.5320090725502666E-2</v>
      </c>
      <c r="U269" s="121">
        <f t="shared" si="20"/>
        <v>6.2359420640619945E-2</v>
      </c>
    </row>
    <row r="270" spans="12:21" x14ac:dyDescent="0.25">
      <c r="L270" s="122">
        <v>43131</v>
      </c>
      <c r="M270" s="115">
        <v>209.695235444025</v>
      </c>
      <c r="N270" s="123">
        <f t="shared" si="21"/>
        <v>1.5392879962982997E-2</v>
      </c>
      <c r="O270" s="123">
        <f t="shared" si="22"/>
        <v>3.6869642823713189E-2</v>
      </c>
      <c r="P270" s="123">
        <f t="shared" si="23"/>
        <v>0.12286273099007494</v>
      </c>
      <c r="Q270" s="116">
        <v>43115</v>
      </c>
      <c r="R270" s="117">
        <v>201.37922594148199</v>
      </c>
      <c r="S270" s="120">
        <f t="shared" si="24"/>
        <v>-8.7859773863591117E-3</v>
      </c>
      <c r="T270" s="121">
        <f t="shared" si="25"/>
        <v>-7.0564597889216651E-3</v>
      </c>
      <c r="U270" s="121">
        <f t="shared" si="20"/>
        <v>6.5811367250800279E-2</v>
      </c>
    </row>
    <row r="271" spans="12:21" x14ac:dyDescent="0.25">
      <c r="L271" s="122">
        <v>43159</v>
      </c>
      <c r="M271" s="115">
        <v>209.418506594164</v>
      </c>
      <c r="N271" s="123">
        <f t="shared" si="21"/>
        <v>-1.3196716142598319E-3</v>
      </c>
      <c r="O271" s="123">
        <f t="shared" si="22"/>
        <v>2.8776309145494672E-2</v>
      </c>
      <c r="P271" s="123">
        <f t="shared" si="23"/>
        <v>9.5080610354435713E-2</v>
      </c>
      <c r="Q271" s="116">
        <v>43146</v>
      </c>
      <c r="R271" s="117">
        <v>202.68602644135001</v>
      </c>
      <c r="S271" s="120">
        <f t="shared" si="24"/>
        <v>6.4892517773791347E-3</v>
      </c>
      <c r="T271" s="121">
        <f t="shared" si="25"/>
        <v>-5.6403524188239906E-3</v>
      </c>
      <c r="U271" s="121">
        <f t="shared" si="20"/>
        <v>8.1041305651925688E-2</v>
      </c>
    </row>
    <row r="272" spans="12:21" x14ac:dyDescent="0.25">
      <c r="L272" s="122">
        <v>43190</v>
      </c>
      <c r="M272" s="115">
        <v>207.404007793223</v>
      </c>
      <c r="N272" s="123">
        <f t="shared" si="21"/>
        <v>-9.6194879512007114E-3</v>
      </c>
      <c r="O272" s="123">
        <f t="shared" si="22"/>
        <v>4.2982251985466124E-3</v>
      </c>
      <c r="P272" s="123">
        <f t="shared" si="23"/>
        <v>6.9594340399254273E-2</v>
      </c>
      <c r="Q272" s="116">
        <v>43174</v>
      </c>
      <c r="R272" s="117">
        <v>206.34478297178799</v>
      </c>
      <c r="S272" s="120">
        <f t="shared" si="24"/>
        <v>1.8051350626762108E-2</v>
      </c>
      <c r="T272" s="121">
        <f t="shared" si="25"/>
        <v>1.5655122411875722E-2</v>
      </c>
      <c r="U272" s="121">
        <f t="shared" si="20"/>
        <v>9.5563177752744144E-2</v>
      </c>
    </row>
    <row r="273" spans="12:21" x14ac:dyDescent="0.25">
      <c r="L273" s="122">
        <v>43220</v>
      </c>
      <c r="M273" s="115">
        <v>206.61032731153901</v>
      </c>
      <c r="N273" s="123">
        <f t="shared" si="21"/>
        <v>-3.8267364750023125E-3</v>
      </c>
      <c r="O273" s="123">
        <f t="shared" si="22"/>
        <v>-1.4711388773110512E-2</v>
      </c>
      <c r="P273" s="123">
        <f t="shared" si="23"/>
        <v>5.6749885903080166E-2</v>
      </c>
      <c r="Q273" s="116">
        <v>43205</v>
      </c>
      <c r="R273" s="117">
        <v>210.25281778820499</v>
      </c>
      <c r="S273" s="120">
        <f t="shared" si="24"/>
        <v>1.8939343947219189E-2</v>
      </c>
      <c r="T273" s="121">
        <f t="shared" si="25"/>
        <v>4.4064087570291566E-2</v>
      </c>
      <c r="U273" s="121">
        <f t="shared" si="20"/>
        <v>9.3981609478128059E-2</v>
      </c>
    </row>
    <row r="274" spans="12:21" x14ac:dyDescent="0.25">
      <c r="L274" s="122">
        <v>43251</v>
      </c>
      <c r="M274" s="115">
        <v>208.71461601021201</v>
      </c>
      <c r="N274" s="123">
        <f t="shared" si="21"/>
        <v>1.018481857153275E-2</v>
      </c>
      <c r="O274" s="123">
        <f t="shared" si="22"/>
        <v>-3.3611670496537238E-3</v>
      </c>
      <c r="P274" s="123">
        <f t="shared" si="23"/>
        <v>5.5180621281897491E-2</v>
      </c>
      <c r="Q274" s="116">
        <v>43235</v>
      </c>
      <c r="R274" s="117">
        <v>209.55034063630899</v>
      </c>
      <c r="S274" s="120">
        <f t="shared" si="24"/>
        <v>-3.3411069553590522E-3</v>
      </c>
      <c r="T274" s="121">
        <f t="shared" si="25"/>
        <v>3.3866736229817285E-2</v>
      </c>
      <c r="U274" s="121">
        <f t="shared" si="20"/>
        <v>6.6320455448100057E-2</v>
      </c>
    </row>
    <row r="275" spans="12:21" x14ac:dyDescent="0.25">
      <c r="L275" s="122">
        <v>43281</v>
      </c>
      <c r="M275" s="115">
        <v>213.276135288896</v>
      </c>
      <c r="N275" s="123">
        <f t="shared" si="21"/>
        <v>2.1855293921824837E-2</v>
      </c>
      <c r="O275" s="123">
        <f t="shared" si="22"/>
        <v>2.8312507352931116E-2</v>
      </c>
      <c r="P275" s="123">
        <f t="shared" si="23"/>
        <v>5.3928115333426563E-2</v>
      </c>
      <c r="Q275" s="116">
        <v>43266</v>
      </c>
      <c r="R275" s="117">
        <v>207.22230177323399</v>
      </c>
      <c r="S275" s="120">
        <f t="shared" si="24"/>
        <v>-1.1109687801059143E-2</v>
      </c>
      <c r="T275" s="121">
        <f t="shared" si="25"/>
        <v>4.2526822767599004E-3</v>
      </c>
      <c r="U275" s="121">
        <f t="shared" ref="U275:U336" si="26">R275/R263-1</f>
        <v>3.9476308515864256E-2</v>
      </c>
    </row>
    <row r="276" spans="12:21" x14ac:dyDescent="0.25">
      <c r="L276" s="122">
        <v>43312</v>
      </c>
      <c r="M276" s="115">
        <v>215.49369103948999</v>
      </c>
      <c r="N276" s="123">
        <f t="shared" si="21"/>
        <v>1.0397580336825696E-2</v>
      </c>
      <c r="O276" s="123">
        <f t="shared" si="22"/>
        <v>4.2995739097572372E-2</v>
      </c>
      <c r="P276" s="123">
        <f t="shared" si="23"/>
        <v>4.9225334279244137E-2</v>
      </c>
      <c r="Q276" s="116">
        <v>43296</v>
      </c>
      <c r="R276" s="117">
        <v>206.53418568865101</v>
      </c>
      <c r="S276" s="120">
        <f t="shared" si="24"/>
        <v>-3.3206661575257979E-3</v>
      </c>
      <c r="T276" s="121">
        <f t="shared" si="25"/>
        <v>-1.7686479252325138E-2</v>
      </c>
      <c r="U276" s="121">
        <f t="shared" si="26"/>
        <v>3.7140503818598125E-2</v>
      </c>
    </row>
    <row r="277" spans="12:21" x14ac:dyDescent="0.25">
      <c r="L277" s="122">
        <v>43343</v>
      </c>
      <c r="M277" s="115">
        <v>216.50566411788299</v>
      </c>
      <c r="N277" s="123">
        <f t="shared" si="21"/>
        <v>4.6960682399168618E-3</v>
      </c>
      <c r="O277" s="123">
        <f t="shared" si="22"/>
        <v>3.732871351611422E-2</v>
      </c>
      <c r="P277" s="123">
        <f t="shared" si="23"/>
        <v>5.1719481474535645E-2</v>
      </c>
      <c r="Q277" s="116">
        <v>43327</v>
      </c>
      <c r="R277" s="117">
        <v>208.98699597345001</v>
      </c>
      <c r="S277" s="120">
        <f t="shared" si="24"/>
        <v>1.187604984918389E-2</v>
      </c>
      <c r="T277" s="121">
        <f t="shared" si="25"/>
        <v>-2.6883500219964107E-3</v>
      </c>
      <c r="U277" s="121">
        <f t="shared" si="26"/>
        <v>4.8646056783835601E-2</v>
      </c>
    </row>
    <row r="278" spans="12:21" x14ac:dyDescent="0.25">
      <c r="L278" s="122">
        <v>43373</v>
      </c>
      <c r="M278" s="115">
        <v>215.247956397243</v>
      </c>
      <c r="N278" s="123">
        <f t="shared" si="21"/>
        <v>-5.8091215570008625E-3</v>
      </c>
      <c r="O278" s="123">
        <f t="shared" si="22"/>
        <v>9.2453902808959931E-3</v>
      </c>
      <c r="P278" s="123">
        <f t="shared" si="23"/>
        <v>5.7198757193389405E-2</v>
      </c>
      <c r="Q278" s="116">
        <v>43358</v>
      </c>
      <c r="R278" s="117">
        <v>211.24124609655601</v>
      </c>
      <c r="S278" s="120">
        <f t="shared" si="24"/>
        <v>1.0786556898460642E-2</v>
      </c>
      <c r="T278" s="121">
        <f t="shared" si="25"/>
        <v>1.9394361943339433E-2</v>
      </c>
      <c r="U278" s="121">
        <f t="shared" si="26"/>
        <v>5.5685291561393679E-2</v>
      </c>
    </row>
    <row r="279" spans="12:21" x14ac:dyDescent="0.25">
      <c r="L279" s="122">
        <v>43404</v>
      </c>
      <c r="M279" s="115">
        <v>215.921938827297</v>
      </c>
      <c r="N279" s="123">
        <f t="shared" si="21"/>
        <v>3.1311908430393665E-3</v>
      </c>
      <c r="O279" s="123">
        <f t="shared" si="22"/>
        <v>1.9872868933714649E-3</v>
      </c>
      <c r="P279" s="123">
        <f t="shared" si="23"/>
        <v>6.7658514584730822E-2</v>
      </c>
      <c r="Q279" s="116">
        <v>43388</v>
      </c>
      <c r="R279" s="117">
        <v>211.00561140735701</v>
      </c>
      <c r="S279" s="120">
        <f t="shared" si="24"/>
        <v>-1.115476705204177E-3</v>
      </c>
      <c r="T279" s="121">
        <f t="shared" si="25"/>
        <v>2.1649809225513073E-2</v>
      </c>
      <c r="U279" s="121">
        <f t="shared" si="26"/>
        <v>4.0408501997653001E-2</v>
      </c>
    </row>
    <row r="280" spans="12:21" x14ac:dyDescent="0.25">
      <c r="L280" s="122">
        <v>43434</v>
      </c>
      <c r="M280" s="115">
        <v>217.25468900661301</v>
      </c>
      <c r="N280" s="123">
        <f t="shared" si="21"/>
        <v>6.1723703786393802E-3</v>
      </c>
      <c r="O280" s="123">
        <f t="shared" si="22"/>
        <v>3.4596087441027823E-3</v>
      </c>
      <c r="P280" s="123">
        <f t="shared" si="23"/>
        <v>6.7271850686591694E-2</v>
      </c>
      <c r="Q280" s="116">
        <v>43419</v>
      </c>
      <c r="R280" s="117">
        <v>209.74981476298899</v>
      </c>
      <c r="S280" s="120">
        <f t="shared" si="24"/>
        <v>-5.951484588453182E-3</v>
      </c>
      <c r="T280" s="121">
        <f t="shared" si="25"/>
        <v>3.6500777763028847E-3</v>
      </c>
      <c r="U280" s="121">
        <f t="shared" si="26"/>
        <v>2.9013965835944511E-2</v>
      </c>
    </row>
    <row r="281" spans="12:21" x14ac:dyDescent="0.25">
      <c r="L281" s="122">
        <v>43465</v>
      </c>
      <c r="M281" s="115">
        <v>219.194827416571</v>
      </c>
      <c r="N281" s="123">
        <f t="shared" si="21"/>
        <v>8.930248727100798E-3</v>
      </c>
      <c r="O281" s="123">
        <f t="shared" si="22"/>
        <v>1.8336392527899203E-2</v>
      </c>
      <c r="P281" s="123">
        <f t="shared" si="23"/>
        <v>6.1392103698572065E-2</v>
      </c>
      <c r="Q281" s="116">
        <v>43449</v>
      </c>
      <c r="R281" s="117">
        <v>209.630863248324</v>
      </c>
      <c r="S281" s="120">
        <f t="shared" si="24"/>
        <v>-5.6711141699650192E-4</v>
      </c>
      <c r="T281" s="121">
        <f t="shared" si="25"/>
        <v>-7.6234299787074633E-3</v>
      </c>
      <c r="U281" s="121">
        <f t="shared" si="26"/>
        <v>3.1829625190444855E-2</v>
      </c>
    </row>
    <row r="282" spans="12:21" x14ac:dyDescent="0.25">
      <c r="L282" s="122">
        <v>43496</v>
      </c>
      <c r="M282" s="115">
        <v>220.32327574982099</v>
      </c>
      <c r="N282" s="123">
        <f t="shared" si="21"/>
        <v>5.1481522011713743E-3</v>
      </c>
      <c r="O282" s="123">
        <f t="shared" si="22"/>
        <v>2.0383926461703172E-2</v>
      </c>
      <c r="P282" s="123">
        <f t="shared" si="23"/>
        <v>5.0683270334165531E-2</v>
      </c>
      <c r="Q282" s="116">
        <v>43480</v>
      </c>
      <c r="R282" s="117">
        <v>211.23939253545899</v>
      </c>
      <c r="S282" s="120">
        <f t="shared" si="24"/>
        <v>7.6731510914476164E-3</v>
      </c>
      <c r="T282" s="121">
        <f t="shared" si="25"/>
        <v>1.1079379668754719E-3</v>
      </c>
      <c r="U282" s="121">
        <f t="shared" si="26"/>
        <v>4.8963176553485255E-2</v>
      </c>
    </row>
    <row r="283" spans="12:21" x14ac:dyDescent="0.25">
      <c r="L283" s="122">
        <v>43524</v>
      </c>
      <c r="M283" s="115">
        <v>220.38207277853101</v>
      </c>
      <c r="N283" s="123">
        <f t="shared" si="21"/>
        <v>2.6686707752476835E-4</v>
      </c>
      <c r="O283" s="123">
        <f t="shared" si="22"/>
        <v>1.439501161617196E-2</v>
      </c>
      <c r="P283" s="123">
        <f t="shared" si="23"/>
        <v>5.2352422728395798E-2</v>
      </c>
      <c r="Q283" s="116">
        <v>43511</v>
      </c>
      <c r="R283" s="117">
        <v>213.94117276524</v>
      </c>
      <c r="S283" s="120">
        <f t="shared" si="24"/>
        <v>1.2790134441081902E-2</v>
      </c>
      <c r="T283" s="121">
        <f t="shared" si="25"/>
        <v>1.9982654130050737E-2</v>
      </c>
      <c r="U283" s="121">
        <f t="shared" si="26"/>
        <v>5.5529956956094528E-2</v>
      </c>
    </row>
    <row r="284" spans="12:21" x14ac:dyDescent="0.25">
      <c r="L284" s="122">
        <v>43555</v>
      </c>
      <c r="M284" s="115">
        <v>221.196966393699</v>
      </c>
      <c r="N284" s="123">
        <f t="shared" si="21"/>
        <v>3.6976402158941379E-3</v>
      </c>
      <c r="O284" s="123">
        <f t="shared" si="22"/>
        <v>9.1340612400629961E-3</v>
      </c>
      <c r="P284" s="123">
        <f t="shared" si="23"/>
        <v>6.6502854728956118E-2</v>
      </c>
      <c r="Q284" s="116">
        <v>43539</v>
      </c>
      <c r="R284" s="117">
        <v>215.64272344826401</v>
      </c>
      <c r="S284" s="120">
        <f t="shared" si="24"/>
        <v>7.9533577433041902E-3</v>
      </c>
      <c r="T284" s="121">
        <f t="shared" si="25"/>
        <v>2.8678316287895411E-2</v>
      </c>
      <c r="U284" s="121">
        <f t="shared" si="26"/>
        <v>4.506021592873144E-2</v>
      </c>
    </row>
    <row r="285" spans="12:21" x14ac:dyDescent="0.25">
      <c r="L285" s="122">
        <v>43585</v>
      </c>
      <c r="M285" s="115">
        <v>221.82215137260499</v>
      </c>
      <c r="N285" s="123">
        <f t="shared" si="21"/>
        <v>2.8263723011157094E-3</v>
      </c>
      <c r="O285" s="123">
        <f t="shared" si="22"/>
        <v>6.8030743355775858E-3</v>
      </c>
      <c r="P285" s="123">
        <f t="shared" si="23"/>
        <v>7.3625671373767743E-2</v>
      </c>
      <c r="Q285" s="116">
        <v>43570</v>
      </c>
      <c r="R285" s="117">
        <v>218.546456649265</v>
      </c>
      <c r="S285" s="120">
        <f t="shared" si="24"/>
        <v>1.3465481953522263E-2</v>
      </c>
      <c r="T285" s="121">
        <f t="shared" si="25"/>
        <v>3.4591389541983375E-2</v>
      </c>
      <c r="U285" s="121">
        <f t="shared" si="26"/>
        <v>3.9446029538659833E-2</v>
      </c>
    </row>
    <row r="286" spans="12:21" x14ac:dyDescent="0.25">
      <c r="L286" s="122">
        <v>43616</v>
      </c>
      <c r="M286" s="115">
        <v>223.57328566663</v>
      </c>
      <c r="N286" s="123">
        <f t="shared" si="21"/>
        <v>7.8943166099023632E-3</v>
      </c>
      <c r="O286" s="123">
        <f t="shared" si="22"/>
        <v>1.4480365157949704E-2</v>
      </c>
      <c r="P286" s="123">
        <f t="shared" si="23"/>
        <v>7.119132306331144E-2</v>
      </c>
      <c r="Q286" s="116">
        <v>43600</v>
      </c>
      <c r="R286" s="117">
        <v>220.978431335312</v>
      </c>
      <c r="S286" s="120">
        <f t="shared" si="24"/>
        <v>1.1127952945720665E-2</v>
      </c>
      <c r="T286" s="121">
        <f t="shared" si="25"/>
        <v>3.2893428034977079E-2</v>
      </c>
      <c r="U286" s="121">
        <f t="shared" si="26"/>
        <v>5.4536254459434996E-2</v>
      </c>
    </row>
    <row r="287" spans="12:21" x14ac:dyDescent="0.25">
      <c r="L287" s="122">
        <v>43646</v>
      </c>
      <c r="M287" s="115">
        <v>224.882023629504</v>
      </c>
      <c r="N287" s="123">
        <f t="shared" si="21"/>
        <v>5.8537314016373632E-3</v>
      </c>
      <c r="O287" s="123">
        <f t="shared" si="22"/>
        <v>1.6659619233864831E-2</v>
      </c>
      <c r="P287" s="123">
        <f t="shared" si="23"/>
        <v>5.4417191707300416E-2</v>
      </c>
      <c r="Q287" s="116">
        <v>43631</v>
      </c>
      <c r="R287" s="117">
        <v>224.52038929933499</v>
      </c>
      <c r="S287" s="120">
        <f t="shared" si="24"/>
        <v>1.6028523429277408E-2</v>
      </c>
      <c r="T287" s="121">
        <f t="shared" si="25"/>
        <v>4.1168399791615906E-2</v>
      </c>
      <c r="U287" s="121">
        <f t="shared" si="26"/>
        <v>8.3475993549335881E-2</v>
      </c>
    </row>
    <row r="288" spans="12:21" x14ac:dyDescent="0.25">
      <c r="L288" s="122">
        <v>43677</v>
      </c>
      <c r="M288" s="115">
        <v>226.707849249818</v>
      </c>
      <c r="N288" s="123">
        <f t="shared" ref="N288:N336" si="27">M288/M287-1</f>
        <v>8.1190376662656494E-3</v>
      </c>
      <c r="O288" s="123">
        <f t="shared" si="22"/>
        <v>2.2025292997029267E-2</v>
      </c>
      <c r="P288" s="123">
        <f t="shared" si="23"/>
        <v>5.2039380625175546E-2</v>
      </c>
      <c r="Q288" s="116">
        <v>43661</v>
      </c>
      <c r="R288" s="117">
        <v>225.584700590133</v>
      </c>
      <c r="S288" s="120">
        <f t="shared" si="24"/>
        <v>4.7403770059344374E-3</v>
      </c>
      <c r="T288" s="121">
        <f t="shared" si="25"/>
        <v>3.2204795487319915E-2</v>
      </c>
      <c r="U288" s="121">
        <f t="shared" si="26"/>
        <v>9.2239039449868665E-2</v>
      </c>
    </row>
    <row r="289" spans="12:21" x14ac:dyDescent="0.25">
      <c r="L289" s="122">
        <v>43708</v>
      </c>
      <c r="M289" s="115">
        <v>228.345613272523</v>
      </c>
      <c r="N289" s="123">
        <f t="shared" si="27"/>
        <v>7.2241169775304481E-3</v>
      </c>
      <c r="O289" s="123">
        <f t="shared" si="22"/>
        <v>2.1345696967610905E-2</v>
      </c>
      <c r="P289" s="123">
        <f t="shared" si="23"/>
        <v>5.4686556136440911E-2</v>
      </c>
      <c r="Q289" s="116">
        <v>43692</v>
      </c>
      <c r="R289" s="117">
        <v>225.84030453277799</v>
      </c>
      <c r="S289" s="120">
        <f t="shared" si="24"/>
        <v>1.13307304075283E-3</v>
      </c>
      <c r="T289" s="121">
        <f t="shared" si="25"/>
        <v>2.2001573493336091E-2</v>
      </c>
      <c r="U289" s="121">
        <f t="shared" si="26"/>
        <v>8.0642857613346663E-2</v>
      </c>
    </row>
    <row r="290" spans="12:21" x14ac:dyDescent="0.25">
      <c r="L290" s="122">
        <v>43738</v>
      </c>
      <c r="M290" s="115">
        <v>229.34478155368001</v>
      </c>
      <c r="N290" s="123">
        <f t="shared" si="27"/>
        <v>4.3756841519198009E-3</v>
      </c>
      <c r="O290" s="123">
        <f t="shared" ref="O290:O336" si="28">M290/M287-1</f>
        <v>1.9844885118645461E-2</v>
      </c>
      <c r="P290" s="123">
        <f t="shared" si="23"/>
        <v>6.5491098695595218E-2</v>
      </c>
      <c r="Q290" s="116">
        <v>43723</v>
      </c>
      <c r="R290" s="117">
        <v>224.84989490394199</v>
      </c>
      <c r="S290" s="120">
        <f t="shared" si="24"/>
        <v>-4.3854423190093916E-3</v>
      </c>
      <c r="T290" s="121">
        <f t="shared" si="25"/>
        <v>1.4675976896141307E-3</v>
      </c>
      <c r="U290" s="121">
        <f t="shared" si="26"/>
        <v>6.44223088949476E-2</v>
      </c>
    </row>
    <row r="291" spans="12:21" x14ac:dyDescent="0.25">
      <c r="L291" s="122">
        <v>43768</v>
      </c>
      <c r="M291" s="115">
        <v>228.66673468192701</v>
      </c>
      <c r="N291" s="123">
        <f t="shared" si="27"/>
        <v>-2.9564521466746152E-3</v>
      </c>
      <c r="O291" s="123">
        <f t="shared" si="28"/>
        <v>8.6405717252004965E-3</v>
      </c>
      <c r="P291" s="123">
        <f t="shared" si="23"/>
        <v>5.9025015817516291E-2</v>
      </c>
      <c r="Q291" s="116">
        <v>43753</v>
      </c>
      <c r="R291" s="117">
        <v>223.97507538251401</v>
      </c>
      <c r="S291" s="120">
        <f t="shared" si="24"/>
        <v>-3.89068236745993E-3</v>
      </c>
      <c r="T291" s="121">
        <f t="shared" si="25"/>
        <v>-7.1353474034727693E-3</v>
      </c>
      <c r="U291" s="121">
        <f t="shared" si="26"/>
        <v>6.1465019288604594E-2</v>
      </c>
    </row>
    <row r="292" spans="12:21" x14ac:dyDescent="0.25">
      <c r="L292" s="122">
        <v>43799</v>
      </c>
      <c r="M292" s="115">
        <v>227.470372514253</v>
      </c>
      <c r="N292" s="123">
        <f t="shared" si="27"/>
        <v>-5.231902967163693E-3</v>
      </c>
      <c r="O292" s="123">
        <f t="shared" si="28"/>
        <v>-3.8329650643449398E-3</v>
      </c>
      <c r="P292" s="123">
        <f t="shared" si="23"/>
        <v>4.7021694005090264E-2</v>
      </c>
      <c r="Q292" s="116">
        <v>43784</v>
      </c>
      <c r="R292" s="117">
        <v>223.86601532476001</v>
      </c>
      <c r="S292" s="120">
        <f t="shared" si="24"/>
        <v>-4.8692943876782468E-4</v>
      </c>
      <c r="T292" s="121">
        <f t="shared" si="25"/>
        <v>-8.7419701815512063E-3</v>
      </c>
      <c r="U292" s="121">
        <f t="shared" si="26"/>
        <v>6.7300181302767381E-2</v>
      </c>
    </row>
    <row r="293" spans="12:21" x14ac:dyDescent="0.25">
      <c r="L293" s="122">
        <v>43829</v>
      </c>
      <c r="M293" s="115">
        <v>228.69103603904901</v>
      </c>
      <c r="N293" s="123">
        <f t="shared" si="27"/>
        <v>5.3662528060418602E-3</v>
      </c>
      <c r="O293" s="123">
        <f t="shared" si="28"/>
        <v>-2.850492216139533E-3</v>
      </c>
      <c r="P293" s="123">
        <f t="shared" si="23"/>
        <v>4.3323141948194088E-2</v>
      </c>
      <c r="Q293" s="116">
        <v>43814</v>
      </c>
      <c r="R293" s="117">
        <v>224.88871601961799</v>
      </c>
      <c r="S293" s="120">
        <f t="shared" si="24"/>
        <v>4.5683606481061734E-3</v>
      </c>
      <c r="T293" s="121">
        <f t="shared" si="25"/>
        <v>1.7265347485517779E-4</v>
      </c>
      <c r="U293" s="121">
        <f t="shared" si="26"/>
        <v>7.2784381721597402E-2</v>
      </c>
    </row>
    <row r="294" spans="12:21" x14ac:dyDescent="0.25">
      <c r="L294" s="122">
        <v>43861</v>
      </c>
      <c r="M294" s="115">
        <v>231.671854344172</v>
      </c>
      <c r="N294" s="123">
        <f t="shared" si="27"/>
        <v>1.3034259482798571E-2</v>
      </c>
      <c r="O294" s="123">
        <f t="shared" si="28"/>
        <v>1.31419188122186E-2</v>
      </c>
      <c r="P294" s="123">
        <f t="shared" si="23"/>
        <v>5.150875937065047E-2</v>
      </c>
      <c r="Q294" s="116">
        <v>43845</v>
      </c>
      <c r="R294" s="117">
        <v>226.006236111834</v>
      </c>
      <c r="S294" s="120">
        <f t="shared" si="24"/>
        <v>4.9692137159897953E-3</v>
      </c>
      <c r="T294" s="121">
        <f t="shared" si="25"/>
        <v>9.0686909061246102E-3</v>
      </c>
      <c r="U294" s="121">
        <f t="shared" si="26"/>
        <v>6.9905728278858881E-2</v>
      </c>
    </row>
    <row r="295" spans="12:21" x14ac:dyDescent="0.25">
      <c r="L295" s="122">
        <v>43890</v>
      </c>
      <c r="M295" s="115">
        <v>236.16684382685099</v>
      </c>
      <c r="N295" s="123">
        <f t="shared" si="27"/>
        <v>1.940239782430031E-2</v>
      </c>
      <c r="O295" s="123">
        <f t="shared" si="28"/>
        <v>3.8231226407531738E-2</v>
      </c>
      <c r="P295" s="123">
        <f t="shared" si="23"/>
        <v>7.1624569318678777E-2</v>
      </c>
      <c r="Q295" s="116">
        <v>43876</v>
      </c>
      <c r="R295" s="117">
        <v>227.28608086136799</v>
      </c>
      <c r="S295" s="120">
        <f t="shared" si="24"/>
        <v>5.6628736071719921E-3</v>
      </c>
      <c r="T295" s="121">
        <f t="shared" si="25"/>
        <v>1.5277287763605152E-2</v>
      </c>
      <c r="U295" s="121">
        <f t="shared" si="26"/>
        <v>6.2376530537072039E-2</v>
      </c>
    </row>
    <row r="296" spans="12:21" x14ac:dyDescent="0.25">
      <c r="L296" s="122">
        <v>43921</v>
      </c>
      <c r="M296" s="115">
        <v>238.16333424255399</v>
      </c>
      <c r="N296" s="123">
        <f t="shared" si="27"/>
        <v>8.4537286578920678E-3</v>
      </c>
      <c r="O296" s="123">
        <f t="shared" si="28"/>
        <v>4.1419630465479029E-2</v>
      </c>
      <c r="P296" s="123">
        <f t="shared" si="23"/>
        <v>7.6702534060332894E-2</v>
      </c>
      <c r="Q296" s="116">
        <v>43905</v>
      </c>
      <c r="R296" s="117">
        <v>228.01651521001</v>
      </c>
      <c r="S296" s="120">
        <f t="shared" si="24"/>
        <v>3.2137223092316702E-3</v>
      </c>
      <c r="T296" s="121">
        <f t="shared" si="25"/>
        <v>1.3908208672057887E-2</v>
      </c>
      <c r="U296" s="121">
        <f t="shared" si="26"/>
        <v>5.7380984453735406E-2</v>
      </c>
    </row>
    <row r="297" spans="12:21" x14ac:dyDescent="0.25">
      <c r="L297" s="122">
        <v>43951</v>
      </c>
      <c r="M297" s="115">
        <v>237.55621402809899</v>
      </c>
      <c r="N297" s="123">
        <f t="shared" si="27"/>
        <v>-2.5491758266898978E-3</v>
      </c>
      <c r="O297" s="123">
        <f t="shared" si="28"/>
        <v>2.5399544975304389E-2</v>
      </c>
      <c r="P297" s="123">
        <f t="shared" si="23"/>
        <v>7.0930980328762328E-2</v>
      </c>
      <c r="Q297" s="116">
        <v>43936</v>
      </c>
      <c r="R297" s="117">
        <v>229.28736744486699</v>
      </c>
      <c r="S297" s="120">
        <f t="shared" si="24"/>
        <v>5.5735095928752809E-3</v>
      </c>
      <c r="T297" s="121">
        <f t="shared" si="25"/>
        <v>1.4517879636778641E-2</v>
      </c>
      <c r="U297" s="121">
        <f t="shared" si="26"/>
        <v>4.9147037020323747E-2</v>
      </c>
    </row>
    <row r="298" spans="12:21" x14ac:dyDescent="0.25">
      <c r="L298" s="122">
        <v>43982</v>
      </c>
      <c r="M298" s="115">
        <v>234.95602859776</v>
      </c>
      <c r="N298" s="123">
        <f t="shared" si="27"/>
        <v>-1.0945558469084848E-2</v>
      </c>
      <c r="O298" s="123">
        <f t="shared" si="28"/>
        <v>-5.1269484296395662E-3</v>
      </c>
      <c r="P298" s="123">
        <f t="shared" si="23"/>
        <v>5.0912804260983213E-2</v>
      </c>
      <c r="Q298" s="116">
        <v>43966</v>
      </c>
      <c r="R298" s="117">
        <v>228.472968990873</v>
      </c>
      <c r="S298" s="120">
        <f t="shared" si="24"/>
        <v>-3.5518679597114078E-3</v>
      </c>
      <c r="T298" s="121">
        <f t="shared" si="25"/>
        <v>5.2220009470309581E-3</v>
      </c>
      <c r="U298" s="121">
        <f t="shared" si="26"/>
        <v>3.3915245077420275E-2</v>
      </c>
    </row>
    <row r="299" spans="12:21" x14ac:dyDescent="0.25">
      <c r="L299" s="122">
        <v>44012</v>
      </c>
      <c r="M299" s="124">
        <v>233.68070869717101</v>
      </c>
      <c r="N299" s="123">
        <f t="shared" si="27"/>
        <v>-5.4279088227708883E-3</v>
      </c>
      <c r="O299" s="123">
        <f t="shared" si="28"/>
        <v>-1.8821644228484424E-2</v>
      </c>
      <c r="P299" s="123">
        <f t="shared" ref="P299:P336" si="29">M299/M287-1</f>
        <v>3.9125782157505729E-2</v>
      </c>
      <c r="Q299" s="116">
        <v>43997</v>
      </c>
      <c r="R299" s="117">
        <v>227.491014065179</v>
      </c>
      <c r="S299" s="120">
        <f t="shared" si="24"/>
        <v>-4.2979041679684915E-3</v>
      </c>
      <c r="T299" s="121">
        <f t="shared" si="25"/>
        <v>-2.3046626440501594E-3</v>
      </c>
      <c r="U299" s="121">
        <f t="shared" si="26"/>
        <v>1.3230979935116238E-2</v>
      </c>
    </row>
    <row r="300" spans="12:21" x14ac:dyDescent="0.25">
      <c r="L300" s="122">
        <v>44043</v>
      </c>
      <c r="M300" s="115">
        <v>233.41340388235</v>
      </c>
      <c r="N300" s="123">
        <f t="shared" si="27"/>
        <v>-1.1438890968420434E-3</v>
      </c>
      <c r="O300" s="123">
        <f t="shared" si="28"/>
        <v>-1.7439283424760088E-2</v>
      </c>
      <c r="P300" s="123">
        <f t="shared" si="29"/>
        <v>2.9577955305565506E-2</v>
      </c>
      <c r="Q300" s="116">
        <v>44027</v>
      </c>
      <c r="R300" s="117">
        <v>227.11771210968001</v>
      </c>
      <c r="S300" s="120">
        <f t="shared" si="24"/>
        <v>-1.6409525318307194E-3</v>
      </c>
      <c r="T300" s="121">
        <f t="shared" si="25"/>
        <v>-9.4626030180606779E-3</v>
      </c>
      <c r="U300" s="121">
        <f t="shared" si="26"/>
        <v>6.7957246902676793E-3</v>
      </c>
    </row>
    <row r="301" spans="12:21" x14ac:dyDescent="0.25">
      <c r="L301" s="122">
        <v>44074</v>
      </c>
      <c r="M301" s="115">
        <v>235.88571152564299</v>
      </c>
      <c r="N301" s="123">
        <f t="shared" si="27"/>
        <v>1.0591969450645333E-2</v>
      </c>
      <c r="O301" s="123">
        <f t="shared" si="28"/>
        <v>3.9568379387047159E-3</v>
      </c>
      <c r="P301" s="123">
        <f t="shared" si="29"/>
        <v>3.3020552245604629E-2</v>
      </c>
      <c r="Q301" s="116">
        <v>44058</v>
      </c>
      <c r="R301" s="117">
        <v>229.50886946030101</v>
      </c>
      <c r="S301" s="120">
        <f t="shared" si="24"/>
        <v>1.05282733275609E-2</v>
      </c>
      <c r="T301" s="121">
        <f t="shared" si="25"/>
        <v>4.5340176301966739E-3</v>
      </c>
      <c r="U301" s="121">
        <f t="shared" si="26"/>
        <v>1.6244066510238797E-2</v>
      </c>
    </row>
    <row r="302" spans="12:21" x14ac:dyDescent="0.25">
      <c r="L302" s="122">
        <v>44104</v>
      </c>
      <c r="M302" s="115">
        <v>240.173594404298</v>
      </c>
      <c r="N302" s="123">
        <f t="shared" si="27"/>
        <v>1.8177798269009893E-2</v>
      </c>
      <c r="O302" s="123">
        <f t="shared" si="28"/>
        <v>2.7785287640244016E-2</v>
      </c>
      <c r="P302" s="123">
        <f t="shared" si="29"/>
        <v>4.7216303668472293E-2</v>
      </c>
      <c r="Q302" s="116">
        <v>44089</v>
      </c>
      <c r="R302" s="117">
        <v>233.50108368647301</v>
      </c>
      <c r="S302" s="120">
        <f t="shared" si="24"/>
        <v>1.7394596712361654E-2</v>
      </c>
      <c r="T302" s="121">
        <f t="shared" si="25"/>
        <v>2.6418931956459835E-2</v>
      </c>
      <c r="U302" s="121">
        <f t="shared" si="26"/>
        <v>3.847539615807638E-2</v>
      </c>
    </row>
    <row r="303" spans="12:21" x14ac:dyDescent="0.25">
      <c r="L303" s="122">
        <v>44135</v>
      </c>
      <c r="M303" s="115">
        <v>245.39851631733799</v>
      </c>
      <c r="N303" s="123">
        <f t="shared" si="27"/>
        <v>2.1754772526094479E-2</v>
      </c>
      <c r="O303" s="123">
        <f t="shared" si="28"/>
        <v>5.1347147317336583E-2</v>
      </c>
      <c r="P303" s="123">
        <f t="shared" si="29"/>
        <v>7.317103495042554E-2</v>
      </c>
      <c r="Q303" s="116">
        <v>44119</v>
      </c>
      <c r="R303" s="117">
        <v>238.13661192808999</v>
      </c>
      <c r="S303" s="120">
        <f t="shared" si="24"/>
        <v>1.9852277207591973E-2</v>
      </c>
      <c r="T303" s="121">
        <f t="shared" si="25"/>
        <v>4.8516250520737492E-2</v>
      </c>
      <c r="U303" s="121">
        <f t="shared" si="26"/>
        <v>6.3228180731227823E-2</v>
      </c>
    </row>
    <row r="304" spans="12:21" x14ac:dyDescent="0.25">
      <c r="L304" s="122">
        <v>44165</v>
      </c>
      <c r="M304" s="115">
        <v>249.15849434067599</v>
      </c>
      <c r="N304" s="123">
        <f t="shared" si="27"/>
        <v>1.5321926471942415E-2</v>
      </c>
      <c r="O304" s="123">
        <f t="shared" si="28"/>
        <v>5.6267854162036057E-2</v>
      </c>
      <c r="P304" s="123">
        <f t="shared" si="29"/>
        <v>9.5344820455965262E-2</v>
      </c>
      <c r="Q304" s="116">
        <v>44150</v>
      </c>
      <c r="R304" s="117">
        <v>242.50194367133301</v>
      </c>
      <c r="S304" s="120">
        <f t="shared" si="24"/>
        <v>1.8331207905826874E-2</v>
      </c>
      <c r="T304" s="121">
        <f t="shared" si="25"/>
        <v>5.6612514547196957E-2</v>
      </c>
      <c r="U304" s="121">
        <f t="shared" si="26"/>
        <v>8.3245901882597284E-2</v>
      </c>
    </row>
    <row r="305" spans="12:21" x14ac:dyDescent="0.25">
      <c r="L305" s="122">
        <v>44196</v>
      </c>
      <c r="M305" s="115">
        <v>251.194459431909</v>
      </c>
      <c r="N305" s="123">
        <f t="shared" si="27"/>
        <v>8.1713653657307095E-3</v>
      </c>
      <c r="O305" s="123">
        <f t="shared" si="28"/>
        <v>4.5887080363459676E-2</v>
      </c>
      <c r="P305" s="123">
        <f t="shared" si="29"/>
        <v>9.8400985813092978E-2</v>
      </c>
      <c r="Q305" s="116">
        <v>44180</v>
      </c>
      <c r="R305" s="117">
        <v>244.08671272370401</v>
      </c>
      <c r="S305" s="120">
        <f t="shared" si="24"/>
        <v>6.5350777333104126E-3</v>
      </c>
      <c r="T305" s="121">
        <f t="shared" si="25"/>
        <v>4.533438933176237E-2</v>
      </c>
      <c r="U305" s="121">
        <f t="shared" si="26"/>
        <v>8.536665175504532E-2</v>
      </c>
    </row>
    <row r="306" spans="12:21" x14ac:dyDescent="0.25">
      <c r="L306" s="122">
        <v>44227</v>
      </c>
      <c r="M306" s="115">
        <v>250.81517890086599</v>
      </c>
      <c r="N306" s="123">
        <f t="shared" si="27"/>
        <v>-1.5099080286276045E-3</v>
      </c>
      <c r="O306" s="123">
        <f t="shared" si="28"/>
        <v>2.2072923116305265E-2</v>
      </c>
      <c r="P306" s="123">
        <f t="shared" si="29"/>
        <v>8.2631205292010401E-2</v>
      </c>
      <c r="Q306" s="116">
        <v>44211</v>
      </c>
      <c r="R306" s="117">
        <v>244.02851416538601</v>
      </c>
      <c r="S306" s="120">
        <f t="shared" si="24"/>
        <v>-2.3843394697142806E-4</v>
      </c>
      <c r="T306" s="121">
        <f t="shared" si="25"/>
        <v>2.4741690030742447E-2</v>
      </c>
      <c r="U306" s="121">
        <f t="shared" si="26"/>
        <v>7.9742392792356842E-2</v>
      </c>
    </row>
    <row r="307" spans="12:21" x14ac:dyDescent="0.25">
      <c r="L307" s="122">
        <v>44255</v>
      </c>
      <c r="M307" s="115">
        <v>250.59761386425799</v>
      </c>
      <c r="N307" s="123">
        <f t="shared" si="27"/>
        <v>-8.6743169835823419E-4</v>
      </c>
      <c r="O307" s="123">
        <f t="shared" si="28"/>
        <v>5.7759199717040133E-3</v>
      </c>
      <c r="P307" s="123">
        <f t="shared" si="29"/>
        <v>6.1104132161698077E-2</v>
      </c>
      <c r="Q307" s="116">
        <v>44242</v>
      </c>
      <c r="R307" s="117">
        <v>243.02928107028799</v>
      </c>
      <c r="S307" s="120">
        <f t="shared" si="24"/>
        <v>-4.0947390861906241E-3</v>
      </c>
      <c r="T307" s="121">
        <f t="shared" si="25"/>
        <v>2.1745697827053601E-3</v>
      </c>
      <c r="U307" s="121">
        <f t="shared" si="26"/>
        <v>6.926601114004205E-2</v>
      </c>
    </row>
    <row r="308" spans="12:21" x14ac:dyDescent="0.25">
      <c r="L308" s="122">
        <v>44286</v>
      </c>
      <c r="M308" s="115">
        <v>253.688766090352</v>
      </c>
      <c r="N308" s="123">
        <f t="shared" si="27"/>
        <v>1.233512234385592E-2</v>
      </c>
      <c r="O308" s="123">
        <f t="shared" si="28"/>
        <v>9.929783738399367E-3</v>
      </c>
      <c r="P308" s="123">
        <f t="shared" si="29"/>
        <v>6.518816969528296E-2</v>
      </c>
      <c r="Q308" s="116">
        <v>44270</v>
      </c>
      <c r="R308" s="117">
        <v>245.720933697437</v>
      </c>
      <c r="S308" s="120">
        <f t="shared" si="24"/>
        <v>1.1075425213353363E-2</v>
      </c>
      <c r="T308" s="121">
        <f t="shared" si="25"/>
        <v>6.6952475843404802E-3</v>
      </c>
      <c r="U308" s="121">
        <f t="shared" si="26"/>
        <v>7.7645334028198398E-2</v>
      </c>
    </row>
    <row r="309" spans="12:21" x14ac:dyDescent="0.25">
      <c r="L309" s="122">
        <v>44316</v>
      </c>
      <c r="M309" s="115">
        <v>257.50545996826702</v>
      </c>
      <c r="N309" s="123">
        <f t="shared" si="27"/>
        <v>1.5044788686290111E-2</v>
      </c>
      <c r="O309" s="123">
        <f t="shared" si="28"/>
        <v>2.6674147460769682E-2</v>
      </c>
      <c r="P309" s="123">
        <f t="shared" si="29"/>
        <v>8.3976948453170497E-2</v>
      </c>
      <c r="Q309" s="116">
        <v>44301</v>
      </c>
      <c r="R309" s="117">
        <v>248.23152865137899</v>
      </c>
      <c r="S309" s="120">
        <f t="shared" si="24"/>
        <v>1.0217261167635661E-2</v>
      </c>
      <c r="T309" s="121">
        <f t="shared" si="25"/>
        <v>1.7223456448800301E-2</v>
      </c>
      <c r="U309" s="121">
        <f t="shared" si="26"/>
        <v>8.2621914227643645E-2</v>
      </c>
    </row>
    <row r="310" spans="12:21" x14ac:dyDescent="0.25">
      <c r="L310" s="122">
        <v>44347</v>
      </c>
      <c r="M310" s="115">
        <v>261.362197941234</v>
      </c>
      <c r="N310" s="123">
        <f t="shared" si="27"/>
        <v>1.4977305620790471E-2</v>
      </c>
      <c r="O310" s="123">
        <f t="shared" si="28"/>
        <v>4.2955652733417171E-2</v>
      </c>
      <c r="P310" s="123">
        <f t="shared" si="29"/>
        <v>0.11238770718533386</v>
      </c>
      <c r="Q310" s="116">
        <v>44331</v>
      </c>
      <c r="R310" s="117">
        <v>251.93104588562201</v>
      </c>
      <c r="S310" s="120">
        <f t="shared" si="24"/>
        <v>1.4903494549391771E-2</v>
      </c>
      <c r="T310" s="121">
        <f t="shared" si="25"/>
        <v>3.6628363364822114E-2</v>
      </c>
      <c r="U310" s="121">
        <f t="shared" si="26"/>
        <v>0.10267331403955327</v>
      </c>
    </row>
    <row r="311" spans="12:21" x14ac:dyDescent="0.25">
      <c r="L311" s="122">
        <v>44377</v>
      </c>
      <c r="M311" s="115">
        <v>264.589951049494</v>
      </c>
      <c r="N311" s="123">
        <f t="shared" si="27"/>
        <v>1.2349732033496874E-2</v>
      </c>
      <c r="O311" s="123">
        <f t="shared" si="28"/>
        <v>4.2970704328545217E-2</v>
      </c>
      <c r="P311" s="123">
        <f t="shared" si="29"/>
        <v>0.13227126246171461</v>
      </c>
      <c r="Q311" s="116">
        <v>44362</v>
      </c>
      <c r="R311" s="117">
        <v>255.529376112797</v>
      </c>
      <c r="S311" s="120">
        <f t="shared" si="24"/>
        <v>1.4282996422793515E-2</v>
      </c>
      <c r="T311" s="121">
        <f t="shared" si="25"/>
        <v>3.9916999613217374E-2</v>
      </c>
      <c r="U311" s="121">
        <f t="shared" si="26"/>
        <v>0.12325041568272521</v>
      </c>
    </row>
    <row r="312" spans="12:21" x14ac:dyDescent="0.25">
      <c r="L312" s="122">
        <v>44408</v>
      </c>
      <c r="M312" s="115">
        <v>268.41749591041201</v>
      </c>
      <c r="N312" s="123">
        <f t="shared" si="27"/>
        <v>1.4465949465337191E-2</v>
      </c>
      <c r="O312" s="123">
        <f t="shared" si="28"/>
        <v>4.2375940080997543E-2</v>
      </c>
      <c r="P312" s="123">
        <f t="shared" si="29"/>
        <v>0.14996607498044767</v>
      </c>
      <c r="Q312" s="116">
        <v>44392</v>
      </c>
      <c r="R312" s="117">
        <v>262.61287463240501</v>
      </c>
      <c r="S312" s="120">
        <f t="shared" si="24"/>
        <v>2.772087744808327E-2</v>
      </c>
      <c r="T312" s="121">
        <f t="shared" si="25"/>
        <v>5.7935210966788331E-2</v>
      </c>
      <c r="U312" s="121">
        <f t="shared" si="26"/>
        <v>0.15628531210979979</v>
      </c>
    </row>
    <row r="313" spans="12:21" x14ac:dyDescent="0.25">
      <c r="L313" s="122">
        <v>44439</v>
      </c>
      <c r="M313" s="115">
        <v>273.08219015475999</v>
      </c>
      <c r="N313" s="123">
        <f t="shared" si="27"/>
        <v>1.7378502949393804E-2</v>
      </c>
      <c r="O313" s="123">
        <f t="shared" si="28"/>
        <v>4.4841956127722682E-2</v>
      </c>
      <c r="P313" s="123">
        <f t="shared" si="29"/>
        <v>0.15768856192492775</v>
      </c>
      <c r="Q313" s="116">
        <v>44423</v>
      </c>
      <c r="R313" s="117">
        <v>270.22626803277097</v>
      </c>
      <c r="S313" s="120">
        <f t="shared" si="24"/>
        <v>2.8990937367495251E-2</v>
      </c>
      <c r="T313" s="121">
        <f t="shared" si="25"/>
        <v>7.2619958698758813E-2</v>
      </c>
      <c r="U313" s="121">
        <f t="shared" si="26"/>
        <v>0.17741100232081886</v>
      </c>
    </row>
    <row r="314" spans="12:21" x14ac:dyDescent="0.25">
      <c r="L314" s="122">
        <v>44469</v>
      </c>
      <c r="M314" s="115">
        <v>277.81360688942198</v>
      </c>
      <c r="N314" s="123">
        <f t="shared" si="27"/>
        <v>1.7325980621367698E-2</v>
      </c>
      <c r="O314" s="123">
        <f t="shared" si="28"/>
        <v>4.9977921638657996E-2</v>
      </c>
      <c r="P314" s="123">
        <f t="shared" si="29"/>
        <v>0.15672002818828767</v>
      </c>
      <c r="Q314" s="116">
        <v>44454</v>
      </c>
      <c r="R314" s="117">
        <v>276.68588665823103</v>
      </c>
      <c r="S314" s="120">
        <f t="shared" si="24"/>
        <v>2.3904480761569369E-2</v>
      </c>
      <c r="T314" s="121">
        <f t="shared" si="25"/>
        <v>8.279482722211573E-2</v>
      </c>
      <c r="U314" s="121">
        <f t="shared" si="26"/>
        <v>0.18494476466645948</v>
      </c>
    </row>
    <row r="315" spans="12:21" x14ac:dyDescent="0.25">
      <c r="L315" s="122">
        <v>44500</v>
      </c>
      <c r="M315" s="115">
        <v>283.63681132806499</v>
      </c>
      <c r="N315" s="123">
        <f t="shared" si="27"/>
        <v>2.0960832350306102E-2</v>
      </c>
      <c r="O315" s="123">
        <f t="shared" si="28"/>
        <v>5.6700161686675798E-2</v>
      </c>
      <c r="P315" s="123">
        <f t="shared" si="29"/>
        <v>0.15582121515877057</v>
      </c>
      <c r="Q315" s="116">
        <v>44484</v>
      </c>
      <c r="R315" s="117">
        <v>281.36158448813597</v>
      </c>
      <c r="S315" s="120">
        <f t="shared" si="24"/>
        <v>1.6898938671492392E-2</v>
      </c>
      <c r="T315" s="121">
        <f t="shared" si="25"/>
        <v>7.1392957721416517E-2</v>
      </c>
      <c r="U315" s="121">
        <f t="shared" si="26"/>
        <v>0.18151334316076784</v>
      </c>
    </row>
    <row r="316" spans="12:21" x14ac:dyDescent="0.25">
      <c r="L316" s="122">
        <v>44530</v>
      </c>
      <c r="M316" s="115">
        <v>288.493526502306</v>
      </c>
      <c r="N316" s="123">
        <f t="shared" si="27"/>
        <v>1.7123007241198751E-2</v>
      </c>
      <c r="O316" s="123">
        <f t="shared" si="28"/>
        <v>5.6434791074482682E-2</v>
      </c>
      <c r="P316" s="123">
        <f t="shared" si="29"/>
        <v>0.15787152778282154</v>
      </c>
      <c r="Q316" s="116">
        <v>44515</v>
      </c>
      <c r="R316" s="117">
        <v>287.78527375331703</v>
      </c>
      <c r="S316" s="120">
        <f t="shared" si="24"/>
        <v>2.2830726081057851E-2</v>
      </c>
      <c r="T316" s="121">
        <f t="shared" si="25"/>
        <v>6.4978900268928053E-2</v>
      </c>
      <c r="U316" s="121">
        <f t="shared" si="26"/>
        <v>0.18673388508323585</v>
      </c>
    </row>
    <row r="317" spans="12:21" x14ac:dyDescent="0.25">
      <c r="L317" s="122">
        <v>44561</v>
      </c>
      <c r="M317" s="115">
        <v>291.36909308291399</v>
      </c>
      <c r="N317" s="123">
        <f t="shared" si="27"/>
        <v>9.9675254951865355E-3</v>
      </c>
      <c r="O317" s="123">
        <f t="shared" si="28"/>
        <v>4.8793456682226122E-2</v>
      </c>
      <c r="P317" s="123">
        <f t="shared" si="29"/>
        <v>0.15993439402231346</v>
      </c>
      <c r="Q317" s="116">
        <v>44545</v>
      </c>
      <c r="R317" s="117">
        <v>293.19850756650101</v>
      </c>
      <c r="S317" s="120">
        <f t="shared" si="24"/>
        <v>1.8809975029591364E-2</v>
      </c>
      <c r="T317" s="121">
        <f t="shared" si="25"/>
        <v>5.9680025995206387E-2</v>
      </c>
      <c r="U317" s="121">
        <f t="shared" si="26"/>
        <v>0.20120634300315032</v>
      </c>
    </row>
    <row r="318" spans="12:21" x14ac:dyDescent="0.25">
      <c r="L318" s="122">
        <v>44592</v>
      </c>
      <c r="M318" s="115">
        <v>289.76536455412099</v>
      </c>
      <c r="N318" s="123">
        <f t="shared" si="27"/>
        <v>-5.5041133972868472E-3</v>
      </c>
      <c r="O318" s="123">
        <f t="shared" si="28"/>
        <v>2.1607044577043544E-2</v>
      </c>
      <c r="P318" s="123">
        <f t="shared" si="29"/>
        <v>0.1552943718316584</v>
      </c>
      <c r="Q318" s="116">
        <v>44576</v>
      </c>
      <c r="R318" s="117">
        <v>296.61079368439198</v>
      </c>
      <c r="S318" s="120">
        <f t="shared" si="24"/>
        <v>1.1638142861682299E-2</v>
      </c>
      <c r="T318" s="121">
        <f t="shared" si="25"/>
        <v>5.4197907734980788E-2</v>
      </c>
      <c r="U318" s="121">
        <f t="shared" si="26"/>
        <v>0.21547596476110686</v>
      </c>
    </row>
    <row r="319" spans="12:21" x14ac:dyDescent="0.25">
      <c r="L319" s="122">
        <v>44620</v>
      </c>
      <c r="M319" s="115">
        <v>288.43100335945797</v>
      </c>
      <c r="N319" s="123">
        <f t="shared" si="27"/>
        <v>-4.6049713247001689E-3</v>
      </c>
      <c r="O319" s="123">
        <f t="shared" si="28"/>
        <v>-2.1672286240193017E-4</v>
      </c>
      <c r="P319" s="123">
        <f t="shared" si="29"/>
        <v>0.15097266455096148</v>
      </c>
      <c r="Q319" s="116">
        <v>44607</v>
      </c>
      <c r="R319" s="117">
        <v>292.950421826921</v>
      </c>
      <c r="S319" s="120">
        <f t="shared" si="24"/>
        <v>-1.2340656292386232E-2</v>
      </c>
      <c r="T319" s="121">
        <f t="shared" si="25"/>
        <v>1.794792348558949E-2</v>
      </c>
      <c r="U319" s="121">
        <f t="shared" si="26"/>
        <v>0.20541204144942116</v>
      </c>
    </row>
    <row r="320" spans="12:21" x14ac:dyDescent="0.25">
      <c r="L320" s="122">
        <v>44651</v>
      </c>
      <c r="M320" s="115">
        <v>292.530742921269</v>
      </c>
      <c r="N320" s="123">
        <f t="shared" si="27"/>
        <v>1.4213935097336705E-2</v>
      </c>
      <c r="O320" s="123">
        <f t="shared" si="28"/>
        <v>3.9868670560210262E-3</v>
      </c>
      <c r="P320" s="123">
        <f t="shared" si="29"/>
        <v>0.15310877745797891</v>
      </c>
      <c r="Q320" s="116">
        <v>44635</v>
      </c>
      <c r="R320" s="117">
        <v>290.62061987777503</v>
      </c>
      <c r="S320" s="120">
        <f t="shared" si="24"/>
        <v>-7.9528881870750689E-3</v>
      </c>
      <c r="T320" s="121">
        <f t="shared" si="25"/>
        <v>-8.7922947156928721E-3</v>
      </c>
      <c r="U320" s="121">
        <f t="shared" si="26"/>
        <v>0.1827263371692387</v>
      </c>
    </row>
    <row r="321" spans="12:21" x14ac:dyDescent="0.25">
      <c r="L321" s="122">
        <v>44681</v>
      </c>
      <c r="M321" s="115">
        <v>302.12415802342298</v>
      </c>
      <c r="N321" s="123">
        <f t="shared" si="27"/>
        <v>3.2794553510349989E-2</v>
      </c>
      <c r="O321" s="123">
        <f t="shared" si="28"/>
        <v>4.2651037636327604E-2</v>
      </c>
      <c r="P321" s="123">
        <f t="shared" si="29"/>
        <v>0.17327282326617244</v>
      </c>
      <c r="Q321" s="116">
        <v>44666</v>
      </c>
      <c r="R321" s="117">
        <v>291.42647696092001</v>
      </c>
      <c r="S321" s="120">
        <f t="shared" si="24"/>
        <v>2.7728833676148312E-3</v>
      </c>
      <c r="T321" s="121">
        <f t="shared" si="25"/>
        <v>-1.7478516742679084E-2</v>
      </c>
      <c r="U321" s="121">
        <f t="shared" si="26"/>
        <v>0.17401072516539506</v>
      </c>
    </row>
    <row r="322" spans="12:21" x14ac:dyDescent="0.25">
      <c r="L322" s="122">
        <v>44712</v>
      </c>
      <c r="M322" s="115">
        <v>310.40953858934</v>
      </c>
      <c r="N322" s="123">
        <f t="shared" si="27"/>
        <v>2.7423760549709852E-2</v>
      </c>
      <c r="O322" s="123">
        <f t="shared" si="28"/>
        <v>7.6200321650204961E-2</v>
      </c>
      <c r="P322" s="123">
        <f t="shared" si="29"/>
        <v>0.18766042310041353</v>
      </c>
      <c r="Q322" s="116">
        <v>44696</v>
      </c>
      <c r="R322" s="117">
        <v>297.14129854549299</v>
      </c>
      <c r="S322" s="120">
        <f t="shared" si="24"/>
        <v>1.9609822841660796E-2</v>
      </c>
      <c r="T322" s="121">
        <f t="shared" si="25"/>
        <v>1.4305754169720908E-2</v>
      </c>
      <c r="U322" s="121">
        <f t="shared" si="26"/>
        <v>0.17945486829914836</v>
      </c>
    </row>
    <row r="323" spans="12:21" x14ac:dyDescent="0.25">
      <c r="L323" s="122">
        <v>44742</v>
      </c>
      <c r="M323" s="115">
        <v>314.77118808183201</v>
      </c>
      <c r="N323" s="123">
        <f t="shared" si="27"/>
        <v>1.4051274043682893E-2</v>
      </c>
      <c r="O323" s="123">
        <f t="shared" si="28"/>
        <v>7.6027719132921279E-2</v>
      </c>
      <c r="P323" s="123">
        <f t="shared" si="29"/>
        <v>0.18965662464993294</v>
      </c>
      <c r="Q323" s="116">
        <v>44727</v>
      </c>
      <c r="R323" s="117">
        <v>301.75965940012497</v>
      </c>
      <c r="S323" s="120">
        <f t="shared" si="24"/>
        <v>1.5542642093976378E-2</v>
      </c>
      <c r="T323" s="121">
        <f t="shared" si="25"/>
        <v>3.8328455589402566E-2</v>
      </c>
      <c r="U323" s="121">
        <f t="shared" si="26"/>
        <v>0.1809196421585626</v>
      </c>
    </row>
    <row r="324" spans="12:21" x14ac:dyDescent="0.25">
      <c r="L324" s="122">
        <v>44773</v>
      </c>
      <c r="M324" s="115">
        <v>314.06970877340598</v>
      </c>
      <c r="N324" s="123">
        <f t="shared" si="27"/>
        <v>-2.2285372200064879E-3</v>
      </c>
      <c r="O324" s="123">
        <f t="shared" si="28"/>
        <v>3.9538548748084157E-2</v>
      </c>
      <c r="P324" s="123">
        <f t="shared" si="29"/>
        <v>0.17007912508889134</v>
      </c>
      <c r="Q324" s="116">
        <v>44757</v>
      </c>
      <c r="R324" s="117">
        <v>304.761001555777</v>
      </c>
      <c r="S324" s="120">
        <f t="shared" si="24"/>
        <v>9.9461344886804248E-3</v>
      </c>
      <c r="T324" s="121">
        <f t="shared" si="25"/>
        <v>4.575605049312359E-2</v>
      </c>
      <c r="U324" s="121">
        <f t="shared" si="26"/>
        <v>0.16049528029564142</v>
      </c>
    </row>
    <row r="325" spans="12:21" x14ac:dyDescent="0.25">
      <c r="L325" s="122">
        <v>44804</v>
      </c>
      <c r="M325" s="115">
        <v>313.79332372944998</v>
      </c>
      <c r="N325" s="123">
        <f t="shared" si="27"/>
        <v>-8.800117815735975E-4</v>
      </c>
      <c r="O325" s="123">
        <f t="shared" si="28"/>
        <v>1.0901034663714393E-2</v>
      </c>
      <c r="P325" s="123">
        <f t="shared" si="29"/>
        <v>0.1490801489164062</v>
      </c>
      <c r="Q325" s="116">
        <v>44788</v>
      </c>
      <c r="R325" s="117">
        <v>303.95884384507798</v>
      </c>
      <c r="S325" s="120">
        <f t="shared" si="24"/>
        <v>-2.632087788805304E-3</v>
      </c>
      <c r="T325" s="121">
        <f t="shared" si="25"/>
        <v>2.2943782412464753E-2</v>
      </c>
      <c r="U325" s="121">
        <f t="shared" si="26"/>
        <v>0.12483085400201066</v>
      </c>
    </row>
    <row r="326" spans="12:21" x14ac:dyDescent="0.25">
      <c r="L326" s="122">
        <v>44834</v>
      </c>
      <c r="M326" s="115">
        <v>313.82522227043199</v>
      </c>
      <c r="N326" s="123">
        <f t="shared" si="27"/>
        <v>1.016546196805912E-4</v>
      </c>
      <c r="O326" s="123">
        <f t="shared" si="28"/>
        <v>-3.0052490418980282E-3</v>
      </c>
      <c r="P326" s="123">
        <f t="shared" si="29"/>
        <v>0.129625095704343</v>
      </c>
      <c r="Q326" s="116">
        <v>44819</v>
      </c>
      <c r="R326" s="117">
        <v>300.83856449262697</v>
      </c>
      <c r="S326" s="120">
        <f t="shared" si="24"/>
        <v>-1.0265466577578319E-2</v>
      </c>
      <c r="T326" s="121">
        <f t="shared" si="25"/>
        <v>-3.0524123381139301E-3</v>
      </c>
      <c r="U326" s="121">
        <f t="shared" si="26"/>
        <v>8.729277133036395E-2</v>
      </c>
    </row>
    <row r="327" spans="12:21" x14ac:dyDescent="0.25">
      <c r="L327" s="122">
        <v>44865</v>
      </c>
      <c r="M327" s="115">
        <v>314.14482942576399</v>
      </c>
      <c r="N327" s="123">
        <f t="shared" si="27"/>
        <v>1.0184240547006507E-3</v>
      </c>
      <c r="O327" s="123">
        <f t="shared" si="28"/>
        <v>2.3918464678240881E-4</v>
      </c>
      <c r="P327" s="123">
        <f t="shared" si="29"/>
        <v>0.10756015044328038</v>
      </c>
      <c r="Q327" s="116">
        <v>44849</v>
      </c>
      <c r="R327" s="117">
        <v>292.96962015627003</v>
      </c>
      <c r="S327" s="120">
        <f t="shared" si="24"/>
        <v>-2.6156700852592363E-2</v>
      </c>
      <c r="T327" s="121">
        <f t="shared" si="25"/>
        <v>-3.8690584882294821E-2</v>
      </c>
      <c r="U327" s="121">
        <f t="shared" si="26"/>
        <v>4.1256647346693986E-2</v>
      </c>
    </row>
    <row r="328" spans="12:21" x14ac:dyDescent="0.25">
      <c r="L328" s="122">
        <v>44895</v>
      </c>
      <c r="M328" s="115">
        <v>310.846309251626</v>
      </c>
      <c r="N328" s="123">
        <f t="shared" si="27"/>
        <v>-1.0499998297496926E-2</v>
      </c>
      <c r="O328" s="123">
        <f t="shared" si="28"/>
        <v>-9.3915780068185573E-3</v>
      </c>
      <c r="P328" s="123">
        <f t="shared" si="29"/>
        <v>7.7481054844886987E-2</v>
      </c>
      <c r="Q328" s="116">
        <v>44880</v>
      </c>
      <c r="R328" s="117">
        <v>286.96815746315002</v>
      </c>
      <c r="S328" s="120">
        <f t="shared" ref="S328:S336" si="30">R328/R327-1</f>
        <v>-2.0484931816202701E-2</v>
      </c>
      <c r="T328" s="121">
        <f t="shared" si="25"/>
        <v>-5.5897983315753685E-2</v>
      </c>
      <c r="U328" s="121">
        <f t="shared" si="26"/>
        <v>-2.8393262779228268E-3</v>
      </c>
    </row>
    <row r="329" spans="12:21" x14ac:dyDescent="0.25">
      <c r="L329" s="122">
        <v>44926</v>
      </c>
      <c r="M329" s="115">
        <v>306.922726852332</v>
      </c>
      <c r="N329" s="123">
        <f t="shared" si="27"/>
        <v>-1.2622258275287734E-2</v>
      </c>
      <c r="O329" s="123">
        <f t="shared" si="28"/>
        <v>-2.1994712114477233E-2</v>
      </c>
      <c r="P329" s="123">
        <f t="shared" si="29"/>
        <v>5.3381206650466417E-2</v>
      </c>
      <c r="Q329" s="116">
        <v>44910</v>
      </c>
      <c r="R329" s="117">
        <v>282.52205473185899</v>
      </c>
      <c r="S329" s="120">
        <f t="shared" si="30"/>
        <v>-1.5493366130219344E-2</v>
      </c>
      <c r="T329" s="121">
        <f t="shared" si="25"/>
        <v>-6.0884846301734297E-2</v>
      </c>
      <c r="U329" s="121">
        <f t="shared" si="26"/>
        <v>-3.6413735265076186E-2</v>
      </c>
    </row>
    <row r="330" spans="12:21" x14ac:dyDescent="0.25">
      <c r="L330" s="122">
        <v>44957</v>
      </c>
      <c r="M330" s="115">
        <v>304.70695430677699</v>
      </c>
      <c r="N330" s="123">
        <f t="shared" si="27"/>
        <v>-7.2193172798867833E-3</v>
      </c>
      <c r="O330" s="123">
        <f t="shared" si="28"/>
        <v>-3.0043070058605847E-2</v>
      </c>
      <c r="P330" s="123">
        <f t="shared" si="29"/>
        <v>5.1564443444258812E-2</v>
      </c>
      <c r="Q330" s="116">
        <v>44941</v>
      </c>
      <c r="R330" s="117">
        <v>280.720520591568</v>
      </c>
      <c r="S330" s="120">
        <f t="shared" si="30"/>
        <v>-6.3766141797347853E-3</v>
      </c>
      <c r="T330" s="121">
        <f t="shared" ref="T330:T336" si="31">R330/R327-1</f>
        <v>-4.1810135665835801E-2</v>
      </c>
      <c r="U330" s="121">
        <f t="shared" si="26"/>
        <v>-5.3572807973171654E-2</v>
      </c>
    </row>
    <row r="331" spans="12:21" x14ac:dyDescent="0.25">
      <c r="L331" s="122">
        <v>44985</v>
      </c>
      <c r="M331" s="115">
        <v>305.51664785617902</v>
      </c>
      <c r="N331" s="123">
        <f t="shared" si="27"/>
        <v>2.6572860840807788E-3</v>
      </c>
      <c r="O331" s="123">
        <f t="shared" si="28"/>
        <v>-1.714564798365581E-2</v>
      </c>
      <c r="P331" s="123">
        <f t="shared" si="29"/>
        <v>5.9236504736725593E-2</v>
      </c>
      <c r="Q331" s="116">
        <v>44972</v>
      </c>
      <c r="R331" s="117">
        <v>277.94776603249301</v>
      </c>
      <c r="S331" s="120">
        <f t="shared" si="30"/>
        <v>-9.8772777751762186E-3</v>
      </c>
      <c r="T331" s="121">
        <f t="shared" si="31"/>
        <v>-3.1433422824326152E-2</v>
      </c>
      <c r="U331" s="121">
        <f t="shared" si="26"/>
        <v>-5.1212268959598073E-2</v>
      </c>
    </row>
    <row r="332" spans="12:21" x14ac:dyDescent="0.25">
      <c r="L332" s="122">
        <v>45016</v>
      </c>
      <c r="M332" s="115">
        <v>310.39083802864701</v>
      </c>
      <c r="N332" s="123">
        <f t="shared" si="27"/>
        <v>1.5953926591792511E-2</v>
      </c>
      <c r="O332" s="123">
        <f t="shared" si="28"/>
        <v>1.1299623237035705E-2</v>
      </c>
      <c r="P332" s="123">
        <f t="shared" si="29"/>
        <v>6.1053737220996496E-2</v>
      </c>
      <c r="Q332" s="116">
        <v>45000</v>
      </c>
      <c r="R332" s="117">
        <v>271.75867024968102</v>
      </c>
      <c r="S332" s="120">
        <f t="shared" si="30"/>
        <v>-2.2267118283254894E-2</v>
      </c>
      <c r="T332" s="121">
        <f t="shared" si="31"/>
        <v>-3.8097501776962028E-2</v>
      </c>
      <c r="U332" s="121">
        <f t="shared" si="26"/>
        <v>-6.4902310221575776E-2</v>
      </c>
    </row>
    <row r="333" spans="12:21" x14ac:dyDescent="0.25">
      <c r="L333" s="122">
        <v>45046</v>
      </c>
      <c r="M333" s="115">
        <v>311.37909997483399</v>
      </c>
      <c r="N333" s="123">
        <f t="shared" si="27"/>
        <v>3.1839275684282242E-3</v>
      </c>
      <c r="O333" s="123">
        <f t="shared" si="28"/>
        <v>2.1896926124434613E-2</v>
      </c>
      <c r="P333" s="123">
        <f t="shared" si="29"/>
        <v>3.0632909370635231E-2</v>
      </c>
      <c r="Q333" s="116">
        <v>45031</v>
      </c>
      <c r="R333" s="117">
        <v>268.66714817765398</v>
      </c>
      <c r="S333" s="120">
        <f t="shared" si="30"/>
        <v>-1.1375983217708052E-2</v>
      </c>
      <c r="T333" s="121">
        <f t="shared" si="31"/>
        <v>-4.2937268670326323E-2</v>
      </c>
      <c r="U333" s="121">
        <f t="shared" si="26"/>
        <v>-7.8096297291196493E-2</v>
      </c>
    </row>
    <row r="334" spans="12:21" x14ac:dyDescent="0.25">
      <c r="L334" s="122">
        <v>45077</v>
      </c>
      <c r="M334" s="115">
        <v>314.14889054188399</v>
      </c>
      <c r="N334" s="123">
        <f t="shared" si="27"/>
        <v>8.8952359592338048E-3</v>
      </c>
      <c r="O334" s="123">
        <f t="shared" si="28"/>
        <v>2.8254573838374153E-2</v>
      </c>
      <c r="P334" s="123">
        <f t="shared" si="29"/>
        <v>1.204651110122934E-2</v>
      </c>
      <c r="Q334" s="116">
        <v>45061</v>
      </c>
      <c r="R334" s="117">
        <v>267.753044949909</v>
      </c>
      <c r="S334" s="120">
        <f t="shared" si="30"/>
        <v>-3.4023632362396583E-3</v>
      </c>
      <c r="T334" s="121">
        <f t="shared" si="31"/>
        <v>-3.6678550175475055E-2</v>
      </c>
      <c r="U334" s="121">
        <f t="shared" si="26"/>
        <v>-9.8903295299036298E-2</v>
      </c>
    </row>
    <row r="335" spans="12:21" x14ac:dyDescent="0.25">
      <c r="L335" s="122">
        <v>45107</v>
      </c>
      <c r="M335" s="115">
        <v>311.79530194709997</v>
      </c>
      <c r="N335" s="123">
        <f t="shared" si="27"/>
        <v>-7.4919525920471575E-3</v>
      </c>
      <c r="O335" s="123">
        <f t="shared" si="28"/>
        <v>4.5248240166269049E-3</v>
      </c>
      <c r="P335" s="123">
        <f t="shared" si="29"/>
        <v>-9.4541249244145531E-3</v>
      </c>
      <c r="Q335" s="116">
        <v>45092</v>
      </c>
      <c r="R335" s="117">
        <v>272.12547520593102</v>
      </c>
      <c r="S335" s="120">
        <f t="shared" si="30"/>
        <v>1.6330086019525902E-2</v>
      </c>
      <c r="T335" s="121">
        <f t="shared" si="31"/>
        <v>1.3497451835224883E-3</v>
      </c>
      <c r="U335" s="121">
        <f t="shared" si="26"/>
        <v>-9.820459186991537E-2</v>
      </c>
    </row>
    <row r="336" spans="12:21" x14ac:dyDescent="0.25">
      <c r="L336" s="122">
        <v>45138</v>
      </c>
      <c r="M336" s="115">
        <v>316.734274075396</v>
      </c>
      <c r="N336" s="123">
        <f t="shared" si="27"/>
        <v>1.5840431518541642E-2</v>
      </c>
      <c r="O336" s="123">
        <f t="shared" si="28"/>
        <v>1.7198245164800063E-2</v>
      </c>
      <c r="P336" s="123">
        <f t="shared" si="29"/>
        <v>8.48399329052274E-3</v>
      </c>
      <c r="Q336" s="116">
        <v>45122</v>
      </c>
      <c r="R336" s="117">
        <v>274.02167247467497</v>
      </c>
      <c r="S336" s="120">
        <f t="shared" si="30"/>
        <v>6.9680990627907224E-3</v>
      </c>
      <c r="T336" s="121">
        <f t="shared" si="31"/>
        <v>1.992995546102394E-2</v>
      </c>
      <c r="U336" s="121">
        <f t="shared" si="26"/>
        <v>-0.10086372247164355</v>
      </c>
    </row>
    <row r="337" spans="12:21" x14ac:dyDescent="0.25">
      <c r="L337" s="122">
        <v>45169</v>
      </c>
      <c r="M337" s="115">
        <v>315.699539259836</v>
      </c>
      <c r="N337" s="123">
        <f t="shared" ref="N337" si="32">M337/M336-1</f>
        <v>-3.266886157428206E-3</v>
      </c>
      <c r="O337" s="123">
        <f t="shared" ref="O337" si="33">M337/M334-1</f>
        <v>4.9360311770552112E-3</v>
      </c>
      <c r="P337" s="123">
        <f t="shared" ref="P337" si="34">M337/M325-1</f>
        <v>6.0747485246994692E-3</v>
      </c>
      <c r="Q337" s="116">
        <v>45153</v>
      </c>
      <c r="R337" s="117">
        <v>270.27645389523701</v>
      </c>
      <c r="S337" s="120">
        <f t="shared" ref="S337" si="35">R337/R336-1</f>
        <v>-1.3667599885859749E-2</v>
      </c>
      <c r="T337" s="121">
        <f t="shared" ref="T337" si="36">R337/R334-1</f>
        <v>9.4243893502690135E-3</v>
      </c>
      <c r="U337" s="121">
        <f t="shared" ref="U337" si="37">R337/R325-1</f>
        <v>-0.11081233736698981</v>
      </c>
    </row>
    <row r="338" spans="12:21" x14ac:dyDescent="0.25">
      <c r="L338" s="125" t="s">
        <v>102</v>
      </c>
      <c r="M338" s="125"/>
      <c r="N338" s="125"/>
      <c r="O338" s="125"/>
      <c r="P338" s="126">
        <f>M337/M295-1</f>
        <v>0.33676486565275643</v>
      </c>
      <c r="Q338" s="125"/>
      <c r="R338" s="125"/>
      <c r="S338" s="127"/>
      <c r="T338" s="127"/>
      <c r="U338" s="126">
        <f>R337/R295-1</f>
        <v>0.18914652789534792</v>
      </c>
    </row>
    <row r="340" spans="12:21" x14ac:dyDescent="0.25">
      <c r="L340" s="128"/>
      <c r="M340" s="129" t="s">
        <v>7</v>
      </c>
      <c r="N340" s="129"/>
      <c r="O340" s="129"/>
      <c r="P340" s="129"/>
      <c r="Q340" s="130"/>
      <c r="R340" s="131" t="s">
        <v>16</v>
      </c>
    </row>
    <row r="341" spans="12:21" x14ac:dyDescent="0.25">
      <c r="L341" s="128">
        <v>43100</v>
      </c>
      <c r="M341" s="129" t="s">
        <v>76</v>
      </c>
      <c r="N341" s="129"/>
      <c r="O341" s="129"/>
      <c r="P341" s="129"/>
      <c r="Q341" s="130">
        <v>42353</v>
      </c>
      <c r="R341" s="131" t="s">
        <v>76</v>
      </c>
    </row>
    <row r="342" spans="12:21" x14ac:dyDescent="0.25">
      <c r="L342" s="128" t="s">
        <v>103</v>
      </c>
      <c r="M342" s="129">
        <f>MIN($M$162:$M$197)</f>
        <v>119.46504914943399</v>
      </c>
      <c r="N342" s="129"/>
      <c r="O342" s="129"/>
      <c r="P342" s="129"/>
      <c r="Q342" s="129"/>
      <c r="R342" s="129">
        <f>MIN($R$162:$R$197)</f>
        <v>108.03382567927299</v>
      </c>
    </row>
    <row r="343" spans="12:21" x14ac:dyDescent="0.25">
      <c r="L343" s="128" t="s">
        <v>104</v>
      </c>
      <c r="M343" s="132">
        <f>M337/M342-1</f>
        <v>1.6426100479391277</v>
      </c>
      <c r="N343" s="132"/>
      <c r="O343" s="132"/>
      <c r="P343" s="132"/>
      <c r="Q343" s="133"/>
      <c r="R343" s="133">
        <f>R337/R342-1</f>
        <v>1.501776200147019</v>
      </c>
    </row>
    <row r="344" spans="12:21" x14ac:dyDescent="0.25">
      <c r="L344" s="128" t="s">
        <v>105</v>
      </c>
      <c r="M344" s="133">
        <f>M337/M325-1</f>
        <v>6.0747485246994692E-3</v>
      </c>
      <c r="N344" s="133"/>
      <c r="O344" s="133"/>
      <c r="P344" s="133"/>
      <c r="Q344" s="133"/>
      <c r="R344" s="133">
        <f>R337/R325-1</f>
        <v>-0.11081233736698981</v>
      </c>
    </row>
    <row r="345" spans="12:21" x14ac:dyDescent="0.25">
      <c r="L345" s="128" t="s">
        <v>106</v>
      </c>
      <c r="M345" s="133">
        <f>M337/M334-1</f>
        <v>4.9360311770552112E-3</v>
      </c>
      <c r="N345" s="133"/>
      <c r="O345" s="133"/>
      <c r="P345" s="133"/>
      <c r="Q345" s="133"/>
      <c r="R345" s="133">
        <f>R337/R334-1</f>
        <v>9.4243893502690135E-3</v>
      </c>
    </row>
    <row r="346" spans="12:21" x14ac:dyDescent="0.25">
      <c r="L346" s="128" t="s">
        <v>107</v>
      </c>
      <c r="M346" s="133">
        <f>M337/M336-1</f>
        <v>-3.266886157428206E-3</v>
      </c>
      <c r="N346" s="133"/>
      <c r="O346" s="133"/>
      <c r="P346" s="133"/>
      <c r="Q346" s="130"/>
      <c r="R346" s="134">
        <f>R337/R336-1</f>
        <v>-1.3667599885859749E-2</v>
      </c>
    </row>
  </sheetData>
  <mergeCells count="2">
    <mergeCell ref="A7:J7"/>
    <mergeCell ref="A8:J8"/>
  </mergeCells>
  <conditionalFormatting sqref="L30:L342 L344:L6000">
    <cfRule type="expression" dxfId="25" priority="3">
      <formula>$M30=""</formula>
    </cfRule>
  </conditionalFormatting>
  <conditionalFormatting sqref="L343">
    <cfRule type="expression" dxfId="24" priority="4">
      <formula>#REF!=""</formula>
    </cfRule>
  </conditionalFormatting>
  <conditionalFormatting sqref="Q6:Q337">
    <cfRule type="expression" dxfId="23" priority="7">
      <formula>$R6=""</formula>
    </cfRule>
  </conditionalFormatting>
  <conditionalFormatting sqref="Q340:Q341">
    <cfRule type="expression" dxfId="22" priority="1">
      <formula>$R340=""</formula>
    </cfRule>
  </conditionalFormatting>
  <conditionalFormatting sqref="Q346">
    <cfRule type="expression" dxfId="21" priority="2">
      <formula>$R346=""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230D2-23B2-40A8-AA01-7E328BD7EAC4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03" t="s">
        <v>0</v>
      </c>
      <c r="F1" t="s">
        <v>55</v>
      </c>
      <c r="G1" t="s">
        <v>8</v>
      </c>
    </row>
    <row r="2" spans="1:7" ht="15.75" x14ac:dyDescent="0.25">
      <c r="A2" s="104" t="s">
        <v>9</v>
      </c>
      <c r="B2" t="s">
        <v>56</v>
      </c>
      <c r="C2" t="s">
        <v>57</v>
      </c>
      <c r="E2" s="98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04" t="s">
        <v>10</v>
      </c>
      <c r="B3" t="s">
        <v>58</v>
      </c>
      <c r="C3" t="s">
        <v>59</v>
      </c>
      <c r="E3" s="98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04" t="s">
        <v>11</v>
      </c>
      <c r="B4" t="s">
        <v>60</v>
      </c>
      <c r="C4" t="s">
        <v>61</v>
      </c>
      <c r="E4" s="98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04" t="s">
        <v>12</v>
      </c>
      <c r="B5" t="s">
        <v>62</v>
      </c>
      <c r="C5" t="s">
        <v>63</v>
      </c>
      <c r="E5" s="98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04" t="s">
        <v>17</v>
      </c>
      <c r="B6" t="s">
        <v>64</v>
      </c>
      <c r="C6" t="s">
        <v>65</v>
      </c>
      <c r="E6" s="98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04" t="s">
        <v>18</v>
      </c>
      <c r="B7" t="s">
        <v>66</v>
      </c>
      <c r="C7" t="s">
        <v>67</v>
      </c>
      <c r="E7" s="98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04" t="s">
        <v>19</v>
      </c>
      <c r="B8" t="s">
        <v>68</v>
      </c>
      <c r="C8" t="s">
        <v>69</v>
      </c>
      <c r="E8" s="98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04" t="s">
        <v>20</v>
      </c>
      <c r="B9" t="s">
        <v>70</v>
      </c>
      <c r="C9" t="s">
        <v>71</v>
      </c>
      <c r="E9" s="98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04"/>
      <c r="E10" s="98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05" t="s">
        <v>72</v>
      </c>
      <c r="B11" s="106" t="e">
        <f>VLOOKUP(#REF!,$A$2:$C$9,2,0)</f>
        <v>#REF!</v>
      </c>
      <c r="C11" s="106" t="e">
        <f>VLOOKUP(#REF!,$A$2:$C$9,3,0)</f>
        <v>#REF!</v>
      </c>
      <c r="E11" s="98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04"/>
      <c r="E12" s="98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04"/>
      <c r="E13" s="98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04"/>
      <c r="E14" s="98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04"/>
      <c r="E15" s="98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04"/>
      <c r="E16" s="98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04"/>
      <c r="E17" s="98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04"/>
      <c r="E18" s="98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04"/>
      <c r="E19" s="98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04"/>
      <c r="E20" s="98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04"/>
      <c r="E21" s="98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04"/>
      <c r="E22" s="98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04"/>
      <c r="E23" s="98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04"/>
      <c r="E24" s="98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04"/>
      <c r="E25" s="98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04"/>
      <c r="E26" s="98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04"/>
      <c r="E27" s="98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98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98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98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98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98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98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98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98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98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98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98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98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98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98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98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98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98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98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98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98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98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98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98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98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98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98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98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98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98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98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98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98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98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98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98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98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98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98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98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98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98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98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98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98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98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98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98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98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98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98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98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98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98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98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98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98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98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98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98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98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98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98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98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98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98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98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98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98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98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98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98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98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98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98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98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98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98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98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98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98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98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98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98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98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98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98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98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98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98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98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98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98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98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98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98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98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98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98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98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98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98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98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98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98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98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98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3650B-8659-4548-A5D3-967BC3F88B9A}">
  <sheetPr codeName="Sheet2"/>
  <dimension ref="A1:T508"/>
  <sheetViews>
    <sheetView workbookViewId="0">
      <selection activeCell="K289" sqref="K289"/>
    </sheetView>
  </sheetViews>
  <sheetFormatPr defaultColWidth="9.140625" defaultRowHeight="15" x14ac:dyDescent="0.25"/>
  <cols>
    <col min="1" max="10" width="13.7109375" style="24" customWidth="1"/>
    <col min="11" max="11" width="23.85546875" style="29" bestFit="1" customWidth="1"/>
    <col min="12" max="12" width="18.28515625" style="14" customWidth="1"/>
    <col min="13" max="14" width="22.28515625" style="14" customWidth="1"/>
    <col min="15" max="15" width="12.5703125" style="24" customWidth="1"/>
    <col min="16" max="16" width="9.140625" style="24"/>
    <col min="17" max="17" width="12.140625" style="24" bestFit="1" customWidth="1"/>
    <col min="18" max="16384" width="9.140625" style="24"/>
  </cols>
  <sheetData>
    <row r="1" spans="1:20" s="2" customFormat="1" ht="15.95" customHeight="1" x14ac:dyDescent="0.25">
      <c r="K1" s="18"/>
    </row>
    <row r="2" spans="1:20" s="5" customFormat="1" ht="15.95" customHeight="1" x14ac:dyDescent="0.25">
      <c r="L2" s="19"/>
      <c r="M2" s="19"/>
      <c r="N2" s="19"/>
      <c r="O2" s="19"/>
    </row>
    <row r="3" spans="1:20" s="5" customFormat="1" ht="15.95" customHeight="1" x14ac:dyDescent="0.25">
      <c r="L3" s="19"/>
      <c r="M3" s="19"/>
      <c r="N3" s="19"/>
      <c r="O3" s="19"/>
    </row>
    <row r="4" spans="1:20" s="8" customFormat="1" ht="15.95" customHeight="1" x14ac:dyDescent="0.25">
      <c r="L4" s="20"/>
      <c r="M4" s="20"/>
      <c r="N4" s="20"/>
      <c r="O4" s="20"/>
    </row>
    <row r="5" spans="1:20" s="21" customFormat="1" ht="39.950000000000003" customHeight="1" x14ac:dyDescent="0.25">
      <c r="K5" s="22" t="s">
        <v>0</v>
      </c>
      <c r="L5" s="12" t="s">
        <v>1</v>
      </c>
      <c r="M5" s="135" t="s">
        <v>3</v>
      </c>
      <c r="N5" s="135" t="s">
        <v>108</v>
      </c>
      <c r="O5" s="135" t="s">
        <v>109</v>
      </c>
      <c r="P5" s="135" t="s">
        <v>110</v>
      </c>
      <c r="Q5" s="136" t="s">
        <v>4</v>
      </c>
      <c r="R5" s="137" t="s">
        <v>111</v>
      </c>
      <c r="S5" s="137" t="s">
        <v>112</v>
      </c>
      <c r="T5" s="137" t="s">
        <v>113</v>
      </c>
    </row>
    <row r="6" spans="1:20" x14ac:dyDescent="0.25">
      <c r="K6" s="25">
        <v>35826</v>
      </c>
      <c r="L6" s="26">
        <v>78.338921246041494</v>
      </c>
      <c r="M6" s="138">
        <v>84.317404104919703</v>
      </c>
      <c r="N6" s="138"/>
      <c r="O6" s="138"/>
      <c r="P6" s="138"/>
      <c r="Q6" s="139">
        <v>76.179415712838704</v>
      </c>
      <c r="R6" s="140"/>
      <c r="S6" s="140"/>
      <c r="T6" s="140"/>
    </row>
    <row r="7" spans="1:20" ht="15.75" x14ac:dyDescent="0.25">
      <c r="A7" s="151" t="s">
        <v>75</v>
      </c>
      <c r="B7" s="151"/>
      <c r="C7" s="151"/>
      <c r="D7" s="151"/>
      <c r="E7" s="151"/>
      <c r="F7" s="151"/>
      <c r="G7" s="151"/>
      <c r="H7" s="151"/>
      <c r="I7" s="151"/>
      <c r="J7" s="151"/>
      <c r="K7" s="25">
        <v>35854</v>
      </c>
      <c r="L7" s="26">
        <v>77.973595150436793</v>
      </c>
      <c r="M7" s="138">
        <v>83.297392556708502</v>
      </c>
      <c r="N7" s="141">
        <f>M7/M6-1</f>
        <v>-1.2097283580290941E-2</v>
      </c>
      <c r="O7" s="138"/>
      <c r="P7" s="138"/>
      <c r="Q7" s="139">
        <v>76.252106407737003</v>
      </c>
      <c r="R7" s="142">
        <f>Q7/Q6-1</f>
        <v>9.5420389114431181E-4</v>
      </c>
      <c r="S7" s="139"/>
      <c r="T7" s="139"/>
    </row>
    <row r="8" spans="1:20" ht="15.75" x14ac:dyDescent="0.25">
      <c r="A8" s="151" t="s">
        <v>74</v>
      </c>
      <c r="B8" s="151"/>
      <c r="C8" s="151"/>
      <c r="D8" s="151"/>
      <c r="E8" s="151"/>
      <c r="F8" s="151"/>
      <c r="G8" s="151"/>
      <c r="H8" s="151"/>
      <c r="I8" s="151"/>
      <c r="J8" s="151"/>
      <c r="K8" s="25">
        <v>35885</v>
      </c>
      <c r="L8" s="26">
        <v>77.683492999895194</v>
      </c>
      <c r="M8" s="138">
        <v>82.974980558723999</v>
      </c>
      <c r="N8" s="141">
        <f t="shared" ref="N8:N71" si="0">M8/M7-1</f>
        <v>-3.8706133300031587E-3</v>
      </c>
      <c r="O8" s="138"/>
      <c r="P8" s="138"/>
      <c r="Q8" s="139">
        <v>76.030548647246903</v>
      </c>
      <c r="R8" s="142">
        <f t="shared" ref="R8:R71" si="1">Q8/Q7-1</f>
        <v>-2.9055952802848894E-3</v>
      </c>
      <c r="S8" s="139"/>
      <c r="T8" s="139"/>
    </row>
    <row r="9" spans="1:20" x14ac:dyDescent="0.25">
      <c r="K9" s="25">
        <v>35915</v>
      </c>
      <c r="L9" s="26">
        <v>78.500466179525404</v>
      </c>
      <c r="M9" s="138">
        <v>83.953123136261794</v>
      </c>
      <c r="N9" s="141">
        <f t="shared" si="0"/>
        <v>1.1788403817046156E-2</v>
      </c>
      <c r="O9" s="141">
        <f>M9/M6-1</f>
        <v>-4.3203532239277642E-3</v>
      </c>
      <c r="P9" s="138"/>
      <c r="Q9" s="139">
        <v>76.809605541777003</v>
      </c>
      <c r="R9" s="142">
        <f t="shared" si="1"/>
        <v>1.024662991904246E-2</v>
      </c>
      <c r="S9" s="142">
        <f>Q9/Q6-1</f>
        <v>8.2724424050957257E-3</v>
      </c>
      <c r="T9" s="139"/>
    </row>
    <row r="10" spans="1:20" x14ac:dyDescent="0.25">
      <c r="K10" s="25">
        <v>35946</v>
      </c>
      <c r="L10" s="26">
        <v>79.611994580385499</v>
      </c>
      <c r="M10" s="138">
        <v>85.384191002590896</v>
      </c>
      <c r="N10" s="141">
        <f t="shared" si="0"/>
        <v>1.7046034892667095E-2</v>
      </c>
      <c r="O10" s="141">
        <f t="shared" ref="O10:O73" si="2">M10/M7-1</f>
        <v>2.5052386177174979E-2</v>
      </c>
      <c r="P10" s="138"/>
      <c r="Q10" s="139">
        <v>77.780597243614693</v>
      </c>
      <c r="R10" s="142">
        <f t="shared" si="1"/>
        <v>1.2641540012981345E-2</v>
      </c>
      <c r="S10" s="142">
        <f t="shared" ref="S10:S73" si="3">Q10/Q7-1</f>
        <v>2.0045227704327484E-2</v>
      </c>
      <c r="T10" s="139"/>
    </row>
    <row r="11" spans="1:20" x14ac:dyDescent="0.25">
      <c r="K11" s="25">
        <v>35976</v>
      </c>
      <c r="L11" s="26">
        <v>80.803834279954103</v>
      </c>
      <c r="M11" s="138">
        <v>85.390959798320395</v>
      </c>
      <c r="N11" s="141">
        <f t="shared" si="0"/>
        <v>7.9274578232979565E-5</v>
      </c>
      <c r="O11" s="141">
        <f t="shared" si="2"/>
        <v>2.9116960598581043E-2</v>
      </c>
      <c r="P11" s="138"/>
      <c r="Q11" s="139">
        <v>79.296498275156395</v>
      </c>
      <c r="R11" s="142">
        <f t="shared" si="1"/>
        <v>1.948944962191268E-2</v>
      </c>
      <c r="S11" s="142">
        <f t="shared" si="3"/>
        <v>4.2955755101311555E-2</v>
      </c>
      <c r="T11" s="139"/>
    </row>
    <row r="12" spans="1:20" x14ac:dyDescent="0.25">
      <c r="K12" s="25">
        <v>36007</v>
      </c>
      <c r="L12" s="26">
        <v>80.608883382786303</v>
      </c>
      <c r="M12" s="138">
        <v>85.062852028642794</v>
      </c>
      <c r="N12" s="141">
        <f t="shared" si="0"/>
        <v>-3.8424181020161319E-3</v>
      </c>
      <c r="O12" s="141">
        <f t="shared" si="2"/>
        <v>1.3218434894671338E-2</v>
      </c>
      <c r="P12" s="138"/>
      <c r="Q12" s="139">
        <v>79.236863585083299</v>
      </c>
      <c r="R12" s="142">
        <f t="shared" si="1"/>
        <v>-7.5204695503916508E-4</v>
      </c>
      <c r="S12" s="142">
        <f t="shared" si="3"/>
        <v>3.1600970037348963E-2</v>
      </c>
      <c r="T12" s="139"/>
    </row>
    <row r="13" spans="1:20" x14ac:dyDescent="0.25">
      <c r="K13" s="25">
        <v>36038</v>
      </c>
      <c r="L13" s="26">
        <v>79.886597820318002</v>
      </c>
      <c r="M13" s="138">
        <v>83.612152765734905</v>
      </c>
      <c r="N13" s="141">
        <f t="shared" si="0"/>
        <v>-1.7054439491629103E-2</v>
      </c>
      <c r="O13" s="141">
        <f t="shared" si="2"/>
        <v>-2.0753704123076089E-2</v>
      </c>
      <c r="P13" s="138"/>
      <c r="Q13" s="139">
        <v>78.826297810055905</v>
      </c>
      <c r="R13" s="142">
        <f t="shared" si="1"/>
        <v>-5.1814995754663196E-3</v>
      </c>
      <c r="S13" s="142">
        <f t="shared" si="3"/>
        <v>1.3444234211341888E-2</v>
      </c>
      <c r="T13" s="139"/>
    </row>
    <row r="14" spans="1:20" x14ac:dyDescent="0.25">
      <c r="K14" s="25">
        <v>36068</v>
      </c>
      <c r="L14" s="26">
        <v>79.461460870565205</v>
      </c>
      <c r="M14" s="138">
        <v>84.716465183428397</v>
      </c>
      <c r="N14" s="141">
        <f t="shared" si="0"/>
        <v>1.3207558723999924E-2</v>
      </c>
      <c r="O14" s="141">
        <f t="shared" si="2"/>
        <v>-7.8988995613240576E-3</v>
      </c>
      <c r="P14" s="138"/>
      <c r="Q14" s="139">
        <v>78.149615920757199</v>
      </c>
      <c r="R14" s="142">
        <f t="shared" si="1"/>
        <v>-8.584468738203066E-3</v>
      </c>
      <c r="S14" s="142">
        <f t="shared" si="3"/>
        <v>-1.4463215644397676E-2</v>
      </c>
      <c r="T14" s="139"/>
    </row>
    <row r="15" spans="1:20" x14ac:dyDescent="0.25">
      <c r="K15" s="25">
        <v>36099</v>
      </c>
      <c r="L15" s="26">
        <v>80.463070747725595</v>
      </c>
      <c r="M15" s="138">
        <v>85.683246031245901</v>
      </c>
      <c r="N15" s="141">
        <f t="shared" si="0"/>
        <v>1.1411959242211278E-2</v>
      </c>
      <c r="O15" s="141">
        <f t="shared" si="2"/>
        <v>7.293360001545679E-3</v>
      </c>
      <c r="P15" s="138"/>
      <c r="Q15" s="139">
        <v>79.229510932861999</v>
      </c>
      <c r="R15" s="142">
        <f t="shared" si="1"/>
        <v>1.3818302231962454E-2</v>
      </c>
      <c r="S15" s="142">
        <f t="shared" si="3"/>
        <v>-9.2793327355789046E-5</v>
      </c>
      <c r="T15" s="139"/>
    </row>
    <row r="16" spans="1:20" x14ac:dyDescent="0.25">
      <c r="K16" s="25">
        <v>36129</v>
      </c>
      <c r="L16" s="26">
        <v>82.332994364209497</v>
      </c>
      <c r="M16" s="138">
        <v>89.572217877296296</v>
      </c>
      <c r="N16" s="141">
        <f t="shared" si="0"/>
        <v>4.5387774462141817E-2</v>
      </c>
      <c r="O16" s="141">
        <f t="shared" si="2"/>
        <v>7.1282282711465861E-2</v>
      </c>
      <c r="P16" s="138"/>
      <c r="Q16" s="139">
        <v>80.714658529567203</v>
      </c>
      <c r="R16" s="142">
        <f t="shared" si="1"/>
        <v>1.8744879013120386E-2</v>
      </c>
      <c r="S16" s="142">
        <f t="shared" si="3"/>
        <v>2.3955973729244517E-2</v>
      </c>
      <c r="T16" s="139"/>
    </row>
    <row r="17" spans="11:20" x14ac:dyDescent="0.25">
      <c r="K17" s="25">
        <v>36160</v>
      </c>
      <c r="L17" s="26">
        <v>83.763701259328201</v>
      </c>
      <c r="M17" s="138">
        <v>91.220494488168995</v>
      </c>
      <c r="N17" s="141">
        <f t="shared" si="0"/>
        <v>1.8401650086756316E-2</v>
      </c>
      <c r="O17" s="141">
        <f t="shared" si="2"/>
        <v>7.6774087429852589E-2</v>
      </c>
      <c r="P17" s="138"/>
      <c r="Q17" s="139">
        <v>82.191350424829807</v>
      </c>
      <c r="R17" s="142">
        <f t="shared" si="1"/>
        <v>1.8295213312730096E-2</v>
      </c>
      <c r="S17" s="142">
        <f t="shared" si="3"/>
        <v>5.1717906178462503E-2</v>
      </c>
      <c r="T17" s="139"/>
    </row>
    <row r="18" spans="11:20" x14ac:dyDescent="0.25">
      <c r="K18" s="25">
        <v>36191</v>
      </c>
      <c r="L18" s="26">
        <v>84.101952069150897</v>
      </c>
      <c r="M18" s="138">
        <v>91.829960704903499</v>
      </c>
      <c r="N18" s="141">
        <f t="shared" si="0"/>
        <v>6.6812421940285471E-3</v>
      </c>
      <c r="O18" s="141">
        <f t="shared" si="2"/>
        <v>7.1737649521542268E-2</v>
      </c>
      <c r="P18" s="141">
        <f>M18/M6-1</f>
        <v>8.9098528112127484E-2</v>
      </c>
      <c r="Q18" s="139">
        <v>82.466802968421305</v>
      </c>
      <c r="R18" s="142">
        <f t="shared" si="1"/>
        <v>3.3513568297363072E-3</v>
      </c>
      <c r="S18" s="142">
        <f t="shared" si="3"/>
        <v>4.0859674601583018E-2</v>
      </c>
      <c r="T18" s="142">
        <f>Q18/Q6-1</f>
        <v>8.2533939079857843E-2</v>
      </c>
    </row>
    <row r="19" spans="11:20" x14ac:dyDescent="0.25">
      <c r="K19" s="25">
        <v>36219</v>
      </c>
      <c r="L19" s="26">
        <v>83.684662814266105</v>
      </c>
      <c r="M19" s="138">
        <v>88.097940273691407</v>
      </c>
      <c r="N19" s="141">
        <f t="shared" si="0"/>
        <v>-4.0640553503066168E-2</v>
      </c>
      <c r="O19" s="141">
        <f t="shared" si="2"/>
        <v>-1.6459094555685616E-2</v>
      </c>
      <c r="P19" s="141">
        <f t="shared" ref="P19:P82" si="4">M19/M7-1</f>
        <v>5.7631428423341236E-2</v>
      </c>
      <c r="Q19" s="139">
        <v>82.675915008073005</v>
      </c>
      <c r="R19" s="142">
        <f t="shared" si="1"/>
        <v>2.5357117303526078E-3</v>
      </c>
      <c r="S19" s="142">
        <f t="shared" si="3"/>
        <v>2.4298640596829957E-2</v>
      </c>
      <c r="T19" s="142">
        <f t="shared" ref="T19:T82" si="5">Q19/Q7-1</f>
        <v>8.4244342916725001E-2</v>
      </c>
    </row>
    <row r="20" spans="11:20" x14ac:dyDescent="0.25">
      <c r="K20" s="25">
        <v>36250</v>
      </c>
      <c r="L20" s="26">
        <v>83.849498838865699</v>
      </c>
      <c r="M20" s="138">
        <v>86.395795823799006</v>
      </c>
      <c r="N20" s="141">
        <f t="shared" si="0"/>
        <v>-1.9321047059720042E-2</v>
      </c>
      <c r="O20" s="141">
        <f t="shared" si="2"/>
        <v>-5.2890512065747908E-2</v>
      </c>
      <c r="P20" s="141">
        <f t="shared" si="4"/>
        <v>4.1227069196527077E-2</v>
      </c>
      <c r="Q20" s="139">
        <v>83.181496384100896</v>
      </c>
      <c r="R20" s="142">
        <f t="shared" si="1"/>
        <v>6.1152196014828686E-3</v>
      </c>
      <c r="S20" s="142">
        <f t="shared" si="3"/>
        <v>1.2046838921045078E-2</v>
      </c>
      <c r="T20" s="142">
        <f t="shared" si="5"/>
        <v>9.4053612187276148E-2</v>
      </c>
    </row>
    <row r="21" spans="11:20" x14ac:dyDescent="0.25">
      <c r="K21" s="25">
        <v>36280</v>
      </c>
      <c r="L21" s="26">
        <v>84.906328755193996</v>
      </c>
      <c r="M21" s="138">
        <v>86.259493408086399</v>
      </c>
      <c r="N21" s="141">
        <f t="shared" si="0"/>
        <v>-1.5776510235590013E-3</v>
      </c>
      <c r="O21" s="141">
        <f t="shared" si="2"/>
        <v>-6.066067385913243E-2</v>
      </c>
      <c r="P21" s="141">
        <f t="shared" si="4"/>
        <v>2.7472119983924959E-2</v>
      </c>
      <c r="Q21" s="139">
        <v>84.424061281444096</v>
      </c>
      <c r="R21" s="142">
        <f t="shared" si="1"/>
        <v>1.4937996445814061E-2</v>
      </c>
      <c r="S21" s="142">
        <f t="shared" si="3"/>
        <v>2.3733893428271591E-2</v>
      </c>
      <c r="T21" s="142">
        <f t="shared" si="5"/>
        <v>9.913416018684762E-2</v>
      </c>
    </row>
    <row r="22" spans="11:20" x14ac:dyDescent="0.25">
      <c r="K22" s="25">
        <v>36311</v>
      </c>
      <c r="L22" s="26">
        <v>86.460092576741005</v>
      </c>
      <c r="M22" s="138">
        <v>90.993600248815298</v>
      </c>
      <c r="N22" s="141">
        <f t="shared" si="0"/>
        <v>5.4882154458434362E-2</v>
      </c>
      <c r="O22" s="141">
        <f t="shared" si="2"/>
        <v>3.2868645579318123E-2</v>
      </c>
      <c r="P22" s="141">
        <f t="shared" si="4"/>
        <v>6.5696110490221615E-2</v>
      </c>
      <c r="Q22" s="139">
        <v>85.366707361045798</v>
      </c>
      <c r="R22" s="142">
        <f t="shared" si="1"/>
        <v>1.1165609250415098E-2</v>
      </c>
      <c r="S22" s="142">
        <f t="shared" si="3"/>
        <v>3.2546266378909117E-2</v>
      </c>
      <c r="T22" s="142">
        <f t="shared" si="5"/>
        <v>9.7532165941987214E-2</v>
      </c>
    </row>
    <row r="23" spans="11:20" x14ac:dyDescent="0.25">
      <c r="K23" s="25">
        <v>36341</v>
      </c>
      <c r="L23" s="26">
        <v>87.725224154680205</v>
      </c>
      <c r="M23" s="138">
        <v>93.534350694383093</v>
      </c>
      <c r="N23" s="141">
        <f t="shared" si="0"/>
        <v>2.7922298256364275E-2</v>
      </c>
      <c r="O23" s="141">
        <f t="shared" si="2"/>
        <v>8.2626183398355479E-2</v>
      </c>
      <c r="P23" s="141">
        <f t="shared" si="4"/>
        <v>9.536596046345025E-2</v>
      </c>
      <c r="Q23" s="139">
        <v>86.264471819874501</v>
      </c>
      <c r="R23" s="142">
        <f t="shared" si="1"/>
        <v>1.0516564203791212E-2</v>
      </c>
      <c r="S23" s="142">
        <f t="shared" si="3"/>
        <v>3.7063236053575865E-2</v>
      </c>
      <c r="T23" s="142">
        <f t="shared" si="5"/>
        <v>8.7872399113255284E-2</v>
      </c>
    </row>
    <row r="24" spans="11:20" x14ac:dyDescent="0.25">
      <c r="K24" s="25">
        <v>36372</v>
      </c>
      <c r="L24" s="26">
        <v>88.360277037162803</v>
      </c>
      <c r="M24" s="138">
        <v>96.463178857458203</v>
      </c>
      <c r="N24" s="141">
        <f t="shared" si="0"/>
        <v>3.1312861438947071E-2</v>
      </c>
      <c r="O24" s="141">
        <f t="shared" si="2"/>
        <v>0.11829057934642662</v>
      </c>
      <c r="P24" s="141">
        <f t="shared" si="4"/>
        <v>0.13402239117231374</v>
      </c>
      <c r="Q24" s="139">
        <v>86.425557011354201</v>
      </c>
      <c r="R24" s="142">
        <f t="shared" si="1"/>
        <v>1.867341074272888E-3</v>
      </c>
      <c r="S24" s="142">
        <f t="shared" si="3"/>
        <v>2.3707645658477938E-2</v>
      </c>
      <c r="T24" s="142">
        <f t="shared" si="5"/>
        <v>9.0724103668639033E-2</v>
      </c>
    </row>
    <row r="25" spans="11:20" x14ac:dyDescent="0.25">
      <c r="K25" s="25">
        <v>36403</v>
      </c>
      <c r="L25" s="26">
        <v>88.569579057184995</v>
      </c>
      <c r="M25" s="138">
        <v>94.809262782708302</v>
      </c>
      <c r="N25" s="141">
        <f t="shared" si="0"/>
        <v>-1.7145568851653303E-2</v>
      </c>
      <c r="O25" s="141">
        <f t="shared" si="2"/>
        <v>4.1933306556278138E-2</v>
      </c>
      <c r="P25" s="141">
        <f t="shared" si="4"/>
        <v>0.13391725540598798</v>
      </c>
      <c r="Q25" s="139">
        <v>86.921542899275494</v>
      </c>
      <c r="R25" s="142">
        <f t="shared" si="1"/>
        <v>5.7388798530524365E-3</v>
      </c>
      <c r="S25" s="142">
        <f t="shared" si="3"/>
        <v>1.8213605588109916E-2</v>
      </c>
      <c r="T25" s="142">
        <f t="shared" si="5"/>
        <v>0.10269726365592269</v>
      </c>
    </row>
    <row r="26" spans="11:20" x14ac:dyDescent="0.25">
      <c r="K26" s="25">
        <v>36433</v>
      </c>
      <c r="L26" s="26">
        <v>88.913390030678002</v>
      </c>
      <c r="M26" s="138">
        <v>94.864880840844805</v>
      </c>
      <c r="N26" s="141">
        <f t="shared" si="0"/>
        <v>5.8663105802203575E-4</v>
      </c>
      <c r="O26" s="141">
        <f t="shared" si="2"/>
        <v>1.4225042848793779E-2</v>
      </c>
      <c r="P26" s="141">
        <f t="shared" si="4"/>
        <v>0.1197927183982832</v>
      </c>
      <c r="Q26" s="139">
        <v>87.254045038309599</v>
      </c>
      <c r="R26" s="142">
        <f t="shared" si="1"/>
        <v>3.8253133566601427E-3</v>
      </c>
      <c r="S26" s="142">
        <f t="shared" si="3"/>
        <v>1.1471387902326491E-2</v>
      </c>
      <c r="T26" s="142">
        <f t="shared" si="5"/>
        <v>0.11649998544822271</v>
      </c>
    </row>
    <row r="27" spans="11:20" x14ac:dyDescent="0.25">
      <c r="K27" s="25">
        <v>36464</v>
      </c>
      <c r="L27" s="26">
        <v>89.474741855030302</v>
      </c>
      <c r="M27" s="138">
        <v>93.368140904589595</v>
      </c>
      <c r="N27" s="141">
        <f t="shared" si="0"/>
        <v>-1.5777597810577526E-2</v>
      </c>
      <c r="O27" s="141">
        <f t="shared" si="2"/>
        <v>-3.2085174773703984E-2</v>
      </c>
      <c r="P27" s="141">
        <f t="shared" si="4"/>
        <v>8.9689586112800423E-2</v>
      </c>
      <c r="Q27" s="139">
        <v>88.098562071486597</v>
      </c>
      <c r="R27" s="142">
        <f t="shared" si="1"/>
        <v>9.6788295924412626E-3</v>
      </c>
      <c r="S27" s="142">
        <f t="shared" si="3"/>
        <v>1.935775849165311E-2</v>
      </c>
      <c r="T27" s="142">
        <f t="shared" si="5"/>
        <v>0.11194125817765199</v>
      </c>
    </row>
    <row r="28" spans="11:20" x14ac:dyDescent="0.25">
      <c r="K28" s="25">
        <v>36494</v>
      </c>
      <c r="L28" s="26">
        <v>90.576937729340699</v>
      </c>
      <c r="M28" s="138">
        <v>95.670415917757893</v>
      </c>
      <c r="N28" s="141">
        <f t="shared" si="0"/>
        <v>2.4658036358686131E-2</v>
      </c>
      <c r="O28" s="141">
        <f t="shared" si="2"/>
        <v>9.083006341091826E-3</v>
      </c>
      <c r="P28" s="141">
        <f t="shared" si="4"/>
        <v>6.8081355859865189E-2</v>
      </c>
      <c r="Q28" s="139">
        <v>89.045495779811205</v>
      </c>
      <c r="R28" s="142">
        <f t="shared" si="1"/>
        <v>1.074857166858445E-2</v>
      </c>
      <c r="S28" s="142">
        <f t="shared" si="3"/>
        <v>2.443528738320877E-2</v>
      </c>
      <c r="T28" s="142">
        <f t="shared" si="5"/>
        <v>0.10321343609714062</v>
      </c>
    </row>
    <row r="29" spans="11:20" x14ac:dyDescent="0.25">
      <c r="K29" s="25">
        <v>36525</v>
      </c>
      <c r="L29" s="26">
        <v>91.161963082331994</v>
      </c>
      <c r="M29" s="138">
        <v>95.744134874978698</v>
      </c>
      <c r="N29" s="141">
        <f t="shared" si="0"/>
        <v>7.7055123586133867E-4</v>
      </c>
      <c r="O29" s="141">
        <f t="shared" si="2"/>
        <v>9.2684882576199445E-3</v>
      </c>
      <c r="P29" s="141">
        <f t="shared" si="4"/>
        <v>4.9590176113289974E-2</v>
      </c>
      <c r="Q29" s="139">
        <v>89.953937460712993</v>
      </c>
      <c r="R29" s="142">
        <f t="shared" si="1"/>
        <v>1.0201994754997612E-2</v>
      </c>
      <c r="S29" s="142">
        <f t="shared" si="3"/>
        <v>3.09428912002645E-2</v>
      </c>
      <c r="T29" s="142">
        <f t="shared" si="5"/>
        <v>9.4445303499212541E-2</v>
      </c>
    </row>
    <row r="30" spans="11:20" x14ac:dyDescent="0.25">
      <c r="K30" s="25">
        <v>36556</v>
      </c>
      <c r="L30" s="26">
        <v>92.213222267811801</v>
      </c>
      <c r="M30" s="138">
        <v>98.057544767911693</v>
      </c>
      <c r="N30" s="141">
        <f t="shared" si="0"/>
        <v>2.4162418888152404E-2</v>
      </c>
      <c r="O30" s="141">
        <f t="shared" si="2"/>
        <v>5.0224882041017382E-2</v>
      </c>
      <c r="P30" s="141">
        <f t="shared" si="4"/>
        <v>6.7816473133649691E-2</v>
      </c>
      <c r="Q30" s="139">
        <v>91.013795302597302</v>
      </c>
      <c r="R30" s="142">
        <f t="shared" si="1"/>
        <v>1.1782228458284028E-2</v>
      </c>
      <c r="S30" s="142">
        <f t="shared" si="3"/>
        <v>3.3090588115900932E-2</v>
      </c>
      <c r="T30" s="142">
        <f t="shared" si="5"/>
        <v>0.10364161124869686</v>
      </c>
    </row>
    <row r="31" spans="11:20" x14ac:dyDescent="0.25">
      <c r="K31" s="25">
        <v>36585</v>
      </c>
      <c r="L31" s="26">
        <v>92.571523382077203</v>
      </c>
      <c r="M31" s="138">
        <v>97.159160078337607</v>
      </c>
      <c r="N31" s="141">
        <f t="shared" si="0"/>
        <v>-9.1618109723268226E-3</v>
      </c>
      <c r="O31" s="141">
        <f t="shared" si="2"/>
        <v>1.5561175796073634E-2</v>
      </c>
      <c r="P31" s="141">
        <f t="shared" si="4"/>
        <v>0.10285393479684046</v>
      </c>
      <c r="Q31" s="139">
        <v>91.645826270456297</v>
      </c>
      <c r="R31" s="142">
        <f t="shared" si="1"/>
        <v>6.94434251156828E-3</v>
      </c>
      <c r="S31" s="142">
        <f t="shared" si="3"/>
        <v>2.9202268659103359E-2</v>
      </c>
      <c r="T31" s="142">
        <f t="shared" si="5"/>
        <v>0.10849485320491969</v>
      </c>
    </row>
    <row r="32" spans="11:20" x14ac:dyDescent="0.25">
      <c r="K32" s="25">
        <v>36616</v>
      </c>
      <c r="L32" s="26">
        <v>93.167019524294005</v>
      </c>
      <c r="M32" s="138">
        <v>97.677346068465397</v>
      </c>
      <c r="N32" s="141">
        <f t="shared" si="0"/>
        <v>5.3333724757396173E-3</v>
      </c>
      <c r="O32" s="141">
        <f t="shared" si="2"/>
        <v>2.0191432049713187E-2</v>
      </c>
      <c r="P32" s="141">
        <f t="shared" si="4"/>
        <v>0.13057985214552215</v>
      </c>
      <c r="Q32" s="139">
        <v>92.208036840472204</v>
      </c>
      <c r="R32" s="142">
        <f t="shared" si="1"/>
        <v>6.1346009185052619E-3</v>
      </c>
      <c r="S32" s="142">
        <f t="shared" si="3"/>
        <v>2.5058373689797353E-2</v>
      </c>
      <c r="T32" s="142">
        <f t="shared" si="5"/>
        <v>0.108516206713692</v>
      </c>
    </row>
    <row r="33" spans="11:20" x14ac:dyDescent="0.25">
      <c r="K33" s="25">
        <v>36646</v>
      </c>
      <c r="L33" s="26">
        <v>93.828267026791806</v>
      </c>
      <c r="M33" s="138">
        <v>96.435454006755194</v>
      </c>
      <c r="N33" s="141">
        <f t="shared" si="0"/>
        <v>-1.2714228136785355E-2</v>
      </c>
      <c r="O33" s="141">
        <f t="shared" si="2"/>
        <v>-1.6542233083601698E-2</v>
      </c>
      <c r="P33" s="141">
        <f t="shared" si="4"/>
        <v>0.11796916717939876</v>
      </c>
      <c r="Q33" s="139">
        <v>93.163468053672901</v>
      </c>
      <c r="R33" s="142">
        <f t="shared" si="1"/>
        <v>1.0361691300875053E-2</v>
      </c>
      <c r="S33" s="142">
        <f t="shared" si="3"/>
        <v>2.3619196891289773E-2</v>
      </c>
      <c r="T33" s="142">
        <f t="shared" si="5"/>
        <v>0.1035179620546125</v>
      </c>
    </row>
    <row r="34" spans="11:20" x14ac:dyDescent="0.25">
      <c r="K34" s="25">
        <v>36677</v>
      </c>
      <c r="L34" s="26">
        <v>95.557656657146097</v>
      </c>
      <c r="M34" s="138">
        <v>98.3668935633236</v>
      </c>
      <c r="N34" s="141">
        <f t="shared" si="0"/>
        <v>2.0028314030990257E-2</v>
      </c>
      <c r="O34" s="141">
        <f t="shared" si="2"/>
        <v>1.2430464446298473E-2</v>
      </c>
      <c r="P34" s="141">
        <f t="shared" si="4"/>
        <v>8.1030899913252963E-2</v>
      </c>
      <c r="Q34" s="139">
        <v>94.939031927024203</v>
      </c>
      <c r="R34" s="142">
        <f t="shared" si="1"/>
        <v>1.9058584984495974E-2</v>
      </c>
      <c r="S34" s="142">
        <f t="shared" si="3"/>
        <v>3.5934049487963859E-2</v>
      </c>
      <c r="T34" s="142">
        <f t="shared" si="5"/>
        <v>0.11213182353975171</v>
      </c>
    </row>
    <row r="35" spans="11:20" x14ac:dyDescent="0.25">
      <c r="K35" s="25">
        <v>36707</v>
      </c>
      <c r="L35" s="26">
        <v>97.511463639377098</v>
      </c>
      <c r="M35" s="138">
        <v>101.427319297707</v>
      </c>
      <c r="N35" s="141">
        <f t="shared" si="0"/>
        <v>3.11123552195256E-2</v>
      </c>
      <c r="O35" s="141">
        <f t="shared" si="2"/>
        <v>3.8391432406579939E-2</v>
      </c>
      <c r="P35" s="141">
        <f t="shared" si="4"/>
        <v>8.4385774260770097E-2</v>
      </c>
      <c r="Q35" s="139">
        <v>96.688971534521997</v>
      </c>
      <c r="R35" s="142">
        <f t="shared" si="1"/>
        <v>1.8432246168708533E-2</v>
      </c>
      <c r="S35" s="142">
        <f t="shared" si="3"/>
        <v>4.859592338791674E-2</v>
      </c>
      <c r="T35" s="142">
        <f t="shared" si="5"/>
        <v>0.12084348857330851</v>
      </c>
    </row>
    <row r="36" spans="11:20" x14ac:dyDescent="0.25">
      <c r="K36" s="25">
        <v>36738</v>
      </c>
      <c r="L36" s="26">
        <v>97.943518880947295</v>
      </c>
      <c r="M36" s="138">
        <v>105.119805974927</v>
      </c>
      <c r="N36" s="141">
        <f t="shared" si="0"/>
        <v>3.6405247647154138E-2</v>
      </c>
      <c r="O36" s="141">
        <f t="shared" si="2"/>
        <v>9.0053518777061914E-2</v>
      </c>
      <c r="P36" s="141">
        <f t="shared" si="4"/>
        <v>8.9740222331471609E-2</v>
      </c>
      <c r="Q36" s="139">
        <v>96.590673232442796</v>
      </c>
      <c r="R36" s="142">
        <f t="shared" si="1"/>
        <v>-1.0166444064834135E-3</v>
      </c>
      <c r="S36" s="142">
        <f t="shared" si="3"/>
        <v>3.6787007293410667E-2</v>
      </c>
      <c r="T36" s="142">
        <f t="shared" si="5"/>
        <v>0.11761701714867923</v>
      </c>
    </row>
    <row r="37" spans="11:20" x14ac:dyDescent="0.25">
      <c r="K37" s="25">
        <v>36769</v>
      </c>
      <c r="L37" s="26">
        <v>97.586405359996903</v>
      </c>
      <c r="M37" s="138">
        <v>105.687646077731</v>
      </c>
      <c r="N37" s="141">
        <f t="shared" si="0"/>
        <v>5.4018374324191765E-3</v>
      </c>
      <c r="O37" s="141">
        <f t="shared" si="2"/>
        <v>7.4422930817619859E-2</v>
      </c>
      <c r="P37" s="141">
        <f t="shared" si="4"/>
        <v>0.11473966757820575</v>
      </c>
      <c r="Q37" s="139">
        <v>95.7995678516276</v>
      </c>
      <c r="R37" s="142">
        <f t="shared" si="1"/>
        <v>-8.1902874712491691E-3</v>
      </c>
      <c r="S37" s="142">
        <f t="shared" si="3"/>
        <v>9.0640899442164802E-3</v>
      </c>
      <c r="T37" s="142">
        <f t="shared" si="5"/>
        <v>0.1021383727925762</v>
      </c>
    </row>
    <row r="38" spans="11:20" x14ac:dyDescent="0.25">
      <c r="K38" s="25">
        <v>36799</v>
      </c>
      <c r="L38" s="26">
        <v>97.055172030237102</v>
      </c>
      <c r="M38" s="138">
        <v>103.310095242119</v>
      </c>
      <c r="N38" s="141">
        <f t="shared" si="0"/>
        <v>-2.2496014660628894E-2</v>
      </c>
      <c r="O38" s="141">
        <f t="shared" si="2"/>
        <v>1.8562808890627558E-2</v>
      </c>
      <c r="P38" s="141">
        <f t="shared" si="4"/>
        <v>8.9023612599511637E-2</v>
      </c>
      <c r="Q38" s="139">
        <v>95.475558915019505</v>
      </c>
      <c r="R38" s="142">
        <f t="shared" si="1"/>
        <v>-3.3821544697353323E-3</v>
      </c>
      <c r="S38" s="142">
        <f t="shared" si="3"/>
        <v>-1.2549648633600863E-2</v>
      </c>
      <c r="T38" s="142">
        <f t="shared" si="5"/>
        <v>9.4225016996062338E-2</v>
      </c>
    </row>
    <row r="39" spans="11:20" x14ac:dyDescent="0.25">
      <c r="K39" s="25">
        <v>36830</v>
      </c>
      <c r="L39" s="26">
        <v>98.213089217313197</v>
      </c>
      <c r="M39" s="138">
        <v>100.85704273962899</v>
      </c>
      <c r="N39" s="141">
        <f t="shared" si="0"/>
        <v>-2.3744557555009482E-2</v>
      </c>
      <c r="O39" s="141">
        <f t="shared" si="2"/>
        <v>-4.0551475488023181E-2</v>
      </c>
      <c r="P39" s="141">
        <f t="shared" si="4"/>
        <v>8.0208321194829235E-2</v>
      </c>
      <c r="Q39" s="139">
        <v>97.209864594416601</v>
      </c>
      <c r="R39" s="142">
        <f t="shared" si="1"/>
        <v>1.8164917797870661E-2</v>
      </c>
      <c r="S39" s="142">
        <f t="shared" si="3"/>
        <v>6.4104674007576801E-3</v>
      </c>
      <c r="T39" s="142">
        <f t="shared" si="5"/>
        <v>0.10342169393794132</v>
      </c>
    </row>
    <row r="40" spans="11:20" x14ac:dyDescent="0.25">
      <c r="K40" s="25">
        <v>36860</v>
      </c>
      <c r="L40" s="26">
        <v>99.260812120303896</v>
      </c>
      <c r="M40" s="138">
        <v>99.4883546213199</v>
      </c>
      <c r="N40" s="141">
        <f t="shared" si="0"/>
        <v>-1.3570575550608588E-2</v>
      </c>
      <c r="O40" s="141">
        <f t="shared" si="2"/>
        <v>-5.8656727502963357E-2</v>
      </c>
      <c r="P40" s="141">
        <f t="shared" si="4"/>
        <v>3.9907202941858788E-2</v>
      </c>
      <c r="Q40" s="139">
        <v>98.978016756581297</v>
      </c>
      <c r="R40" s="142">
        <f t="shared" si="1"/>
        <v>1.8189019905972215E-2</v>
      </c>
      <c r="S40" s="142">
        <f t="shared" si="3"/>
        <v>3.317811318185071E-2</v>
      </c>
      <c r="T40" s="142">
        <f t="shared" si="5"/>
        <v>0.11154433910201256</v>
      </c>
    </row>
    <row r="41" spans="11:20" x14ac:dyDescent="0.25">
      <c r="K41" s="25">
        <v>36891</v>
      </c>
      <c r="L41" s="26">
        <v>100</v>
      </c>
      <c r="M41" s="138">
        <v>100</v>
      </c>
      <c r="N41" s="141">
        <f t="shared" si="0"/>
        <v>5.1427665140062473E-3</v>
      </c>
      <c r="O41" s="141">
        <f t="shared" si="2"/>
        <v>-3.2040385156565931E-2</v>
      </c>
      <c r="P41" s="141">
        <f t="shared" si="4"/>
        <v>4.4450400336047302E-2</v>
      </c>
      <c r="Q41" s="139">
        <v>100</v>
      </c>
      <c r="R41" s="142">
        <f t="shared" si="1"/>
        <v>1.0325355840702377E-2</v>
      </c>
      <c r="S41" s="142">
        <f t="shared" si="3"/>
        <v>4.7388474457715324E-2</v>
      </c>
      <c r="T41" s="142">
        <f t="shared" si="5"/>
        <v>0.11168007563509463</v>
      </c>
    </row>
    <row r="42" spans="11:20" x14ac:dyDescent="0.25">
      <c r="K42" s="25">
        <v>36922</v>
      </c>
      <c r="L42" s="26">
        <v>100.099302790959</v>
      </c>
      <c r="M42" s="138">
        <v>101.60989411486899</v>
      </c>
      <c r="N42" s="141">
        <f t="shared" si="0"/>
        <v>1.6098941148690038E-2</v>
      </c>
      <c r="O42" s="141">
        <f t="shared" si="2"/>
        <v>7.4645394589205605E-3</v>
      </c>
      <c r="P42" s="141">
        <f t="shared" si="4"/>
        <v>3.6227190425430322E-2</v>
      </c>
      <c r="Q42" s="139">
        <v>99.986820786679502</v>
      </c>
      <c r="R42" s="142">
        <f t="shared" si="1"/>
        <v>-1.3179213320502203E-4</v>
      </c>
      <c r="S42" s="142">
        <f t="shared" si="3"/>
        <v>2.8566608994355036E-2</v>
      </c>
      <c r="T42" s="142">
        <f t="shared" si="5"/>
        <v>9.8589729768429279E-2</v>
      </c>
    </row>
    <row r="43" spans="11:20" x14ac:dyDescent="0.25">
      <c r="K43" s="25">
        <v>36950</v>
      </c>
      <c r="L43" s="26">
        <v>100.255092044009</v>
      </c>
      <c r="M43" s="138">
        <v>103.791914010459</v>
      </c>
      <c r="N43" s="141">
        <f t="shared" si="0"/>
        <v>2.1474482525523086E-2</v>
      </c>
      <c r="O43" s="141">
        <f t="shared" si="2"/>
        <v>4.3256915902565973E-2</v>
      </c>
      <c r="P43" s="141">
        <f t="shared" si="4"/>
        <v>6.8266892455364214E-2</v>
      </c>
      <c r="Q43" s="139">
        <v>99.764348319402899</v>
      </c>
      <c r="R43" s="142">
        <f t="shared" si="1"/>
        <v>-2.225017912623195E-3</v>
      </c>
      <c r="S43" s="142">
        <f t="shared" si="3"/>
        <v>7.9445071601651485E-3</v>
      </c>
      <c r="T43" s="142">
        <f t="shared" si="5"/>
        <v>8.8585835049247219E-2</v>
      </c>
    </row>
    <row r="44" spans="11:20" x14ac:dyDescent="0.25">
      <c r="K44" s="25">
        <v>36981</v>
      </c>
      <c r="L44" s="26">
        <v>100.290056010738</v>
      </c>
      <c r="M44" s="138">
        <v>104.471346716198</v>
      </c>
      <c r="N44" s="141">
        <f t="shared" si="0"/>
        <v>6.5461044072328001E-3</v>
      </c>
      <c r="O44" s="141">
        <f t="shared" si="2"/>
        <v>4.4713467161979992E-2</v>
      </c>
      <c r="P44" s="141">
        <f t="shared" si="4"/>
        <v>6.9555540984605146E-2</v>
      </c>
      <c r="Q44" s="139">
        <v>99.554805135179905</v>
      </c>
      <c r="R44" s="142">
        <f t="shared" si="1"/>
        <v>-2.1003814263601539E-3</v>
      </c>
      <c r="S44" s="142">
        <f t="shared" si="3"/>
        <v>-4.4519486482009762E-3</v>
      </c>
      <c r="T44" s="142">
        <f t="shared" si="5"/>
        <v>7.9676008149031974E-2</v>
      </c>
    </row>
    <row r="45" spans="11:20" x14ac:dyDescent="0.25">
      <c r="K45" s="25">
        <v>37011</v>
      </c>
      <c r="L45" s="26">
        <v>100.347400758791</v>
      </c>
      <c r="M45" s="138">
        <v>103.233022069803</v>
      </c>
      <c r="N45" s="141">
        <f t="shared" si="0"/>
        <v>-1.185324670657284E-2</v>
      </c>
      <c r="O45" s="141">
        <f t="shared" si="2"/>
        <v>1.5974113240380561E-2</v>
      </c>
      <c r="P45" s="141">
        <f t="shared" si="4"/>
        <v>7.0488267339640975E-2</v>
      </c>
      <c r="Q45" s="139">
        <v>99.652895756443897</v>
      </c>
      <c r="R45" s="142">
        <f t="shared" si="1"/>
        <v>9.8529268507729917E-4</v>
      </c>
      <c r="S45" s="142">
        <f t="shared" si="3"/>
        <v>-3.339690447284327E-3</v>
      </c>
      <c r="T45" s="142">
        <f t="shared" si="5"/>
        <v>6.9656356062575364E-2</v>
      </c>
    </row>
    <row r="46" spans="11:20" x14ac:dyDescent="0.25">
      <c r="K46" s="25">
        <v>37042</v>
      </c>
      <c r="L46" s="26">
        <v>100.739121122892</v>
      </c>
      <c r="M46" s="138">
        <v>102.437714186024</v>
      </c>
      <c r="N46" s="141">
        <f t="shared" si="0"/>
        <v>-7.7040066040229283E-3</v>
      </c>
      <c r="O46" s="141">
        <f t="shared" si="2"/>
        <v>-1.3047257460716444E-2</v>
      </c>
      <c r="P46" s="141">
        <f t="shared" si="4"/>
        <v>4.1384051841383052E-2</v>
      </c>
      <c r="Q46" s="139">
        <v>100.27432572222899</v>
      </c>
      <c r="R46" s="142">
        <f t="shared" si="1"/>
        <v>6.235944887180267E-3</v>
      </c>
      <c r="S46" s="142">
        <f t="shared" si="3"/>
        <v>5.1118201182787093E-3</v>
      </c>
      <c r="T46" s="142">
        <f t="shared" si="5"/>
        <v>5.6197052854992435E-2</v>
      </c>
    </row>
    <row r="47" spans="11:20" x14ac:dyDescent="0.25">
      <c r="K47" s="25">
        <v>37072</v>
      </c>
      <c r="L47" s="26">
        <v>102.092130932031</v>
      </c>
      <c r="M47" s="138">
        <v>102.955282330953</v>
      </c>
      <c r="N47" s="141">
        <f t="shared" si="0"/>
        <v>5.0525155607152872E-3</v>
      </c>
      <c r="O47" s="141">
        <f t="shared" si="2"/>
        <v>-1.4511772202606688E-2</v>
      </c>
      <c r="P47" s="141">
        <f t="shared" si="4"/>
        <v>1.5064610243332499E-2</v>
      </c>
      <c r="Q47" s="139">
        <v>101.79075474460601</v>
      </c>
      <c r="R47" s="142">
        <f t="shared" si="1"/>
        <v>1.5122804481155994E-2</v>
      </c>
      <c r="S47" s="142">
        <f t="shared" si="3"/>
        <v>2.2459484566214938E-2</v>
      </c>
      <c r="T47" s="142">
        <f t="shared" si="5"/>
        <v>5.2764892718529577E-2</v>
      </c>
    </row>
    <row r="48" spans="11:20" x14ac:dyDescent="0.25">
      <c r="K48" s="25">
        <v>37103</v>
      </c>
      <c r="L48" s="26">
        <v>103.782577700913</v>
      </c>
      <c r="M48" s="138">
        <v>105.713903621423</v>
      </c>
      <c r="N48" s="141">
        <f t="shared" si="0"/>
        <v>2.6794363805465737E-2</v>
      </c>
      <c r="O48" s="141">
        <f t="shared" si="2"/>
        <v>2.4031860173022057E-2</v>
      </c>
      <c r="P48" s="141">
        <f t="shared" si="4"/>
        <v>5.6516242680062501E-3</v>
      </c>
      <c r="Q48" s="139">
        <v>103.490604197227</v>
      </c>
      <c r="R48" s="142">
        <f t="shared" si="1"/>
        <v>1.6699448362338387E-2</v>
      </c>
      <c r="S48" s="142">
        <f t="shared" si="3"/>
        <v>3.851075687918426E-2</v>
      </c>
      <c r="T48" s="142">
        <f t="shared" si="5"/>
        <v>7.1434753831560061E-2</v>
      </c>
    </row>
    <row r="49" spans="11:20" x14ac:dyDescent="0.25">
      <c r="K49" s="25">
        <v>37134</v>
      </c>
      <c r="L49" s="26">
        <v>105.73659232416399</v>
      </c>
      <c r="M49" s="138">
        <v>108.10372160754901</v>
      </c>
      <c r="N49" s="141">
        <f t="shared" si="0"/>
        <v>2.2606468063882001E-2</v>
      </c>
      <c r="O49" s="141">
        <f t="shared" si="2"/>
        <v>5.5311732271140945E-2</v>
      </c>
      <c r="P49" s="141">
        <f t="shared" si="4"/>
        <v>2.2860529300094745E-2</v>
      </c>
      <c r="Q49" s="139">
        <v>105.356564994824</v>
      </c>
      <c r="R49" s="142">
        <f t="shared" si="1"/>
        <v>1.8030243538253554E-2</v>
      </c>
      <c r="S49" s="142">
        <f t="shared" si="3"/>
        <v>5.0683355245622508E-2</v>
      </c>
      <c r="T49" s="142">
        <f t="shared" si="5"/>
        <v>9.9760336685422946E-2</v>
      </c>
    </row>
    <row r="50" spans="11:20" x14ac:dyDescent="0.25">
      <c r="K50" s="25">
        <v>37164</v>
      </c>
      <c r="L50" s="26">
        <v>106.677569306546</v>
      </c>
      <c r="M50" s="138">
        <v>107.608104784231</v>
      </c>
      <c r="N50" s="141">
        <f t="shared" si="0"/>
        <v>-4.5846416381227773E-3</v>
      </c>
      <c r="O50" s="141">
        <f t="shared" si="2"/>
        <v>4.5192654013820999E-2</v>
      </c>
      <c r="P50" s="141">
        <f t="shared" si="4"/>
        <v>4.16029966097613E-2</v>
      </c>
      <c r="Q50" s="139">
        <v>106.44203918109901</v>
      </c>
      <c r="R50" s="142">
        <f t="shared" si="1"/>
        <v>1.0302862344917285E-2</v>
      </c>
      <c r="S50" s="142">
        <f t="shared" si="3"/>
        <v>4.5694566742953358E-2</v>
      </c>
      <c r="T50" s="142">
        <f t="shared" si="5"/>
        <v>0.11486165036059637</v>
      </c>
    </row>
    <row r="51" spans="11:20" x14ac:dyDescent="0.25">
      <c r="K51" s="25">
        <v>37195</v>
      </c>
      <c r="L51" s="26">
        <v>106.274977393985</v>
      </c>
      <c r="M51" s="138">
        <v>103.436827049615</v>
      </c>
      <c r="N51" s="141">
        <f t="shared" si="0"/>
        <v>-3.8763601895786426E-2</v>
      </c>
      <c r="O51" s="141">
        <f t="shared" si="2"/>
        <v>-2.1539991371073985E-2</v>
      </c>
      <c r="P51" s="141">
        <f t="shared" si="4"/>
        <v>2.5578623365409836E-2</v>
      </c>
      <c r="Q51" s="139">
        <v>106.35429532405399</v>
      </c>
      <c r="R51" s="142">
        <f t="shared" si="1"/>
        <v>-8.2433461177611189E-4</v>
      </c>
      <c r="S51" s="142">
        <f t="shared" si="3"/>
        <v>2.767102529780896E-2</v>
      </c>
      <c r="T51" s="142">
        <f t="shared" si="5"/>
        <v>9.4068958616393417E-2</v>
      </c>
    </row>
    <row r="52" spans="11:20" x14ac:dyDescent="0.25">
      <c r="K52" s="25">
        <v>37225</v>
      </c>
      <c r="L52" s="26">
        <v>105.15550135166799</v>
      </c>
      <c r="M52" s="138">
        <v>101.78842647796399</v>
      </c>
      <c r="N52" s="141">
        <f t="shared" si="0"/>
        <v>-1.5936302559438786E-2</v>
      </c>
      <c r="O52" s="141">
        <f t="shared" si="2"/>
        <v>-5.841885030111682E-2</v>
      </c>
      <c r="P52" s="141">
        <f t="shared" si="4"/>
        <v>2.3119005891682587E-2</v>
      </c>
      <c r="Q52" s="139">
        <v>105.41702873032</v>
      </c>
      <c r="R52" s="142">
        <f t="shared" si="1"/>
        <v>-8.8126820912893811E-3</v>
      </c>
      <c r="S52" s="142">
        <f t="shared" si="3"/>
        <v>5.7389623037695792E-4</v>
      </c>
      <c r="T52" s="142">
        <f t="shared" si="5"/>
        <v>6.5054970636301057E-2</v>
      </c>
    </row>
    <row r="53" spans="11:20" x14ac:dyDescent="0.25">
      <c r="K53" s="25">
        <v>37256</v>
      </c>
      <c r="L53" s="26">
        <v>103.93729944013501</v>
      </c>
      <c r="M53" s="138">
        <v>101.82506311697</v>
      </c>
      <c r="N53" s="141">
        <f t="shared" si="0"/>
        <v>3.5992931882034007E-4</v>
      </c>
      <c r="O53" s="141">
        <f t="shared" si="2"/>
        <v>-5.3741692401857555E-2</v>
      </c>
      <c r="P53" s="141">
        <f t="shared" si="4"/>
        <v>1.8250631169699938E-2</v>
      </c>
      <c r="Q53" s="139">
        <v>104.103243966148</v>
      </c>
      <c r="R53" s="142">
        <f t="shared" si="1"/>
        <v>-1.246273756712446E-2</v>
      </c>
      <c r="S53" s="142">
        <f t="shared" si="3"/>
        <v>-2.1972476598008495E-2</v>
      </c>
      <c r="T53" s="142">
        <f t="shared" si="5"/>
        <v>4.1032439661480069E-2</v>
      </c>
    </row>
    <row r="54" spans="11:20" x14ac:dyDescent="0.25">
      <c r="K54" s="25">
        <v>37287</v>
      </c>
      <c r="L54" s="26">
        <v>104.354106361178</v>
      </c>
      <c r="M54" s="138">
        <v>104.29056108134</v>
      </c>
      <c r="N54" s="141">
        <f t="shared" si="0"/>
        <v>2.4213075729084377E-2</v>
      </c>
      <c r="O54" s="141">
        <f t="shared" si="2"/>
        <v>8.2536757562710061E-3</v>
      </c>
      <c r="P54" s="141">
        <f t="shared" si="4"/>
        <v>2.6381948232723662E-2</v>
      </c>
      <c r="Q54" s="139">
        <v>104.528707759005</v>
      </c>
      <c r="R54" s="142">
        <f t="shared" si="1"/>
        <v>4.0869407777086586E-3</v>
      </c>
      <c r="S54" s="142">
        <f t="shared" si="3"/>
        <v>-1.7165151247409027E-2</v>
      </c>
      <c r="T54" s="142">
        <f t="shared" si="5"/>
        <v>4.5424856361975463E-2</v>
      </c>
    </row>
    <row r="55" spans="11:20" x14ac:dyDescent="0.25">
      <c r="K55" s="25">
        <v>37315</v>
      </c>
      <c r="L55" s="26">
        <v>105.66154048817199</v>
      </c>
      <c r="M55" s="138">
        <v>103.792409066248</v>
      </c>
      <c r="N55" s="141">
        <f t="shared" si="0"/>
        <v>-4.7765781478870117E-3</v>
      </c>
      <c r="O55" s="141">
        <f t="shared" si="2"/>
        <v>1.9687725389073041E-2</v>
      </c>
      <c r="P55" s="141">
        <f t="shared" si="4"/>
        <v>4.7696951512854469E-6</v>
      </c>
      <c r="Q55" s="139">
        <v>106.05952273557401</v>
      </c>
      <c r="R55" s="142">
        <f t="shared" si="1"/>
        <v>1.4644923958099243E-2</v>
      </c>
      <c r="S55" s="142">
        <f t="shared" si="3"/>
        <v>6.0947838598035542E-3</v>
      </c>
      <c r="T55" s="142">
        <f t="shared" si="5"/>
        <v>6.3100441412363484E-2</v>
      </c>
    </row>
    <row r="56" spans="11:20" x14ac:dyDescent="0.25">
      <c r="K56" s="25">
        <v>37346</v>
      </c>
      <c r="L56" s="26">
        <v>107.56149116956701</v>
      </c>
      <c r="M56" s="138">
        <v>102.162408162817</v>
      </c>
      <c r="N56" s="141">
        <f t="shared" si="0"/>
        <v>-1.5704432704617299E-2</v>
      </c>
      <c r="O56" s="141">
        <f t="shared" si="2"/>
        <v>3.3129863662297865E-3</v>
      </c>
      <c r="P56" s="141">
        <f t="shared" si="4"/>
        <v>-2.2101165783316223E-2</v>
      </c>
      <c r="Q56" s="139">
        <v>108.382186160741</v>
      </c>
      <c r="R56" s="142">
        <f t="shared" si="1"/>
        <v>2.1899621695996352E-2</v>
      </c>
      <c r="S56" s="142">
        <f t="shared" si="3"/>
        <v>4.1102870876765563E-2</v>
      </c>
      <c r="T56" s="142">
        <f t="shared" si="5"/>
        <v>8.8668558123085051E-2</v>
      </c>
    </row>
    <row r="57" spans="11:20" x14ac:dyDescent="0.25">
      <c r="K57" s="25">
        <v>37376</v>
      </c>
      <c r="L57" s="26">
        <v>108.445698370177</v>
      </c>
      <c r="M57" s="138">
        <v>100.489923004386</v>
      </c>
      <c r="N57" s="141">
        <f t="shared" si="0"/>
        <v>-1.6370847051349391E-2</v>
      </c>
      <c r="O57" s="141">
        <f t="shared" si="2"/>
        <v>-3.6442780991366441E-2</v>
      </c>
      <c r="P57" s="141">
        <f t="shared" si="4"/>
        <v>-2.6571914784807915E-2</v>
      </c>
      <c r="Q57" s="139">
        <v>109.560047963583</v>
      </c>
      <c r="R57" s="142">
        <f t="shared" si="1"/>
        <v>1.0867669721065898E-2</v>
      </c>
      <c r="S57" s="142">
        <f t="shared" si="3"/>
        <v>4.8133573182383094E-2</v>
      </c>
      <c r="T57" s="142">
        <f t="shared" si="5"/>
        <v>9.941660131334884E-2</v>
      </c>
    </row>
    <row r="58" spans="11:20" x14ac:dyDescent="0.25">
      <c r="K58" s="25">
        <v>37407</v>
      </c>
      <c r="L58" s="26">
        <v>109.040247980315</v>
      </c>
      <c r="M58" s="138">
        <v>99.504486583041597</v>
      </c>
      <c r="N58" s="141">
        <f t="shared" si="0"/>
        <v>-9.8063207920001672E-3</v>
      </c>
      <c r="O58" s="141">
        <f t="shared" si="2"/>
        <v>-4.131248635407947E-2</v>
      </c>
      <c r="P58" s="141">
        <f t="shared" si="4"/>
        <v>-2.8634254739965614E-2</v>
      </c>
      <c r="Q58" s="139">
        <v>110.394112335542</v>
      </c>
      <c r="R58" s="142">
        <f t="shared" si="1"/>
        <v>7.6128514678657222E-3</v>
      </c>
      <c r="S58" s="142">
        <f t="shared" si="3"/>
        <v>4.0869405105423029E-2</v>
      </c>
      <c r="T58" s="142">
        <f t="shared" si="5"/>
        <v>0.10092101383305185</v>
      </c>
    </row>
    <row r="59" spans="11:20" x14ac:dyDescent="0.25">
      <c r="K59" s="25">
        <v>37437</v>
      </c>
      <c r="L59" s="26">
        <v>109.481272889015</v>
      </c>
      <c r="M59" s="138">
        <v>99.800095923350895</v>
      </c>
      <c r="N59" s="141">
        <f t="shared" si="0"/>
        <v>2.970814185977444E-3</v>
      </c>
      <c r="O59" s="141">
        <f t="shared" si="2"/>
        <v>-2.3123106453219799E-2</v>
      </c>
      <c r="P59" s="141">
        <f t="shared" si="4"/>
        <v>-3.064618284916798E-2</v>
      </c>
      <c r="Q59" s="139">
        <v>110.91388491006801</v>
      </c>
      <c r="R59" s="142">
        <f t="shared" si="1"/>
        <v>4.7083360111286332E-3</v>
      </c>
      <c r="S59" s="142">
        <f t="shared" si="3"/>
        <v>2.3358993198128175E-2</v>
      </c>
      <c r="T59" s="142">
        <f t="shared" si="5"/>
        <v>8.9626314181008082E-2</v>
      </c>
    </row>
    <row r="60" spans="11:20" x14ac:dyDescent="0.25">
      <c r="K60" s="25">
        <v>37468</v>
      </c>
      <c r="L60" s="26">
        <v>110.520066670658</v>
      </c>
      <c r="M60" s="138">
        <v>100.72460266700701</v>
      </c>
      <c r="N60" s="141">
        <f t="shared" si="0"/>
        <v>9.2635857220633167E-3</v>
      </c>
      <c r="O60" s="141">
        <f t="shared" si="2"/>
        <v>2.3353551839297992E-3</v>
      </c>
      <c r="P60" s="141">
        <f t="shared" si="4"/>
        <v>-4.7196260695124947E-2</v>
      </c>
      <c r="Q60" s="139">
        <v>111.935201392908</v>
      </c>
      <c r="R60" s="142">
        <f t="shared" si="1"/>
        <v>9.2081932182621617E-3</v>
      </c>
      <c r="S60" s="142">
        <f t="shared" si="3"/>
        <v>2.1679010492168471E-2</v>
      </c>
      <c r="T60" s="142">
        <f t="shared" si="5"/>
        <v>8.1597718567646194E-2</v>
      </c>
    </row>
    <row r="61" spans="11:20" x14ac:dyDescent="0.25">
      <c r="K61" s="25">
        <v>37499</v>
      </c>
      <c r="L61" s="26">
        <v>111.72155400829</v>
      </c>
      <c r="M61" s="138">
        <v>103.796359167509</v>
      </c>
      <c r="N61" s="141">
        <f t="shared" si="0"/>
        <v>3.04965859300248E-2</v>
      </c>
      <c r="O61" s="141">
        <f t="shared" si="2"/>
        <v>4.3132452936035293E-2</v>
      </c>
      <c r="P61" s="141">
        <f t="shared" si="4"/>
        <v>-3.9844719275041296E-2</v>
      </c>
      <c r="Q61" s="139">
        <v>112.866316325318</v>
      </c>
      <c r="R61" s="142">
        <f t="shared" si="1"/>
        <v>8.3183388319609808E-3</v>
      </c>
      <c r="S61" s="142">
        <f t="shared" si="3"/>
        <v>2.239434637838067E-2</v>
      </c>
      <c r="T61" s="142">
        <f t="shared" si="5"/>
        <v>7.1279386632080666E-2</v>
      </c>
    </row>
    <row r="62" spans="11:20" x14ac:dyDescent="0.25">
      <c r="K62" s="25">
        <v>37529</v>
      </c>
      <c r="L62" s="26">
        <v>113.201465096964</v>
      </c>
      <c r="M62" s="138">
        <v>106.57148037509</v>
      </c>
      <c r="N62" s="141">
        <f t="shared" si="0"/>
        <v>2.6736209534117261E-2</v>
      </c>
      <c r="O62" s="141">
        <f t="shared" si="2"/>
        <v>6.7849478390679119E-2</v>
      </c>
      <c r="P62" s="141">
        <f t="shared" si="4"/>
        <v>-9.6333302330672277E-3</v>
      </c>
      <c r="Q62" s="139">
        <v>114.098188215294</v>
      </c>
      <c r="R62" s="142">
        <f t="shared" si="1"/>
        <v>1.0914433376432164E-2</v>
      </c>
      <c r="S62" s="142">
        <f t="shared" si="3"/>
        <v>2.8709690475704708E-2</v>
      </c>
      <c r="T62" s="142">
        <f t="shared" si="5"/>
        <v>7.1927868848594034E-2</v>
      </c>
    </row>
    <row r="63" spans="11:20" x14ac:dyDescent="0.25">
      <c r="K63" s="25">
        <v>37560</v>
      </c>
      <c r="L63" s="26">
        <v>114.91440012784901</v>
      </c>
      <c r="M63" s="138">
        <v>109.54509663809201</v>
      </c>
      <c r="N63" s="141">
        <f t="shared" si="0"/>
        <v>2.7902551907283524E-2</v>
      </c>
      <c r="O63" s="141">
        <f t="shared" si="2"/>
        <v>8.7570402240705114E-2</v>
      </c>
      <c r="P63" s="141">
        <f t="shared" si="4"/>
        <v>5.9053141542587007E-2</v>
      </c>
      <c r="Q63" s="139">
        <v>115.711983009796</v>
      </c>
      <c r="R63" s="142">
        <f t="shared" si="1"/>
        <v>1.4143912534850145E-2</v>
      </c>
      <c r="S63" s="142">
        <f t="shared" si="3"/>
        <v>3.3740785471328083E-2</v>
      </c>
      <c r="T63" s="142">
        <f t="shared" si="5"/>
        <v>8.798598737577823E-2</v>
      </c>
    </row>
    <row r="64" spans="11:20" x14ac:dyDescent="0.25">
      <c r="K64" s="25">
        <v>37590</v>
      </c>
      <c r="L64" s="26">
        <v>116.66628636420199</v>
      </c>
      <c r="M64" s="138">
        <v>109.682833481591</v>
      </c>
      <c r="N64" s="141">
        <f t="shared" si="0"/>
        <v>1.2573528868575767E-3</v>
      </c>
      <c r="O64" s="141">
        <f t="shared" si="2"/>
        <v>5.6711761002929517E-2</v>
      </c>
      <c r="P64" s="141">
        <f t="shared" si="4"/>
        <v>7.7557019759373791E-2</v>
      </c>
      <c r="Q64" s="139">
        <v>117.799706576472</v>
      </c>
      <c r="R64" s="142">
        <f t="shared" si="1"/>
        <v>1.804241455700617E-2</v>
      </c>
      <c r="S64" s="142">
        <f t="shared" si="3"/>
        <v>4.3710031582268938E-2</v>
      </c>
      <c r="T64" s="142">
        <f t="shared" si="5"/>
        <v>0.11746373423054468</v>
      </c>
    </row>
    <row r="65" spans="11:20" x14ac:dyDescent="0.25">
      <c r="K65" s="25">
        <v>37621</v>
      </c>
      <c r="L65" s="26">
        <v>117.638379246646</v>
      </c>
      <c r="M65" s="138">
        <v>108.98199778495599</v>
      </c>
      <c r="N65" s="141">
        <f t="shared" si="0"/>
        <v>-6.3896571084903764E-3</v>
      </c>
      <c r="O65" s="141">
        <f t="shared" si="2"/>
        <v>2.2618785076287784E-2</v>
      </c>
      <c r="P65" s="141">
        <f t="shared" si="4"/>
        <v>7.0286572371328404E-2</v>
      </c>
      <c r="Q65" s="139">
        <v>119.20727650473501</v>
      </c>
      <c r="R65" s="142">
        <f t="shared" si="1"/>
        <v>1.1948840698930319E-2</v>
      </c>
      <c r="S65" s="142">
        <f t="shared" si="3"/>
        <v>4.4777996647944684E-2</v>
      </c>
      <c r="T65" s="142">
        <f t="shared" si="5"/>
        <v>0.14508704977049991</v>
      </c>
    </row>
    <row r="66" spans="11:20" x14ac:dyDescent="0.25">
      <c r="K66" s="25">
        <v>37652</v>
      </c>
      <c r="L66" s="26">
        <v>117.564358954998</v>
      </c>
      <c r="M66" s="138">
        <v>107.35600235499101</v>
      </c>
      <c r="N66" s="141">
        <f t="shared" si="0"/>
        <v>-1.4919853397929228E-2</v>
      </c>
      <c r="O66" s="141">
        <f t="shared" si="2"/>
        <v>-1.9983498579887904E-2</v>
      </c>
      <c r="P66" s="141">
        <f t="shared" si="4"/>
        <v>2.9393276264571666E-2</v>
      </c>
      <c r="Q66" s="139">
        <v>119.434226476435</v>
      </c>
      <c r="R66" s="142">
        <f t="shared" si="1"/>
        <v>1.9038264974620134E-3</v>
      </c>
      <c r="S66" s="142">
        <f t="shared" si="3"/>
        <v>3.2168176275432669E-2</v>
      </c>
      <c r="T66" s="142">
        <f t="shared" si="5"/>
        <v>0.14259736905764919</v>
      </c>
    </row>
    <row r="67" spans="11:20" x14ac:dyDescent="0.25">
      <c r="K67" s="25">
        <v>37680</v>
      </c>
      <c r="L67" s="26">
        <v>117.40357185819001</v>
      </c>
      <c r="M67" s="138">
        <v>107.928165513683</v>
      </c>
      <c r="N67" s="141">
        <f t="shared" si="0"/>
        <v>5.3295870388321287E-3</v>
      </c>
      <c r="O67" s="141">
        <f t="shared" si="2"/>
        <v>-1.5997653527090039E-2</v>
      </c>
      <c r="P67" s="141">
        <f t="shared" si="4"/>
        <v>3.9846425038610134E-2</v>
      </c>
      <c r="Q67" s="139">
        <v>119.113149903577</v>
      </c>
      <c r="R67" s="142">
        <f t="shared" si="1"/>
        <v>-2.6883129093765445E-3</v>
      </c>
      <c r="S67" s="142">
        <f t="shared" si="3"/>
        <v>1.1149801347360322E-2</v>
      </c>
      <c r="T67" s="142">
        <f t="shared" si="5"/>
        <v>0.12307831330288077</v>
      </c>
    </row>
    <row r="68" spans="11:20" x14ac:dyDescent="0.25">
      <c r="K68" s="25">
        <v>37711</v>
      </c>
      <c r="L68" s="26">
        <v>118.28447396259899</v>
      </c>
      <c r="M68" s="138">
        <v>110.277310751515</v>
      </c>
      <c r="N68" s="141">
        <f t="shared" si="0"/>
        <v>2.1765821985866962E-2</v>
      </c>
      <c r="O68" s="141">
        <f t="shared" si="2"/>
        <v>1.1885568193702234E-2</v>
      </c>
      <c r="P68" s="141">
        <f t="shared" si="4"/>
        <v>7.9431394919403431E-2</v>
      </c>
      <c r="Q68" s="139">
        <v>119.58345906449</v>
      </c>
      <c r="R68" s="142">
        <f t="shared" si="1"/>
        <v>3.9484235056643779E-3</v>
      </c>
      <c r="S68" s="142">
        <f t="shared" si="3"/>
        <v>3.1557013194580819E-3</v>
      </c>
      <c r="T68" s="142">
        <f t="shared" si="5"/>
        <v>0.10334975977635708</v>
      </c>
    </row>
    <row r="69" spans="11:20" x14ac:dyDescent="0.25">
      <c r="K69" s="25">
        <v>37741</v>
      </c>
      <c r="L69" s="26">
        <v>120.027611677153</v>
      </c>
      <c r="M69" s="138">
        <v>112.909664963954</v>
      </c>
      <c r="N69" s="141">
        <f t="shared" si="0"/>
        <v>2.3870315611616677E-2</v>
      </c>
      <c r="O69" s="141">
        <f t="shared" si="2"/>
        <v>5.1731272468574785E-2</v>
      </c>
      <c r="P69" s="141">
        <f t="shared" si="4"/>
        <v>0.12359191437559303</v>
      </c>
      <c r="Q69" s="139">
        <v>121.053278057348</v>
      </c>
      <c r="R69" s="142">
        <f t="shared" si="1"/>
        <v>1.2291156355205723E-2</v>
      </c>
      <c r="S69" s="142">
        <f t="shared" si="3"/>
        <v>1.3556010104293303E-2</v>
      </c>
      <c r="T69" s="142">
        <f t="shared" si="5"/>
        <v>0.10490347811444245</v>
      </c>
    </row>
    <row r="70" spans="11:20" x14ac:dyDescent="0.25">
      <c r="K70" s="25">
        <v>37772</v>
      </c>
      <c r="L70" s="26">
        <v>121.676661994334</v>
      </c>
      <c r="M70" s="138">
        <v>114.157945727246</v>
      </c>
      <c r="N70" s="141">
        <f t="shared" si="0"/>
        <v>1.1055570519056257E-2</v>
      </c>
      <c r="O70" s="141">
        <f t="shared" si="2"/>
        <v>5.7721542693813355E-2</v>
      </c>
      <c r="P70" s="141">
        <f t="shared" si="4"/>
        <v>0.14726430583585137</v>
      </c>
      <c r="Q70" s="139">
        <v>122.75078019496701</v>
      </c>
      <c r="R70" s="142">
        <f t="shared" si="1"/>
        <v>1.4022768857319345E-2</v>
      </c>
      <c r="S70" s="142">
        <f t="shared" si="3"/>
        <v>3.0539283818240781E-2</v>
      </c>
      <c r="T70" s="142">
        <f t="shared" si="5"/>
        <v>0.1119323086893167</v>
      </c>
    </row>
    <row r="71" spans="11:20" x14ac:dyDescent="0.25">
      <c r="K71" s="25">
        <v>37802</v>
      </c>
      <c r="L71" s="26">
        <v>122.612184664111</v>
      </c>
      <c r="M71" s="138">
        <v>113.63600355373801</v>
      </c>
      <c r="N71" s="141">
        <f t="shared" si="0"/>
        <v>-4.5721055173422176E-3</v>
      </c>
      <c r="O71" s="141">
        <f t="shared" si="2"/>
        <v>3.0456789155759001E-2</v>
      </c>
      <c r="P71" s="141">
        <f t="shared" si="4"/>
        <v>0.13863621575086915</v>
      </c>
      <c r="Q71" s="139">
        <v>124.023134844743</v>
      </c>
      <c r="R71" s="142">
        <f t="shared" si="1"/>
        <v>1.0365348780309924E-2</v>
      </c>
      <c r="S71" s="142">
        <f t="shared" si="3"/>
        <v>3.712616958051651E-2</v>
      </c>
      <c r="T71" s="142">
        <f t="shared" si="5"/>
        <v>0.11819304630168115</v>
      </c>
    </row>
    <row r="72" spans="11:20" x14ac:dyDescent="0.25">
      <c r="K72" s="25">
        <v>37833</v>
      </c>
      <c r="L72" s="26">
        <v>123.54734956803</v>
      </c>
      <c r="M72" s="138">
        <v>112.847251723461</v>
      </c>
      <c r="N72" s="141">
        <f t="shared" ref="N72:N135" si="6">M72/M71-1</f>
        <v>-6.941038100693242E-3</v>
      </c>
      <c r="O72" s="141">
        <f t="shared" si="2"/>
        <v>-5.52771461264423E-4</v>
      </c>
      <c r="P72" s="141">
        <f t="shared" si="4"/>
        <v>0.12035439937679548</v>
      </c>
      <c r="Q72" s="139">
        <v>125.419743599802</v>
      </c>
      <c r="R72" s="142">
        <f t="shared" ref="R72:R135" si="7">Q72/Q71-1</f>
        <v>1.1260872875107797E-2</v>
      </c>
      <c r="S72" s="142">
        <f t="shared" si="3"/>
        <v>3.6070609673084952E-2</v>
      </c>
      <c r="T72" s="142">
        <f t="shared" si="5"/>
        <v>0.1204673957708926</v>
      </c>
    </row>
    <row r="73" spans="11:20" x14ac:dyDescent="0.25">
      <c r="K73" s="25">
        <v>37864</v>
      </c>
      <c r="L73" s="26">
        <v>124.752091970045</v>
      </c>
      <c r="M73" s="138">
        <v>112.463056781703</v>
      </c>
      <c r="N73" s="141">
        <f t="shared" si="6"/>
        <v>-3.4045573630759884E-3</v>
      </c>
      <c r="O73" s="141">
        <f t="shared" si="2"/>
        <v>-1.4846876708806134E-2</v>
      </c>
      <c r="P73" s="141">
        <f t="shared" si="4"/>
        <v>8.349712536841003E-2</v>
      </c>
      <c r="Q73" s="139">
        <v>127.026096387183</v>
      </c>
      <c r="R73" s="142">
        <f t="shared" si="7"/>
        <v>1.2807814314360844E-2</v>
      </c>
      <c r="S73" s="142">
        <f t="shared" si="3"/>
        <v>3.4829238440891697E-2</v>
      </c>
      <c r="T73" s="142">
        <f t="shared" si="5"/>
        <v>0.1254562080421926</v>
      </c>
    </row>
    <row r="74" spans="11:20" x14ac:dyDescent="0.25">
      <c r="K74" s="25">
        <v>37894</v>
      </c>
      <c r="L74" s="26">
        <v>126.28924150650499</v>
      </c>
      <c r="M74" s="138">
        <v>113.253946783193</v>
      </c>
      <c r="N74" s="141">
        <f t="shared" si="6"/>
        <v>7.0324426893815239E-3</v>
      </c>
      <c r="O74" s="141">
        <f t="shared" ref="O74:O137" si="8">M74/M71-1</f>
        <v>-3.3621102344059128E-3</v>
      </c>
      <c r="P74" s="141">
        <f t="shared" si="4"/>
        <v>6.2704077906990952E-2</v>
      </c>
      <c r="Q74" s="139">
        <v>128.75264708239399</v>
      </c>
      <c r="R74" s="142">
        <f t="shared" si="7"/>
        <v>1.3592094414586864E-2</v>
      </c>
      <c r="S74" s="142">
        <f t="shared" ref="S74:S137" si="9">Q74/Q71-1</f>
        <v>3.8134112990867219E-2</v>
      </c>
      <c r="T74" s="142">
        <f t="shared" si="5"/>
        <v>0.1284372617683307</v>
      </c>
    </row>
    <row r="75" spans="11:20" x14ac:dyDescent="0.25">
      <c r="K75" s="25">
        <v>37925</v>
      </c>
      <c r="L75" s="26">
        <v>127.371522371252</v>
      </c>
      <c r="M75" s="138">
        <v>114.48866454122199</v>
      </c>
      <c r="N75" s="141">
        <f t="shared" si="6"/>
        <v>1.090220511601836E-2</v>
      </c>
      <c r="O75" s="141">
        <f t="shared" si="8"/>
        <v>1.4545439013289974E-2</v>
      </c>
      <c r="P75" s="141">
        <f t="shared" si="4"/>
        <v>4.5128153197602439E-2</v>
      </c>
      <c r="Q75" s="139">
        <v>129.78794737299</v>
      </c>
      <c r="R75" s="142">
        <f t="shared" si="7"/>
        <v>8.0410019836989477E-3</v>
      </c>
      <c r="S75" s="142">
        <f t="shared" si="9"/>
        <v>3.4828677270513086E-2</v>
      </c>
      <c r="T75" s="142">
        <f t="shared" si="5"/>
        <v>0.12164655722823747</v>
      </c>
    </row>
    <row r="76" spans="11:20" x14ac:dyDescent="0.25">
      <c r="K76" s="25">
        <v>37955</v>
      </c>
      <c r="L76" s="26">
        <v>127.88681461098901</v>
      </c>
      <c r="M76" s="138">
        <v>115.561434088718</v>
      </c>
      <c r="N76" s="141">
        <f t="shared" si="6"/>
        <v>9.370093989608419E-3</v>
      </c>
      <c r="O76" s="141">
        <f t="shared" si="8"/>
        <v>2.7550178660260993E-2</v>
      </c>
      <c r="P76" s="141">
        <f t="shared" si="4"/>
        <v>5.3596359799673143E-2</v>
      </c>
      <c r="Q76" s="139">
        <v>130.26759619791301</v>
      </c>
      <c r="R76" s="142">
        <f t="shared" si="7"/>
        <v>3.6956345687828573E-3</v>
      </c>
      <c r="S76" s="142">
        <f t="shared" si="9"/>
        <v>2.551837695499759E-2</v>
      </c>
      <c r="T76" s="142">
        <f t="shared" si="5"/>
        <v>0.10583973410279435</v>
      </c>
    </row>
    <row r="77" spans="11:20" x14ac:dyDescent="0.25">
      <c r="K77" s="25">
        <v>37986</v>
      </c>
      <c r="L77" s="26">
        <v>128.430753398836</v>
      </c>
      <c r="M77" s="138">
        <v>115.913140757558</v>
      </c>
      <c r="N77" s="141">
        <f t="shared" si="6"/>
        <v>3.043460576735102E-3</v>
      </c>
      <c r="O77" s="141">
        <f t="shared" si="8"/>
        <v>2.3479923215882437E-2</v>
      </c>
      <c r="P77" s="141">
        <f t="shared" si="4"/>
        <v>6.3598971513429081E-2</v>
      </c>
      <c r="Q77" s="139">
        <v>130.912321746636</v>
      </c>
      <c r="R77" s="142">
        <f t="shared" si="7"/>
        <v>4.9492396232095892E-3</v>
      </c>
      <c r="S77" s="142">
        <f t="shared" si="9"/>
        <v>1.677382728185739E-2</v>
      </c>
      <c r="T77" s="142">
        <f t="shared" si="5"/>
        <v>9.8190694268869283E-2</v>
      </c>
    </row>
    <row r="78" spans="11:20" x14ac:dyDescent="0.25">
      <c r="K78" s="25">
        <v>38017</v>
      </c>
      <c r="L78" s="26">
        <v>129.55075874128701</v>
      </c>
      <c r="M78" s="138">
        <v>116.611308271385</v>
      </c>
      <c r="N78" s="141">
        <f t="shared" si="6"/>
        <v>6.0231955519804981E-3</v>
      </c>
      <c r="O78" s="141">
        <f t="shared" si="8"/>
        <v>1.8540208663179403E-2</v>
      </c>
      <c r="P78" s="141">
        <f t="shared" si="4"/>
        <v>8.6211350212070492E-2</v>
      </c>
      <c r="Q78" s="139">
        <v>132.10796052875099</v>
      </c>
      <c r="R78" s="142">
        <f t="shared" si="7"/>
        <v>9.1331264021807801E-3</v>
      </c>
      <c r="S78" s="142">
        <f t="shared" si="9"/>
        <v>1.78754129541292E-2</v>
      </c>
      <c r="T78" s="142">
        <f t="shared" si="5"/>
        <v>0.10611475810760651</v>
      </c>
    </row>
    <row r="79" spans="11:20" x14ac:dyDescent="0.25">
      <c r="K79" s="25">
        <v>38046</v>
      </c>
      <c r="L79" s="26">
        <v>131.988529785118</v>
      </c>
      <c r="M79" s="138">
        <v>119.044747651357</v>
      </c>
      <c r="N79" s="141">
        <f t="shared" si="6"/>
        <v>2.0867953683434859E-2</v>
      </c>
      <c r="O79" s="141">
        <f t="shared" si="8"/>
        <v>3.0142526268450487E-2</v>
      </c>
      <c r="P79" s="141">
        <f t="shared" si="4"/>
        <v>0.10299982478868919</v>
      </c>
      <c r="Q79" s="139">
        <v>134.468771638823</v>
      </c>
      <c r="R79" s="142">
        <f t="shared" si="7"/>
        <v>1.7870316827411914E-2</v>
      </c>
      <c r="S79" s="142">
        <f t="shared" si="9"/>
        <v>3.2250349001045731E-2</v>
      </c>
      <c r="T79" s="142">
        <f t="shared" si="5"/>
        <v>0.12891625943631335</v>
      </c>
    </row>
    <row r="80" spans="11:20" x14ac:dyDescent="0.25">
      <c r="K80" s="25">
        <v>38077</v>
      </c>
      <c r="L80" s="26">
        <v>134.46914058921601</v>
      </c>
      <c r="M80" s="138">
        <v>121.834894581184</v>
      </c>
      <c r="N80" s="141">
        <f t="shared" si="6"/>
        <v>2.3437799523910341E-2</v>
      </c>
      <c r="O80" s="141">
        <f t="shared" si="8"/>
        <v>5.1087855828286566E-2</v>
      </c>
      <c r="P80" s="141">
        <f t="shared" si="4"/>
        <v>0.1048047304645594</v>
      </c>
      <c r="Q80" s="139">
        <v>136.83466535036899</v>
      </c>
      <c r="R80" s="142">
        <f t="shared" si="7"/>
        <v>1.7594372899461641E-2</v>
      </c>
      <c r="S80" s="142">
        <f t="shared" si="9"/>
        <v>4.5239008251606316E-2</v>
      </c>
      <c r="T80" s="142">
        <f t="shared" si="5"/>
        <v>0.14426080681087861</v>
      </c>
    </row>
    <row r="81" spans="11:20" x14ac:dyDescent="0.25">
      <c r="K81" s="25">
        <v>38107</v>
      </c>
      <c r="L81" s="26">
        <v>137.104376943772</v>
      </c>
      <c r="M81" s="138">
        <v>124.011106963751</v>
      </c>
      <c r="N81" s="141">
        <f t="shared" si="6"/>
        <v>1.7861979443966947E-2</v>
      </c>
      <c r="O81" s="141">
        <f t="shared" si="8"/>
        <v>6.3456956294021927E-2</v>
      </c>
      <c r="P81" s="141">
        <f t="shared" si="4"/>
        <v>9.8321450190655524E-2</v>
      </c>
      <c r="Q81" s="139">
        <v>139.526139139485</v>
      </c>
      <c r="R81" s="142">
        <f t="shared" si="7"/>
        <v>1.9669531709851418E-2</v>
      </c>
      <c r="S81" s="142">
        <f t="shared" si="9"/>
        <v>5.6152396729488352E-2</v>
      </c>
      <c r="T81" s="142">
        <f t="shared" si="5"/>
        <v>0.15260108093384828</v>
      </c>
    </row>
    <row r="82" spans="11:20" x14ac:dyDescent="0.25">
      <c r="K82" s="25">
        <v>38138</v>
      </c>
      <c r="L82" s="26">
        <v>138.71098666580801</v>
      </c>
      <c r="M82" s="138">
        <v>124.53115326226801</v>
      </c>
      <c r="N82" s="141">
        <f t="shared" si="6"/>
        <v>4.1935461367101912E-3</v>
      </c>
      <c r="O82" s="141">
        <f t="shared" si="8"/>
        <v>4.6086918735624316E-2</v>
      </c>
      <c r="P82" s="141">
        <f t="shared" si="4"/>
        <v>9.0867153126654721E-2</v>
      </c>
      <c r="Q82" s="139">
        <v>141.426719055712</v>
      </c>
      <c r="R82" s="142">
        <f t="shared" si="7"/>
        <v>1.3621676396613935E-2</v>
      </c>
      <c r="S82" s="142">
        <f t="shared" si="9"/>
        <v>5.1743965026896488E-2</v>
      </c>
      <c r="T82" s="142">
        <f t="shared" si="5"/>
        <v>0.15214517440200148</v>
      </c>
    </row>
    <row r="83" spans="11:20" x14ac:dyDescent="0.25">
      <c r="K83" s="25">
        <v>38168</v>
      </c>
      <c r="L83" s="26">
        <v>140.82600040932499</v>
      </c>
      <c r="M83" s="138">
        <v>125.17469964083899</v>
      </c>
      <c r="N83" s="141">
        <f t="shared" si="6"/>
        <v>5.1677541057990606E-3</v>
      </c>
      <c r="O83" s="141">
        <f t="shared" si="8"/>
        <v>2.7412549345044335E-2</v>
      </c>
      <c r="P83" s="141">
        <f t="shared" ref="P83:P146" si="10">M83/M71-1</f>
        <v>0.10154084732172386</v>
      </c>
      <c r="Q83" s="139">
        <v>143.86617553334099</v>
      </c>
      <c r="R83" s="142">
        <f t="shared" si="7"/>
        <v>1.7248908084108283E-2</v>
      </c>
      <c r="S83" s="142">
        <f t="shared" si="9"/>
        <v>5.1386906709404601E-2</v>
      </c>
      <c r="T83" s="142">
        <f t="shared" ref="T83:T146" si="11">Q83/Q71-1</f>
        <v>0.15999467126385958</v>
      </c>
    </row>
    <row r="84" spans="11:20" x14ac:dyDescent="0.25">
      <c r="K84" s="25">
        <v>38199</v>
      </c>
      <c r="L84" s="26">
        <v>142.709602793107</v>
      </c>
      <c r="M84" s="138">
        <v>125.626246442135</v>
      </c>
      <c r="N84" s="141">
        <f t="shared" si="6"/>
        <v>3.6073328123944481E-3</v>
      </c>
      <c r="O84" s="141">
        <f t="shared" si="8"/>
        <v>1.3024151770987036E-2</v>
      </c>
      <c r="P84" s="141">
        <f t="shared" si="10"/>
        <v>0.11324152359500705</v>
      </c>
      <c r="Q84" s="139">
        <v>146.05468685544099</v>
      </c>
      <c r="R84" s="142">
        <f t="shared" si="7"/>
        <v>1.5212132483446883E-2</v>
      </c>
      <c r="S84" s="142">
        <f t="shared" si="9"/>
        <v>4.6790857657355245E-2</v>
      </c>
      <c r="T84" s="142">
        <f t="shared" si="11"/>
        <v>0.16452707255950383</v>
      </c>
    </row>
    <row r="85" spans="11:20" x14ac:dyDescent="0.25">
      <c r="K85" s="25">
        <v>38230</v>
      </c>
      <c r="L85" s="26">
        <v>144.94405686089701</v>
      </c>
      <c r="M85" s="138">
        <v>127.445585621954</v>
      </c>
      <c r="N85" s="141">
        <f t="shared" si="6"/>
        <v>1.4482158237984155E-2</v>
      </c>
      <c r="O85" s="141">
        <f t="shared" si="8"/>
        <v>2.3403239136058351E-2</v>
      </c>
      <c r="P85" s="141">
        <f t="shared" si="10"/>
        <v>0.13322178205891122</v>
      </c>
      <c r="Q85" s="139">
        <v>148.39186627788399</v>
      </c>
      <c r="R85" s="142">
        <f t="shared" si="7"/>
        <v>1.6002084375123404E-2</v>
      </c>
      <c r="S85" s="142">
        <f t="shared" si="9"/>
        <v>4.9249160757439459E-2</v>
      </c>
      <c r="T85" s="142">
        <f t="shared" si="11"/>
        <v>0.16819984631801055</v>
      </c>
    </row>
    <row r="86" spans="11:20" x14ac:dyDescent="0.25">
      <c r="K86" s="25">
        <v>38260</v>
      </c>
      <c r="L86" s="26">
        <v>145.69524083883999</v>
      </c>
      <c r="M86" s="138">
        <v>129.02476166298001</v>
      </c>
      <c r="N86" s="141">
        <f t="shared" si="6"/>
        <v>1.2390982656004912E-2</v>
      </c>
      <c r="O86" s="141">
        <f t="shared" si="8"/>
        <v>3.0757509570128017E-2</v>
      </c>
      <c r="P86" s="141">
        <f t="shared" si="10"/>
        <v>0.13925179057978232</v>
      </c>
      <c r="Q86" s="139">
        <v>149.016994315766</v>
      </c>
      <c r="R86" s="142">
        <f t="shared" si="7"/>
        <v>4.2126839803426908E-3</v>
      </c>
      <c r="S86" s="142">
        <f t="shared" si="9"/>
        <v>3.5802847773841684E-2</v>
      </c>
      <c r="T86" s="142">
        <f t="shared" si="11"/>
        <v>0.1573897523085801</v>
      </c>
    </row>
    <row r="87" spans="11:20" x14ac:dyDescent="0.25">
      <c r="K87" s="25">
        <v>38291</v>
      </c>
      <c r="L87" s="26">
        <v>145.36115096214499</v>
      </c>
      <c r="M87" s="138">
        <v>130.70499207699299</v>
      </c>
      <c r="N87" s="141">
        <f t="shared" si="6"/>
        <v>1.302254228069688E-2</v>
      </c>
      <c r="O87" s="141">
        <f t="shared" si="8"/>
        <v>4.0427424831142478E-2</v>
      </c>
      <c r="P87" s="141">
        <f t="shared" si="10"/>
        <v>0.14164133716427685</v>
      </c>
      <c r="Q87" s="139">
        <v>148.409959438859</v>
      </c>
      <c r="R87" s="142">
        <f t="shared" si="7"/>
        <v>-4.0735949593821985E-3</v>
      </c>
      <c r="S87" s="142">
        <f t="shared" si="9"/>
        <v>1.6125963734044069E-2</v>
      </c>
      <c r="T87" s="142">
        <f t="shared" si="11"/>
        <v>0.14348028798353885</v>
      </c>
    </row>
    <row r="88" spans="11:20" x14ac:dyDescent="0.25">
      <c r="K88" s="25">
        <v>38321</v>
      </c>
      <c r="L88" s="26">
        <v>145.099578059506</v>
      </c>
      <c r="M88" s="138">
        <v>130.17640756325301</v>
      </c>
      <c r="N88" s="141">
        <f t="shared" si="6"/>
        <v>-4.0441034832748857E-3</v>
      </c>
      <c r="O88" s="141">
        <f t="shared" si="8"/>
        <v>2.1427356059232627E-2</v>
      </c>
      <c r="P88" s="141">
        <f t="shared" si="10"/>
        <v>0.12646929825494291</v>
      </c>
      <c r="Q88" s="139">
        <v>148.294200849844</v>
      </c>
      <c r="R88" s="142">
        <f t="shared" si="7"/>
        <v>-7.7999205344903011E-4</v>
      </c>
      <c r="S88" s="142">
        <f t="shared" si="9"/>
        <v>-6.5815890378451147E-4</v>
      </c>
      <c r="T88" s="142">
        <f t="shared" si="11"/>
        <v>0.13838134100934463</v>
      </c>
    </row>
    <row r="89" spans="11:20" x14ac:dyDescent="0.25">
      <c r="K89" s="25">
        <v>38352</v>
      </c>
      <c r="L89" s="26">
        <v>146.35898026738499</v>
      </c>
      <c r="M89" s="138">
        <v>130.33849288804799</v>
      </c>
      <c r="N89" s="141">
        <f t="shared" si="6"/>
        <v>1.2451205854351333E-3</v>
      </c>
      <c r="O89" s="141">
        <f t="shared" si="8"/>
        <v>1.0182008539566301E-2</v>
      </c>
      <c r="P89" s="141">
        <f t="shared" si="10"/>
        <v>0.12444967012551089</v>
      </c>
      <c r="Q89" s="139">
        <v>149.84659509211599</v>
      </c>
      <c r="R89" s="142">
        <f t="shared" si="7"/>
        <v>1.0468340861446546E-2</v>
      </c>
      <c r="S89" s="142">
        <f t="shared" si="9"/>
        <v>5.5671554788716549E-3</v>
      </c>
      <c r="T89" s="142">
        <f t="shared" si="11"/>
        <v>0.14463324072828576</v>
      </c>
    </row>
    <row r="90" spans="11:20" x14ac:dyDescent="0.25">
      <c r="K90" s="25">
        <v>38383</v>
      </c>
      <c r="L90" s="26">
        <v>149.527029342779</v>
      </c>
      <c r="M90" s="138">
        <v>129.60735336709899</v>
      </c>
      <c r="N90" s="141">
        <f t="shared" si="6"/>
        <v>-5.6095440782563122E-3</v>
      </c>
      <c r="O90" s="141">
        <f t="shared" si="8"/>
        <v>-8.3978331083744973E-3</v>
      </c>
      <c r="P90" s="141">
        <f t="shared" si="10"/>
        <v>0.11144755417260899</v>
      </c>
      <c r="Q90" s="139">
        <v>153.69166342515601</v>
      </c>
      <c r="R90" s="142">
        <f t="shared" si="7"/>
        <v>2.5660031385273285E-2</v>
      </c>
      <c r="S90" s="142">
        <f t="shared" si="9"/>
        <v>3.5588608785200426E-2</v>
      </c>
      <c r="T90" s="142">
        <f t="shared" si="11"/>
        <v>0.16337927563197607</v>
      </c>
    </row>
    <row r="91" spans="11:20" x14ac:dyDescent="0.25">
      <c r="K91" s="25">
        <v>38411</v>
      </c>
      <c r="L91" s="26">
        <v>153.39629966093</v>
      </c>
      <c r="M91" s="138">
        <v>132.51596489896201</v>
      </c>
      <c r="N91" s="141">
        <f t="shared" si="6"/>
        <v>2.244171689568164E-2</v>
      </c>
      <c r="O91" s="141">
        <f t="shared" si="8"/>
        <v>1.7972206942123536E-2</v>
      </c>
      <c r="P91" s="141">
        <f t="shared" si="10"/>
        <v>0.11316095429138784</v>
      </c>
      <c r="Q91" s="139">
        <v>157.69243398504099</v>
      </c>
      <c r="R91" s="142">
        <f t="shared" si="7"/>
        <v>2.6031148799643633E-2</v>
      </c>
      <c r="S91" s="142">
        <f t="shared" si="9"/>
        <v>6.3375594469221364E-2</v>
      </c>
      <c r="T91" s="142">
        <f t="shared" si="11"/>
        <v>0.17270673378794377</v>
      </c>
    </row>
    <row r="92" spans="11:20" x14ac:dyDescent="0.25">
      <c r="K92" s="25">
        <v>38442</v>
      </c>
      <c r="L92" s="26">
        <v>156.705429357372</v>
      </c>
      <c r="M92" s="138">
        <v>134.677397311265</v>
      </c>
      <c r="N92" s="141">
        <f t="shared" si="6"/>
        <v>1.631073217442891E-2</v>
      </c>
      <c r="O92" s="141">
        <f t="shared" si="8"/>
        <v>3.3289508932283107E-2</v>
      </c>
      <c r="P92" s="141">
        <f t="shared" si="10"/>
        <v>0.10540906834801311</v>
      </c>
      <c r="Q92" s="139">
        <v>161.27174873528401</v>
      </c>
      <c r="R92" s="142">
        <f t="shared" si="7"/>
        <v>2.269807535967483E-2</v>
      </c>
      <c r="S92" s="142">
        <f t="shared" si="9"/>
        <v>7.6245667351630964E-2</v>
      </c>
      <c r="T92" s="142">
        <f t="shared" si="11"/>
        <v>0.17858839587427044</v>
      </c>
    </row>
    <row r="93" spans="11:20" x14ac:dyDescent="0.25">
      <c r="K93" s="25">
        <v>38472</v>
      </c>
      <c r="L93" s="26">
        <v>158.98014915677101</v>
      </c>
      <c r="M93" s="138">
        <v>137.57731868368899</v>
      </c>
      <c r="N93" s="141">
        <f t="shared" si="6"/>
        <v>2.1532353834561535E-2</v>
      </c>
      <c r="O93" s="141">
        <f t="shared" si="8"/>
        <v>6.1493156904577129E-2</v>
      </c>
      <c r="P93" s="141">
        <f t="shared" si="10"/>
        <v>0.10939513445278282</v>
      </c>
      <c r="Q93" s="139">
        <v>163.55770914991999</v>
      </c>
      <c r="R93" s="142">
        <f t="shared" si="7"/>
        <v>1.4174586885569385E-2</v>
      </c>
      <c r="S93" s="142">
        <f t="shared" si="9"/>
        <v>6.4193759797313232E-2</v>
      </c>
      <c r="T93" s="142">
        <f t="shared" si="11"/>
        <v>0.17223704575105114</v>
      </c>
    </row>
    <row r="94" spans="11:20" x14ac:dyDescent="0.25">
      <c r="K94" s="25">
        <v>38503</v>
      </c>
      <c r="L94" s="26">
        <v>160.68829430696101</v>
      </c>
      <c r="M94" s="138">
        <v>139.024467889031</v>
      </c>
      <c r="N94" s="141">
        <f t="shared" si="6"/>
        <v>1.0518806582276996E-2</v>
      </c>
      <c r="O94" s="141">
        <f t="shared" si="8"/>
        <v>4.9114859443776915E-2</v>
      </c>
      <c r="P94" s="141">
        <f t="shared" si="10"/>
        <v>0.11638304349626827</v>
      </c>
      <c r="Q94" s="139">
        <v>165.549189742534</v>
      </c>
      <c r="R94" s="142">
        <f t="shared" si="7"/>
        <v>1.2176011775688167E-2</v>
      </c>
      <c r="S94" s="142">
        <f t="shared" si="9"/>
        <v>4.982328929134483E-2</v>
      </c>
      <c r="T94" s="142">
        <f t="shared" si="11"/>
        <v>0.17056515804004113</v>
      </c>
    </row>
    <row r="95" spans="11:20" x14ac:dyDescent="0.25">
      <c r="K95" s="25">
        <v>38533</v>
      </c>
      <c r="L95" s="26">
        <v>162.20623963647199</v>
      </c>
      <c r="M95" s="138">
        <v>140.16093159965601</v>
      </c>
      <c r="N95" s="141">
        <f t="shared" si="6"/>
        <v>8.174558967074308E-3</v>
      </c>
      <c r="O95" s="141">
        <f t="shared" si="8"/>
        <v>4.071606964394725E-2</v>
      </c>
      <c r="P95" s="141">
        <f t="shared" si="10"/>
        <v>0.11972253180408399</v>
      </c>
      <c r="Q95" s="139">
        <v>167.35752477794699</v>
      </c>
      <c r="R95" s="142">
        <f t="shared" si="7"/>
        <v>1.0923249085213582E-2</v>
      </c>
      <c r="S95" s="142">
        <f t="shared" si="9"/>
        <v>3.7736157078896326E-2</v>
      </c>
      <c r="T95" s="142">
        <f t="shared" si="11"/>
        <v>0.16328611751524513</v>
      </c>
    </row>
    <row r="96" spans="11:20" x14ac:dyDescent="0.25">
      <c r="K96" s="25">
        <v>38564</v>
      </c>
      <c r="L96" s="26">
        <v>163.91144759092299</v>
      </c>
      <c r="M96" s="138">
        <v>143.17737037505</v>
      </c>
      <c r="N96" s="141">
        <f t="shared" si="6"/>
        <v>2.1521252327359575E-2</v>
      </c>
      <c r="O96" s="141">
        <f t="shared" si="8"/>
        <v>4.0704759657631984E-2</v>
      </c>
      <c r="P96" s="141">
        <f t="shared" si="10"/>
        <v>0.13970905308389736</v>
      </c>
      <c r="Q96" s="139">
        <v>168.885699826555</v>
      </c>
      <c r="R96" s="142">
        <f t="shared" si="7"/>
        <v>9.1312001096790496E-3</v>
      </c>
      <c r="S96" s="142">
        <f t="shared" si="9"/>
        <v>3.2575601017688971E-2</v>
      </c>
      <c r="T96" s="142">
        <f t="shared" si="11"/>
        <v>0.15631824943564609</v>
      </c>
    </row>
    <row r="97" spans="11:20" x14ac:dyDescent="0.25">
      <c r="K97" s="25">
        <v>38595</v>
      </c>
      <c r="L97" s="26">
        <v>166.15291674904</v>
      </c>
      <c r="M97" s="138">
        <v>146.95760616081699</v>
      </c>
      <c r="N97" s="141">
        <f t="shared" si="6"/>
        <v>2.6402466925218304E-2</v>
      </c>
      <c r="O97" s="141">
        <f t="shared" si="8"/>
        <v>5.7062892541464016E-2</v>
      </c>
      <c r="P97" s="141">
        <f t="shared" si="10"/>
        <v>0.15310079547786093</v>
      </c>
      <c r="Q97" s="139">
        <v>170.76957563275701</v>
      </c>
      <c r="R97" s="142">
        <f t="shared" si="7"/>
        <v>1.115473843041026E-2</v>
      </c>
      <c r="S97" s="142">
        <f t="shared" si="9"/>
        <v>3.1533744733766911E-2</v>
      </c>
      <c r="T97" s="142">
        <f t="shared" si="11"/>
        <v>0.15080145506740728</v>
      </c>
    </row>
    <row r="98" spans="11:20" x14ac:dyDescent="0.25">
      <c r="K98" s="25">
        <v>38625</v>
      </c>
      <c r="L98" s="26">
        <v>167.85621121471701</v>
      </c>
      <c r="M98" s="138">
        <v>151.19353426921899</v>
      </c>
      <c r="N98" s="141">
        <f t="shared" si="6"/>
        <v>2.882415016863149E-2</v>
      </c>
      <c r="O98" s="141">
        <f t="shared" si="8"/>
        <v>7.8713822344414597E-2</v>
      </c>
      <c r="P98" s="141">
        <f t="shared" si="10"/>
        <v>0.17181796982617237</v>
      </c>
      <c r="Q98" s="139">
        <v>171.64223431942199</v>
      </c>
      <c r="R98" s="142">
        <f t="shared" si="7"/>
        <v>5.1101531606638773E-3</v>
      </c>
      <c r="S98" s="142">
        <f t="shared" si="9"/>
        <v>2.5602132603000927E-2</v>
      </c>
      <c r="T98" s="142">
        <f t="shared" si="11"/>
        <v>0.1518299312608149</v>
      </c>
    </row>
    <row r="99" spans="11:20" x14ac:dyDescent="0.25">
      <c r="K99" s="25">
        <v>38656</v>
      </c>
      <c r="L99" s="26">
        <v>169.030038922145</v>
      </c>
      <c r="M99" s="138">
        <v>152.13293288910299</v>
      </c>
      <c r="N99" s="141">
        <f t="shared" si="6"/>
        <v>6.2132195296875636E-3</v>
      </c>
      <c r="O99" s="141">
        <f t="shared" si="8"/>
        <v>6.2548728829102673E-2</v>
      </c>
      <c r="P99" s="141">
        <f t="shared" si="10"/>
        <v>0.16394125787856417</v>
      </c>
      <c r="Q99" s="139">
        <v>172.780717971005</v>
      </c>
      <c r="R99" s="142">
        <f t="shared" si="7"/>
        <v>6.6328876228931577E-3</v>
      </c>
      <c r="S99" s="142">
        <f t="shared" si="9"/>
        <v>2.3063042924594379E-2</v>
      </c>
      <c r="T99" s="142">
        <f t="shared" si="11"/>
        <v>0.16421241959968391</v>
      </c>
    </row>
    <row r="100" spans="11:20" x14ac:dyDescent="0.25">
      <c r="K100" s="25">
        <v>38686</v>
      </c>
      <c r="L100" s="26">
        <v>169.01568046146301</v>
      </c>
      <c r="M100" s="138">
        <v>151.391982520114</v>
      </c>
      <c r="N100" s="141">
        <f t="shared" si="6"/>
        <v>-4.8704140183053468E-3</v>
      </c>
      <c r="O100" s="141">
        <f t="shared" si="8"/>
        <v>3.017452771001472E-2</v>
      </c>
      <c r="P100" s="141">
        <f t="shared" si="10"/>
        <v>0.16297557563610199</v>
      </c>
      <c r="Q100" s="139">
        <v>172.91872230411801</v>
      </c>
      <c r="R100" s="142">
        <f t="shared" si="7"/>
        <v>7.9872531341229625E-4</v>
      </c>
      <c r="S100" s="142">
        <f t="shared" si="9"/>
        <v>1.2585067705401798E-2</v>
      </c>
      <c r="T100" s="142">
        <f t="shared" si="11"/>
        <v>0.16605181668032776</v>
      </c>
    </row>
    <row r="101" spans="11:20" x14ac:dyDescent="0.25">
      <c r="K101" s="25">
        <v>38717</v>
      </c>
      <c r="L101" s="26">
        <v>170.462564348374</v>
      </c>
      <c r="M101" s="138">
        <v>150.852431689014</v>
      </c>
      <c r="N101" s="141">
        <f t="shared" si="6"/>
        <v>-3.5639326608878363E-3</v>
      </c>
      <c r="O101" s="141">
        <f t="shared" si="8"/>
        <v>-2.2560659214276857E-3</v>
      </c>
      <c r="P101" s="141">
        <f t="shared" si="10"/>
        <v>0.15738971923348921</v>
      </c>
      <c r="Q101" s="139">
        <v>174.942344100664</v>
      </c>
      <c r="R101" s="142">
        <f t="shared" si="7"/>
        <v>1.1702733917886565E-2</v>
      </c>
      <c r="S101" s="142">
        <f t="shared" si="9"/>
        <v>1.9226676897601935E-2</v>
      </c>
      <c r="T101" s="142">
        <f t="shared" si="11"/>
        <v>0.16747627127009967</v>
      </c>
    </row>
    <row r="102" spans="11:20" x14ac:dyDescent="0.25">
      <c r="K102" s="25">
        <v>38748</v>
      </c>
      <c r="L102" s="26">
        <v>172.22839731437901</v>
      </c>
      <c r="M102" s="138">
        <v>151.36220483521799</v>
      </c>
      <c r="N102" s="141">
        <f t="shared" si="6"/>
        <v>3.3792835852650693E-3</v>
      </c>
      <c r="O102" s="141">
        <f t="shared" si="8"/>
        <v>-5.0661486585998894E-3</v>
      </c>
      <c r="P102" s="141">
        <f t="shared" si="10"/>
        <v>0.16785198449736649</v>
      </c>
      <c r="Q102" s="139">
        <v>176.90399251302</v>
      </c>
      <c r="R102" s="142">
        <f t="shared" si="7"/>
        <v>1.1213113797236218E-2</v>
      </c>
      <c r="S102" s="142">
        <f t="shared" si="9"/>
        <v>2.3864205395343507E-2</v>
      </c>
      <c r="T102" s="142">
        <f t="shared" si="11"/>
        <v>0.1510318033558653</v>
      </c>
    </row>
    <row r="103" spans="11:20" x14ac:dyDescent="0.25">
      <c r="K103" s="25">
        <v>38776</v>
      </c>
      <c r="L103" s="26">
        <v>174.97781790299399</v>
      </c>
      <c r="M103" s="138">
        <v>153.22717937125401</v>
      </c>
      <c r="N103" s="141">
        <f t="shared" si="6"/>
        <v>1.2321269619891773E-2</v>
      </c>
      <c r="O103" s="141">
        <f t="shared" si="8"/>
        <v>1.212215350239032E-2</v>
      </c>
      <c r="P103" s="141">
        <f t="shared" si="10"/>
        <v>0.15629222100207651</v>
      </c>
      <c r="Q103" s="139">
        <v>179.66394279869499</v>
      </c>
      <c r="R103" s="142">
        <f t="shared" si="7"/>
        <v>1.5601401904323131E-2</v>
      </c>
      <c r="S103" s="142">
        <f t="shared" si="9"/>
        <v>3.9008040336510952E-2</v>
      </c>
      <c r="T103" s="142">
        <f t="shared" si="11"/>
        <v>0.13933140771825658</v>
      </c>
    </row>
    <row r="104" spans="11:20" x14ac:dyDescent="0.25">
      <c r="K104" s="25">
        <v>38807</v>
      </c>
      <c r="L104" s="26">
        <v>175.73416063446999</v>
      </c>
      <c r="M104" s="138">
        <v>153.71479715209301</v>
      </c>
      <c r="N104" s="141">
        <f t="shared" si="6"/>
        <v>3.1823191083975022E-3</v>
      </c>
      <c r="O104" s="141">
        <f t="shared" si="8"/>
        <v>1.8974606050632614E-2</v>
      </c>
      <c r="P104" s="141">
        <f t="shared" si="10"/>
        <v>0.14135556686493556</v>
      </c>
      <c r="Q104" s="139">
        <v>180.28292556583</v>
      </c>
      <c r="R104" s="142">
        <f t="shared" si="7"/>
        <v>3.4452253328791649E-3</v>
      </c>
      <c r="S104" s="142">
        <f t="shared" si="9"/>
        <v>3.0527666086907823E-2</v>
      </c>
      <c r="T104" s="142">
        <f t="shared" si="11"/>
        <v>0.11788287148638465</v>
      </c>
    </row>
    <row r="105" spans="11:20" x14ac:dyDescent="0.25">
      <c r="K105" s="25">
        <v>38837</v>
      </c>
      <c r="L105" s="26">
        <v>176.869343981247</v>
      </c>
      <c r="M105" s="138">
        <v>154.651657748758</v>
      </c>
      <c r="N105" s="141">
        <f t="shared" si="6"/>
        <v>6.0947977294469879E-3</v>
      </c>
      <c r="O105" s="141">
        <f t="shared" si="8"/>
        <v>2.1732326885176567E-2</v>
      </c>
      <c r="P105" s="141">
        <f t="shared" si="10"/>
        <v>0.12410722369379434</v>
      </c>
      <c r="Q105" s="139">
        <v>181.40110421247999</v>
      </c>
      <c r="R105" s="142">
        <f t="shared" si="7"/>
        <v>6.2023546774632177E-3</v>
      </c>
      <c r="S105" s="142">
        <f t="shared" si="9"/>
        <v>2.5421199575973441E-2</v>
      </c>
      <c r="T105" s="142">
        <f t="shared" si="11"/>
        <v>0.10909540831367615</v>
      </c>
    </row>
    <row r="106" spans="11:20" x14ac:dyDescent="0.25">
      <c r="K106" s="25">
        <v>38868</v>
      </c>
      <c r="L106" s="26">
        <v>177.38628553628001</v>
      </c>
      <c r="M106" s="138">
        <v>154.30506801480399</v>
      </c>
      <c r="N106" s="141">
        <f t="shared" si="6"/>
        <v>-2.2410993777840504E-3</v>
      </c>
      <c r="O106" s="141">
        <f t="shared" si="8"/>
        <v>7.034578643116296E-3</v>
      </c>
      <c r="P106" s="141">
        <f t="shared" si="10"/>
        <v>0.10991302723755014</v>
      </c>
      <c r="Q106" s="139">
        <v>182.191293239418</v>
      </c>
      <c r="R106" s="142">
        <f t="shared" si="7"/>
        <v>4.356032066995752E-3</v>
      </c>
      <c r="S106" s="142">
        <f t="shared" si="9"/>
        <v>1.4067098836602954E-2</v>
      </c>
      <c r="T106" s="142">
        <f t="shared" si="11"/>
        <v>0.10052663817180973</v>
      </c>
    </row>
    <row r="107" spans="11:20" x14ac:dyDescent="0.25">
      <c r="K107" s="25">
        <v>38898</v>
      </c>
      <c r="L107" s="26">
        <v>178.89565584696899</v>
      </c>
      <c r="M107" s="138">
        <v>155.30026287308601</v>
      </c>
      <c r="N107" s="141">
        <f t="shared" si="6"/>
        <v>6.4495280102305763E-3</v>
      </c>
      <c r="O107" s="141">
        <f t="shared" si="8"/>
        <v>1.03143337555478E-2</v>
      </c>
      <c r="P107" s="141">
        <f t="shared" si="10"/>
        <v>0.10801391729239307</v>
      </c>
      <c r="Q107" s="139">
        <v>183.95382486746399</v>
      </c>
      <c r="R107" s="142">
        <f t="shared" si="7"/>
        <v>9.6740716677927718E-3</v>
      </c>
      <c r="S107" s="142">
        <f t="shared" si="9"/>
        <v>2.0361880028919144E-2</v>
      </c>
      <c r="T107" s="142">
        <f t="shared" si="11"/>
        <v>9.9166739658328895E-2</v>
      </c>
    </row>
    <row r="108" spans="11:20" x14ac:dyDescent="0.25">
      <c r="K108" s="25">
        <v>38929</v>
      </c>
      <c r="L108" s="26">
        <v>178.692629266924</v>
      </c>
      <c r="M108" s="138">
        <v>155.10503250295099</v>
      </c>
      <c r="N108" s="141">
        <f t="shared" si="6"/>
        <v>-1.257115516247187E-3</v>
      </c>
      <c r="O108" s="141">
        <f t="shared" si="8"/>
        <v>2.931586772445316E-3</v>
      </c>
      <c r="P108" s="141">
        <f t="shared" si="10"/>
        <v>8.3306894774339835E-2</v>
      </c>
      <c r="Q108" s="139">
        <v>183.94654356592801</v>
      </c>
      <c r="R108" s="142">
        <f t="shared" si="7"/>
        <v>-3.9582224187095782E-5</v>
      </c>
      <c r="S108" s="142">
        <f t="shared" si="9"/>
        <v>1.4032105066276168E-2</v>
      </c>
      <c r="T108" s="142">
        <f t="shared" si="11"/>
        <v>8.9177732364791318E-2</v>
      </c>
    </row>
    <row r="109" spans="11:20" x14ac:dyDescent="0.25">
      <c r="K109" s="25">
        <v>38960</v>
      </c>
      <c r="L109" s="26">
        <v>178.06904434804099</v>
      </c>
      <c r="M109" s="138">
        <v>156.274976824356</v>
      </c>
      <c r="N109" s="141">
        <f t="shared" si="6"/>
        <v>7.5429165806257803E-3</v>
      </c>
      <c r="O109" s="141">
        <f t="shared" si="8"/>
        <v>1.2766326050697385E-2</v>
      </c>
      <c r="P109" s="141">
        <f t="shared" si="10"/>
        <v>6.3401758554388232E-2</v>
      </c>
      <c r="Q109" s="139">
        <v>182.95628215096801</v>
      </c>
      <c r="R109" s="142">
        <f t="shared" si="7"/>
        <v>-5.3834195291909692E-3</v>
      </c>
      <c r="S109" s="142">
        <f t="shared" si="9"/>
        <v>4.1988225559426162E-3</v>
      </c>
      <c r="T109" s="142">
        <f t="shared" si="11"/>
        <v>7.1363452611832523E-2</v>
      </c>
    </row>
    <row r="110" spans="11:20" x14ac:dyDescent="0.25">
      <c r="K110" s="25">
        <v>38990</v>
      </c>
      <c r="L110" s="26">
        <v>176.18370468017</v>
      </c>
      <c r="M110" s="138">
        <v>155.92634088988299</v>
      </c>
      <c r="N110" s="141">
        <f t="shared" si="6"/>
        <v>-2.230913365387055E-3</v>
      </c>
      <c r="O110" s="141">
        <f t="shared" si="8"/>
        <v>4.0314034581423464E-3</v>
      </c>
      <c r="P110" s="141">
        <f t="shared" si="10"/>
        <v>3.1302969690731874E-2</v>
      </c>
      <c r="Q110" s="139">
        <v>180.60994694345499</v>
      </c>
      <c r="R110" s="142">
        <f t="shared" si="7"/>
        <v>-1.2824567595754455E-2</v>
      </c>
      <c r="S110" s="142">
        <f t="shared" si="9"/>
        <v>-1.817781134161367E-2</v>
      </c>
      <c r="T110" s="142">
        <f t="shared" si="11"/>
        <v>5.2246538619069138E-2</v>
      </c>
    </row>
    <row r="111" spans="11:20" x14ac:dyDescent="0.25">
      <c r="K111" s="25">
        <v>39021</v>
      </c>
      <c r="L111" s="26">
        <v>174.86736324256501</v>
      </c>
      <c r="M111" s="138">
        <v>157.13576873743199</v>
      </c>
      <c r="N111" s="141">
        <f t="shared" si="6"/>
        <v>7.7564049835756599E-3</v>
      </c>
      <c r="O111" s="141">
        <f t="shared" si="8"/>
        <v>1.309265213198274E-2</v>
      </c>
      <c r="P111" s="141">
        <f t="shared" si="10"/>
        <v>3.2884634203271368E-2</v>
      </c>
      <c r="Q111" s="139">
        <v>178.503636952682</v>
      </c>
      <c r="R111" s="142">
        <f t="shared" si="7"/>
        <v>-1.1662203695970486E-2</v>
      </c>
      <c r="S111" s="142">
        <f t="shared" si="9"/>
        <v>-2.9589610697388413E-2</v>
      </c>
      <c r="T111" s="142">
        <f t="shared" si="11"/>
        <v>3.3122440101431838E-2</v>
      </c>
    </row>
    <row r="112" spans="11:20" x14ac:dyDescent="0.25">
      <c r="K112" s="25">
        <v>39051</v>
      </c>
      <c r="L112" s="26">
        <v>175.141880653371</v>
      </c>
      <c r="M112" s="138">
        <v>158.29462390090799</v>
      </c>
      <c r="N112" s="141">
        <f t="shared" si="6"/>
        <v>7.3748655241723249E-3</v>
      </c>
      <c r="O112" s="141">
        <f t="shared" si="8"/>
        <v>1.2923675418758496E-2</v>
      </c>
      <c r="P112" s="141">
        <f t="shared" si="10"/>
        <v>4.5594497580985882E-2</v>
      </c>
      <c r="Q112" s="139">
        <v>178.411753353015</v>
      </c>
      <c r="R112" s="142">
        <f t="shared" si="7"/>
        <v>-5.1474357181502395E-4</v>
      </c>
      <c r="S112" s="142">
        <f t="shared" si="9"/>
        <v>-2.4839424722257086E-2</v>
      </c>
      <c r="T112" s="142">
        <f t="shared" si="11"/>
        <v>3.1766548906348113E-2</v>
      </c>
    </row>
    <row r="113" spans="11:20" x14ac:dyDescent="0.25">
      <c r="K113" s="25">
        <v>39082</v>
      </c>
      <c r="L113" s="26">
        <v>176.69357805869001</v>
      </c>
      <c r="M113" s="138">
        <v>161.82049959071799</v>
      </c>
      <c r="N113" s="141">
        <f t="shared" si="6"/>
        <v>2.2274134161480941E-2</v>
      </c>
      <c r="O113" s="141">
        <f t="shared" si="8"/>
        <v>3.7800917197162498E-2</v>
      </c>
      <c r="P113" s="141">
        <f t="shared" si="10"/>
        <v>7.2707266160050521E-2</v>
      </c>
      <c r="Q113" s="139">
        <v>179.40635576075701</v>
      </c>
      <c r="R113" s="142">
        <f t="shared" si="7"/>
        <v>5.5747583275751467E-3</v>
      </c>
      <c r="S113" s="142">
        <f t="shared" si="9"/>
        <v>-6.6640359684884132E-3</v>
      </c>
      <c r="T113" s="142">
        <f t="shared" si="11"/>
        <v>2.5517044961535174E-2</v>
      </c>
    </row>
    <row r="114" spans="11:20" x14ac:dyDescent="0.25">
      <c r="K114" s="25">
        <v>39113</v>
      </c>
      <c r="L114" s="26">
        <v>179.511253999838</v>
      </c>
      <c r="M114" s="138">
        <v>164.36170817023199</v>
      </c>
      <c r="N114" s="141">
        <f t="shared" si="6"/>
        <v>1.5703873031793325E-2</v>
      </c>
      <c r="O114" s="141">
        <f t="shared" si="8"/>
        <v>4.5985325243638631E-2</v>
      </c>
      <c r="P114" s="141">
        <f t="shared" si="10"/>
        <v>8.5883416861996853E-2</v>
      </c>
      <c r="Q114" s="139">
        <v>182.36650037606901</v>
      </c>
      <c r="R114" s="142">
        <f t="shared" si="7"/>
        <v>1.6499664143780013E-2</v>
      </c>
      <c r="S114" s="142">
        <f t="shared" si="9"/>
        <v>2.1640250525601257E-2</v>
      </c>
      <c r="T114" s="142">
        <f t="shared" si="11"/>
        <v>3.087837524439685E-2</v>
      </c>
    </row>
    <row r="115" spans="11:20" x14ac:dyDescent="0.25">
      <c r="K115" s="25">
        <v>39141</v>
      </c>
      <c r="L115" s="26">
        <v>181.86503532647399</v>
      </c>
      <c r="M115" s="138">
        <v>167.12663115953501</v>
      </c>
      <c r="N115" s="141">
        <f t="shared" si="6"/>
        <v>1.6822184559187825E-2</v>
      </c>
      <c r="O115" s="141">
        <f t="shared" si="8"/>
        <v>5.5794739208299582E-2</v>
      </c>
      <c r="P115" s="141">
        <f t="shared" si="10"/>
        <v>9.07113988870345E-2</v>
      </c>
      <c r="Q115" s="139">
        <v>184.69203571248499</v>
      </c>
      <c r="R115" s="142">
        <f t="shared" si="7"/>
        <v>1.2751987517555907E-2</v>
      </c>
      <c r="S115" s="142">
        <f t="shared" si="9"/>
        <v>3.5201057337536978E-2</v>
      </c>
      <c r="T115" s="142">
        <f t="shared" si="11"/>
        <v>2.7986099133000542E-2</v>
      </c>
    </row>
    <row r="116" spans="11:20" x14ac:dyDescent="0.25">
      <c r="K116" s="25">
        <v>39172</v>
      </c>
      <c r="L116" s="26">
        <v>183.55852163334299</v>
      </c>
      <c r="M116" s="138">
        <v>166.976914532629</v>
      </c>
      <c r="N116" s="141">
        <f t="shared" si="6"/>
        <v>-8.9582746847272077E-4</v>
      </c>
      <c r="O116" s="141">
        <f t="shared" si="8"/>
        <v>3.1865029183278937E-2</v>
      </c>
      <c r="P116" s="141">
        <f t="shared" si="10"/>
        <v>8.627742823882989E-2</v>
      </c>
      <c r="Q116" s="139">
        <v>186.89415624339799</v>
      </c>
      <c r="R116" s="142">
        <f t="shared" si="7"/>
        <v>1.1923202440310421E-2</v>
      </c>
      <c r="S116" s="142">
        <f t="shared" si="9"/>
        <v>4.1736539660981453E-2</v>
      </c>
      <c r="T116" s="142">
        <f t="shared" si="11"/>
        <v>3.6671418864643979E-2</v>
      </c>
    </row>
    <row r="117" spans="11:20" x14ac:dyDescent="0.25">
      <c r="K117" s="25">
        <v>39202</v>
      </c>
      <c r="L117" s="26">
        <v>185.13421480249099</v>
      </c>
      <c r="M117" s="138">
        <v>168.177659645142</v>
      </c>
      <c r="N117" s="141">
        <f t="shared" si="6"/>
        <v>7.1910845632399134E-3</v>
      </c>
      <c r="O117" s="141">
        <f t="shared" si="8"/>
        <v>2.3216791291544414E-2</v>
      </c>
      <c r="P117" s="141">
        <f t="shared" si="10"/>
        <v>8.7461085728275156E-2</v>
      </c>
      <c r="Q117" s="139">
        <v>188.48594887889601</v>
      </c>
      <c r="R117" s="142">
        <f t="shared" si="7"/>
        <v>8.5170808306331836E-3</v>
      </c>
      <c r="S117" s="142">
        <f t="shared" si="9"/>
        <v>3.3555770880110636E-2</v>
      </c>
      <c r="T117" s="142">
        <f t="shared" si="11"/>
        <v>3.9056237817148842E-2</v>
      </c>
    </row>
    <row r="118" spans="11:20" x14ac:dyDescent="0.25">
      <c r="K118" s="25">
        <v>39233</v>
      </c>
      <c r="L118" s="26">
        <v>185.26730407964601</v>
      </c>
      <c r="M118" s="138">
        <v>167.81055072509901</v>
      </c>
      <c r="N118" s="141">
        <f t="shared" si="6"/>
        <v>-2.1828637692877795E-3</v>
      </c>
      <c r="O118" s="141">
        <f t="shared" si="8"/>
        <v>4.0922237277143392E-3</v>
      </c>
      <c r="P118" s="141">
        <f t="shared" si="10"/>
        <v>8.7524556931592778E-2</v>
      </c>
      <c r="Q118" s="139">
        <v>188.70473816451499</v>
      </c>
      <c r="R118" s="142">
        <f t="shared" si="7"/>
        <v>1.1607723913655832E-3</v>
      </c>
      <c r="S118" s="142">
        <f t="shared" si="9"/>
        <v>2.1726450935202646E-2</v>
      </c>
      <c r="T118" s="142">
        <f t="shared" si="11"/>
        <v>3.5750582858740998E-2</v>
      </c>
    </row>
    <row r="119" spans="11:20" x14ac:dyDescent="0.25">
      <c r="K119" s="25">
        <v>39263</v>
      </c>
      <c r="L119" s="26">
        <v>186.30379503385799</v>
      </c>
      <c r="M119" s="138">
        <v>169.795160609823</v>
      </c>
      <c r="N119" s="141">
        <f t="shared" si="6"/>
        <v>1.1826490504611487E-2</v>
      </c>
      <c r="O119" s="141">
        <f t="shared" si="8"/>
        <v>1.6878058173983579E-2</v>
      </c>
      <c r="P119" s="141">
        <f t="shared" si="10"/>
        <v>9.3334663242537141E-2</v>
      </c>
      <c r="Q119" s="139">
        <v>189.45316619939399</v>
      </c>
      <c r="R119" s="142">
        <f t="shared" si="7"/>
        <v>3.9661327116571332E-3</v>
      </c>
      <c r="S119" s="142">
        <f t="shared" si="9"/>
        <v>1.3692295186925607E-2</v>
      </c>
      <c r="T119" s="142">
        <f t="shared" si="11"/>
        <v>2.9895226891271109E-2</v>
      </c>
    </row>
    <row r="120" spans="11:20" x14ac:dyDescent="0.25">
      <c r="K120" s="25">
        <v>39294</v>
      </c>
      <c r="L120" s="26">
        <v>186.14112610756001</v>
      </c>
      <c r="M120" s="138">
        <v>169.372107976763</v>
      </c>
      <c r="N120" s="141">
        <f t="shared" si="6"/>
        <v>-2.491547059059851E-3</v>
      </c>
      <c r="O120" s="141">
        <f t="shared" si="8"/>
        <v>7.1023008296184909E-3</v>
      </c>
      <c r="P120" s="141">
        <f t="shared" si="10"/>
        <v>9.1983317649867891E-2</v>
      </c>
      <c r="Q120" s="139">
        <v>189.28527386150401</v>
      </c>
      <c r="R120" s="142">
        <f t="shared" si="7"/>
        <v>-8.8619441552784117E-4</v>
      </c>
      <c r="S120" s="142">
        <f t="shared" si="9"/>
        <v>4.2407669503341516E-3</v>
      </c>
      <c r="T120" s="142">
        <f t="shared" si="11"/>
        <v>2.9023270522408939E-2</v>
      </c>
    </row>
    <row r="121" spans="11:20" x14ac:dyDescent="0.25">
      <c r="K121" s="25">
        <v>39325</v>
      </c>
      <c r="L121" s="26">
        <v>187.19045136429801</v>
      </c>
      <c r="M121" s="138">
        <v>169.88331997091601</v>
      </c>
      <c r="N121" s="141">
        <f t="shared" si="6"/>
        <v>3.0182773318445655E-3</v>
      </c>
      <c r="O121" s="141">
        <f t="shared" si="8"/>
        <v>1.2351841030618704E-2</v>
      </c>
      <c r="P121" s="141">
        <f t="shared" si="10"/>
        <v>8.7079476337756923E-2</v>
      </c>
      <c r="Q121" s="139">
        <v>190.47362940225099</v>
      </c>
      <c r="R121" s="142">
        <f t="shared" si="7"/>
        <v>6.278119351305067E-3</v>
      </c>
      <c r="S121" s="142">
        <f t="shared" si="9"/>
        <v>9.3738570368797625E-3</v>
      </c>
      <c r="T121" s="142">
        <f t="shared" si="11"/>
        <v>4.108821606398827E-2</v>
      </c>
    </row>
    <row r="122" spans="11:20" x14ac:dyDescent="0.25">
      <c r="K122" s="25">
        <v>39355</v>
      </c>
      <c r="L122" s="26">
        <v>185.25878686498999</v>
      </c>
      <c r="M122" s="138">
        <v>165.90539807422601</v>
      </c>
      <c r="N122" s="141">
        <f t="shared" si="6"/>
        <v>-2.3415611946899895E-2</v>
      </c>
      <c r="O122" s="141">
        <f t="shared" si="8"/>
        <v>-2.2908559476175983E-2</v>
      </c>
      <c r="P122" s="141">
        <f t="shared" si="10"/>
        <v>6.3998533714007655E-2</v>
      </c>
      <c r="Q122" s="139">
        <v>188.998338333795</v>
      </c>
      <c r="R122" s="142">
        <f t="shared" si="7"/>
        <v>-7.7453822510012982E-3</v>
      </c>
      <c r="S122" s="142">
        <f t="shared" si="9"/>
        <v>-2.4007403767550839E-3</v>
      </c>
      <c r="T122" s="142">
        <f t="shared" si="11"/>
        <v>4.6444791841759647E-2</v>
      </c>
    </row>
    <row r="123" spans="11:20" x14ac:dyDescent="0.25">
      <c r="K123" s="25">
        <v>39386</v>
      </c>
      <c r="L123" s="26">
        <v>182.02862083007699</v>
      </c>
      <c r="M123" s="138">
        <v>161.83915570692901</v>
      </c>
      <c r="N123" s="141">
        <f t="shared" si="6"/>
        <v>-2.4509403639041194E-2</v>
      </c>
      <c r="O123" s="141">
        <f t="shared" si="8"/>
        <v>-4.4475754360142283E-2</v>
      </c>
      <c r="P123" s="141">
        <f t="shared" si="10"/>
        <v>2.993199452478712E-2</v>
      </c>
      <c r="Q123" s="139">
        <v>186.11453873240799</v>
      </c>
      <c r="R123" s="142">
        <f t="shared" si="7"/>
        <v>-1.5258333098642662E-2</v>
      </c>
      <c r="S123" s="142">
        <f t="shared" si="9"/>
        <v>-1.6751092488135E-2</v>
      </c>
      <c r="T123" s="142">
        <f t="shared" si="11"/>
        <v>4.2637236471229523E-2</v>
      </c>
    </row>
    <row r="124" spans="11:20" x14ac:dyDescent="0.25">
      <c r="K124" s="25">
        <v>39416</v>
      </c>
      <c r="L124" s="26">
        <v>178.927340278196</v>
      </c>
      <c r="M124" s="138">
        <v>155.69730424354799</v>
      </c>
      <c r="N124" s="141">
        <f t="shared" si="6"/>
        <v>-3.7950342959667704E-2</v>
      </c>
      <c r="O124" s="141">
        <f t="shared" si="8"/>
        <v>-8.3504464886821506E-2</v>
      </c>
      <c r="P124" s="141">
        <f t="shared" si="10"/>
        <v>-1.6408135623013465E-2</v>
      </c>
      <c r="Q124" s="139">
        <v>183.700645411463</v>
      </c>
      <c r="R124" s="142">
        <f t="shared" si="7"/>
        <v>-1.2969934199582589E-2</v>
      </c>
      <c r="S124" s="142">
        <f t="shared" si="9"/>
        <v>-3.5558644060299294E-2</v>
      </c>
      <c r="T124" s="142">
        <f t="shared" si="11"/>
        <v>2.9644302906340014E-2</v>
      </c>
    </row>
    <row r="125" spans="11:20" x14ac:dyDescent="0.25">
      <c r="K125" s="25">
        <v>39447</v>
      </c>
      <c r="L125" s="26">
        <v>178.45281718143499</v>
      </c>
      <c r="M125" s="138">
        <v>153.51160352792701</v>
      </c>
      <c r="N125" s="141">
        <f t="shared" si="6"/>
        <v>-1.4038141034234064E-2</v>
      </c>
      <c r="O125" s="141">
        <f t="shared" si="8"/>
        <v>-7.4703986067734984E-2</v>
      </c>
      <c r="P125" s="141">
        <f t="shared" si="10"/>
        <v>-5.134637505017059E-2</v>
      </c>
      <c r="Q125" s="139">
        <v>183.506945590307</v>
      </c>
      <c r="R125" s="142">
        <f t="shared" si="7"/>
        <v>-1.0544319031767779E-3</v>
      </c>
      <c r="S125" s="142">
        <f t="shared" si="9"/>
        <v>-2.9055243511133422E-2</v>
      </c>
      <c r="T125" s="142">
        <f t="shared" si="11"/>
        <v>2.2856435671756437E-2</v>
      </c>
    </row>
    <row r="126" spans="11:20" x14ac:dyDescent="0.25">
      <c r="K126" s="25">
        <v>39478</v>
      </c>
      <c r="L126" s="26">
        <v>180.26344805212301</v>
      </c>
      <c r="M126" s="138">
        <v>153.472801210146</v>
      </c>
      <c r="N126" s="141">
        <f t="shared" si="6"/>
        <v>-2.5276472194457611E-4</v>
      </c>
      <c r="O126" s="141">
        <f t="shared" si="8"/>
        <v>-5.1695490255358578E-2</v>
      </c>
      <c r="P126" s="141">
        <f t="shared" si="10"/>
        <v>-6.6249658033537662E-2</v>
      </c>
      <c r="Q126" s="139">
        <v>185.43951632462199</v>
      </c>
      <c r="R126" s="142">
        <f t="shared" si="7"/>
        <v>1.0531322005814525E-2</v>
      </c>
      <c r="S126" s="142">
        <f t="shared" si="9"/>
        <v>-3.6269192744611267E-3</v>
      </c>
      <c r="T126" s="142">
        <f t="shared" si="11"/>
        <v>1.6850769972642565E-2</v>
      </c>
    </row>
    <row r="127" spans="11:20" x14ac:dyDescent="0.25">
      <c r="K127" s="25">
        <v>39507</v>
      </c>
      <c r="L127" s="26">
        <v>180.427518944962</v>
      </c>
      <c r="M127" s="138">
        <v>158.58843668571001</v>
      </c>
      <c r="N127" s="141">
        <f t="shared" si="6"/>
        <v>3.3332521692617689E-2</v>
      </c>
      <c r="O127" s="141">
        <f t="shared" si="8"/>
        <v>1.8568930632476333E-2</v>
      </c>
      <c r="P127" s="141">
        <f t="shared" si="10"/>
        <v>-5.1088174365667927E-2</v>
      </c>
      <c r="Q127" s="139">
        <v>184.53008904183901</v>
      </c>
      <c r="R127" s="142">
        <f t="shared" si="7"/>
        <v>-4.9041719953096807E-3</v>
      </c>
      <c r="S127" s="142">
        <f t="shared" si="9"/>
        <v>4.5151917050600954E-3</v>
      </c>
      <c r="T127" s="142">
        <f t="shared" si="11"/>
        <v>-8.7684707151147734E-4</v>
      </c>
    </row>
    <row r="128" spans="11:20" x14ac:dyDescent="0.25">
      <c r="K128" s="25">
        <v>39538</v>
      </c>
      <c r="L128" s="26">
        <v>178.51061542202001</v>
      </c>
      <c r="M128" s="138">
        <v>161.51983533406499</v>
      </c>
      <c r="N128" s="141">
        <f t="shared" si="6"/>
        <v>1.8484315184747135E-2</v>
      </c>
      <c r="O128" s="141">
        <f t="shared" si="8"/>
        <v>5.2166947788289564E-2</v>
      </c>
      <c r="P128" s="141">
        <f t="shared" si="10"/>
        <v>-3.2681638739333829E-2</v>
      </c>
      <c r="Q128" s="139">
        <v>181.76373701529801</v>
      </c>
      <c r="R128" s="142">
        <f t="shared" si="7"/>
        <v>-1.4991333071506685E-2</v>
      </c>
      <c r="S128" s="142">
        <f t="shared" si="9"/>
        <v>-9.4994146919149536E-3</v>
      </c>
      <c r="T128" s="142">
        <f t="shared" si="11"/>
        <v>-2.7450934428460583E-2</v>
      </c>
    </row>
    <row r="129" spans="11:20" x14ac:dyDescent="0.25">
      <c r="K129" s="25">
        <v>39568</v>
      </c>
      <c r="L129" s="26">
        <v>175.27786895049101</v>
      </c>
      <c r="M129" s="138">
        <v>161.37325424913499</v>
      </c>
      <c r="N129" s="141">
        <f t="shared" si="6"/>
        <v>-9.0751135689826068E-4</v>
      </c>
      <c r="O129" s="141">
        <f t="shared" si="8"/>
        <v>5.147787084547395E-2</v>
      </c>
      <c r="P129" s="141">
        <f t="shared" si="10"/>
        <v>-4.04596271012716E-2</v>
      </c>
      <c r="Q129" s="139">
        <v>178.11272917425501</v>
      </c>
      <c r="R129" s="142">
        <f t="shared" si="7"/>
        <v>-2.0086557973528651E-2</v>
      </c>
      <c r="S129" s="142">
        <f t="shared" si="9"/>
        <v>-3.9510387513851386E-2</v>
      </c>
      <c r="T129" s="142">
        <f t="shared" si="11"/>
        <v>-5.5034445624940975E-2</v>
      </c>
    </row>
    <row r="130" spans="11:20" x14ac:dyDescent="0.25">
      <c r="K130" s="25">
        <v>39599</v>
      </c>
      <c r="L130" s="26">
        <v>173.70827525199999</v>
      </c>
      <c r="M130" s="138">
        <v>156.911865371875</v>
      </c>
      <c r="N130" s="141">
        <f t="shared" si="6"/>
        <v>-2.7646395916217315E-2</v>
      </c>
      <c r="O130" s="141">
        <f t="shared" si="8"/>
        <v>-1.0571838331174366E-2</v>
      </c>
      <c r="P130" s="141">
        <f t="shared" si="10"/>
        <v>-6.4946365446817644E-2</v>
      </c>
      <c r="Q130" s="139">
        <v>177.02995830207101</v>
      </c>
      <c r="R130" s="142">
        <f t="shared" si="7"/>
        <v>-6.0791324528225443E-3</v>
      </c>
      <c r="S130" s="142">
        <f t="shared" si="9"/>
        <v>-4.0644486645576072E-2</v>
      </c>
      <c r="T130" s="142">
        <f t="shared" si="11"/>
        <v>-6.186797414840628E-2</v>
      </c>
    </row>
    <row r="131" spans="11:20" x14ac:dyDescent="0.25">
      <c r="K131" s="25">
        <v>39629</v>
      </c>
      <c r="L131" s="26">
        <v>173.22883148168299</v>
      </c>
      <c r="M131" s="138">
        <v>153.85421177069699</v>
      </c>
      <c r="N131" s="141">
        <f t="shared" si="6"/>
        <v>-1.948643968976782E-2</v>
      </c>
      <c r="O131" s="141">
        <f t="shared" si="8"/>
        <v>-4.7459332456063374E-2</v>
      </c>
      <c r="P131" s="141">
        <f t="shared" si="10"/>
        <v>-9.3883410939827439E-2</v>
      </c>
      <c r="Q131" s="139">
        <v>176.99318686948399</v>
      </c>
      <c r="R131" s="142">
        <f t="shared" si="7"/>
        <v>-2.0771305003797202E-4</v>
      </c>
      <c r="S131" s="142">
        <f t="shared" si="9"/>
        <v>-2.6245885038182815E-2</v>
      </c>
      <c r="T131" s="142">
        <f t="shared" si="11"/>
        <v>-6.5768124016445495E-2</v>
      </c>
    </row>
    <row r="132" spans="11:20" x14ac:dyDescent="0.25">
      <c r="K132" s="25">
        <v>39660</v>
      </c>
      <c r="L132" s="26">
        <v>173.02095018883199</v>
      </c>
      <c r="M132" s="138">
        <v>153.95575653486699</v>
      </c>
      <c r="N132" s="141">
        <f t="shared" si="6"/>
        <v>6.6000639827357155E-4</v>
      </c>
      <c r="O132" s="141">
        <f t="shared" si="8"/>
        <v>-4.5964851788986905E-2</v>
      </c>
      <c r="P132" s="141">
        <f t="shared" si="10"/>
        <v>-9.1020603250749232E-2</v>
      </c>
      <c r="Q132" s="139">
        <v>176.70271575866201</v>
      </c>
      <c r="R132" s="142">
        <f t="shared" si="7"/>
        <v>-1.6411428934616223E-3</v>
      </c>
      <c r="S132" s="142">
        <f t="shared" si="9"/>
        <v>-7.91641014165545E-3</v>
      </c>
      <c r="T132" s="142">
        <f t="shared" si="11"/>
        <v>-6.647404653384914E-2</v>
      </c>
    </row>
    <row r="133" spans="11:20" x14ac:dyDescent="0.25">
      <c r="K133" s="25">
        <v>39691</v>
      </c>
      <c r="L133" s="26">
        <v>171.99664139356199</v>
      </c>
      <c r="M133" s="138">
        <v>155.60136096418299</v>
      </c>
      <c r="N133" s="141">
        <f t="shared" si="6"/>
        <v>1.0688813892732352E-2</v>
      </c>
      <c r="O133" s="141">
        <f t="shared" si="8"/>
        <v>-8.3518502860581156E-3</v>
      </c>
      <c r="P133" s="141">
        <f t="shared" si="10"/>
        <v>-8.4069224743065329E-2</v>
      </c>
      <c r="Q133" s="139">
        <v>175.22921136134499</v>
      </c>
      <c r="R133" s="142">
        <f t="shared" si="7"/>
        <v>-8.3388893656253238E-3</v>
      </c>
      <c r="S133" s="142">
        <f t="shared" si="9"/>
        <v>-1.0171989859780406E-2</v>
      </c>
      <c r="T133" s="142">
        <f t="shared" si="11"/>
        <v>-8.0034270826604192E-2</v>
      </c>
    </row>
    <row r="134" spans="11:20" x14ac:dyDescent="0.25">
      <c r="K134" s="25">
        <v>39721</v>
      </c>
      <c r="L134" s="26">
        <v>168.295053069929</v>
      </c>
      <c r="M134" s="138">
        <v>153.09587460430299</v>
      </c>
      <c r="N134" s="141">
        <f t="shared" si="6"/>
        <v>-1.6101956591862421E-2</v>
      </c>
      <c r="O134" s="141">
        <f t="shared" si="8"/>
        <v>-4.9289334212326841E-3</v>
      </c>
      <c r="P134" s="141">
        <f t="shared" si="10"/>
        <v>-7.7209805217983596E-2</v>
      </c>
      <c r="Q134" s="139">
        <v>171.31009173732701</v>
      </c>
      <c r="R134" s="142">
        <f t="shared" si="7"/>
        <v>-2.2365675183781186E-2</v>
      </c>
      <c r="S134" s="142">
        <f t="shared" si="9"/>
        <v>-3.2109118055192343E-2</v>
      </c>
      <c r="T134" s="142">
        <f t="shared" si="11"/>
        <v>-9.3589429157987181E-2</v>
      </c>
    </row>
    <row r="135" spans="11:20" x14ac:dyDescent="0.25">
      <c r="K135" s="25">
        <v>39752</v>
      </c>
      <c r="L135" s="26">
        <v>164.120862337391</v>
      </c>
      <c r="M135" s="138">
        <v>144.69936158962801</v>
      </c>
      <c r="N135" s="141">
        <f t="shared" si="6"/>
        <v>-5.4844802555110705E-2</v>
      </c>
      <c r="O135" s="141">
        <f t="shared" si="8"/>
        <v>-6.0123733945230184E-2</v>
      </c>
      <c r="P135" s="141">
        <f t="shared" si="10"/>
        <v>-0.10590634906881913</v>
      </c>
      <c r="Q135" s="139">
        <v>167.68100653073901</v>
      </c>
      <c r="R135" s="142">
        <f t="shared" si="7"/>
        <v>-2.1184304846164848E-2</v>
      </c>
      <c r="S135" s="142">
        <f t="shared" si="9"/>
        <v>-5.1055860625507932E-2</v>
      </c>
      <c r="T135" s="142">
        <f t="shared" si="11"/>
        <v>-9.9044020565058455E-2</v>
      </c>
    </row>
    <row r="136" spans="11:20" x14ac:dyDescent="0.25">
      <c r="K136" s="25">
        <v>39782</v>
      </c>
      <c r="L136" s="26">
        <v>158.24649369753001</v>
      </c>
      <c r="M136" s="138">
        <v>135.092068080449</v>
      </c>
      <c r="N136" s="141">
        <f t="shared" ref="N136:N199" si="12">M136/M135-1</f>
        <v>-6.6394857611228431E-2</v>
      </c>
      <c r="O136" s="141">
        <f t="shared" si="8"/>
        <v>-0.13180664202837478</v>
      </c>
      <c r="P136" s="141">
        <f t="shared" si="10"/>
        <v>-0.13234163727631054</v>
      </c>
      <c r="Q136" s="139">
        <v>162.262086555314</v>
      </c>
      <c r="R136" s="142">
        <f t="shared" ref="R136:R199" si="13">Q136/Q135-1</f>
        <v>-3.2316838308288798E-2</v>
      </c>
      <c r="S136" s="142">
        <f t="shared" si="9"/>
        <v>-7.4000931153488603E-2</v>
      </c>
      <c r="T136" s="142">
        <f t="shared" si="11"/>
        <v>-0.11670377536306265</v>
      </c>
    </row>
    <row r="137" spans="11:20" x14ac:dyDescent="0.25">
      <c r="K137" s="25">
        <v>39813</v>
      </c>
      <c r="L137" s="26">
        <v>155.359064123373</v>
      </c>
      <c r="M137" s="138">
        <v>131.16124907694501</v>
      </c>
      <c r="N137" s="141">
        <f t="shared" si="12"/>
        <v>-2.9097333835789163E-2</v>
      </c>
      <c r="O137" s="141">
        <f t="shared" si="8"/>
        <v>-0.14327378568528371</v>
      </c>
      <c r="P137" s="141">
        <f t="shared" si="10"/>
        <v>-0.14559390910743752</v>
      </c>
      <c r="Q137" s="139">
        <v>159.41216753736299</v>
      </c>
      <c r="R137" s="142">
        <f t="shared" si="13"/>
        <v>-1.7563677864942839E-2</v>
      </c>
      <c r="S137" s="142">
        <f t="shared" si="9"/>
        <v>-6.9452558686427746E-2</v>
      </c>
      <c r="T137" s="142">
        <f t="shared" si="11"/>
        <v>-0.13130172253391104</v>
      </c>
    </row>
    <row r="138" spans="11:20" x14ac:dyDescent="0.25">
      <c r="K138" s="25">
        <v>39844</v>
      </c>
      <c r="L138" s="26">
        <v>151.44831647533701</v>
      </c>
      <c r="M138" s="138">
        <v>129.395091850114</v>
      </c>
      <c r="N138" s="141">
        <f t="shared" si="12"/>
        <v>-1.3465541379488633E-2</v>
      </c>
      <c r="O138" s="141">
        <f t="shared" ref="O138:O201" si="14">M138/M135-1</f>
        <v>-0.10576597969324431</v>
      </c>
      <c r="P138" s="141">
        <f t="shared" si="10"/>
        <v>-0.15688584016305973</v>
      </c>
      <c r="Q138" s="139">
        <v>155.129458732854</v>
      </c>
      <c r="R138" s="142">
        <f t="shared" si="13"/>
        <v>-2.686563309858514E-2</v>
      </c>
      <c r="S138" s="142">
        <f t="shared" ref="S138:S201" si="15">Q138/Q135-1</f>
        <v>-7.4853724089401164E-2</v>
      </c>
      <c r="T138" s="142">
        <f t="shared" si="11"/>
        <v>-0.16344983093413912</v>
      </c>
    </row>
    <row r="139" spans="11:20" x14ac:dyDescent="0.25">
      <c r="K139" s="25">
        <v>39872</v>
      </c>
      <c r="L139" s="26">
        <v>148.728181147898</v>
      </c>
      <c r="M139" s="138">
        <v>126.680084355958</v>
      </c>
      <c r="N139" s="141">
        <f t="shared" si="12"/>
        <v>-2.0982306634172443E-2</v>
      </c>
      <c r="O139" s="141">
        <f t="shared" si="14"/>
        <v>-6.2268524303599748E-2</v>
      </c>
      <c r="P139" s="141">
        <f t="shared" si="10"/>
        <v>-0.20120226289252008</v>
      </c>
      <c r="Q139" s="139">
        <v>152.48625771473601</v>
      </c>
      <c r="R139" s="142">
        <f t="shared" si="13"/>
        <v>-1.7038678789370376E-2</v>
      </c>
      <c r="S139" s="142">
        <f t="shared" si="15"/>
        <v>-6.0247153528655506E-2</v>
      </c>
      <c r="T139" s="142">
        <f t="shared" si="11"/>
        <v>-0.17365098284777614</v>
      </c>
    </row>
    <row r="140" spans="11:20" x14ac:dyDescent="0.25">
      <c r="K140" s="25">
        <v>39903</v>
      </c>
      <c r="L140" s="26">
        <v>143.90468339300301</v>
      </c>
      <c r="M140" s="138">
        <v>118.030989545553</v>
      </c>
      <c r="N140" s="141">
        <f t="shared" si="12"/>
        <v>-6.8275095129412322E-2</v>
      </c>
      <c r="O140" s="141">
        <f t="shared" si="14"/>
        <v>-0.10010776524161658</v>
      </c>
      <c r="P140" s="141">
        <f t="shared" si="10"/>
        <v>-0.26924771003242887</v>
      </c>
      <c r="Q140" s="139">
        <v>148.195804593037</v>
      </c>
      <c r="R140" s="142">
        <f t="shared" si="13"/>
        <v>-2.8136654318878906E-2</v>
      </c>
      <c r="S140" s="142">
        <f t="shared" si="15"/>
        <v>-7.036077055847767E-2</v>
      </c>
      <c r="T140" s="142">
        <f t="shared" si="11"/>
        <v>-0.18467892976603906</v>
      </c>
    </row>
    <row r="141" spans="11:20" x14ac:dyDescent="0.25">
      <c r="K141" s="25">
        <v>39933</v>
      </c>
      <c r="L141" s="26">
        <v>140.897405029787</v>
      </c>
      <c r="M141" s="138">
        <v>113.410937404387</v>
      </c>
      <c r="N141" s="141">
        <f t="shared" si="12"/>
        <v>-3.9142704462228783E-2</v>
      </c>
      <c r="O141" s="141">
        <f t="shared" si="14"/>
        <v>-0.12352983577029641</v>
      </c>
      <c r="P141" s="141">
        <f t="shared" si="10"/>
        <v>-0.29721354426367141</v>
      </c>
      <c r="Q141" s="139">
        <v>145.41960405723799</v>
      </c>
      <c r="R141" s="142">
        <f t="shared" si="13"/>
        <v>-1.8733327461076144E-2</v>
      </c>
      <c r="S141" s="142">
        <f t="shared" si="15"/>
        <v>-6.2591945816927064E-2</v>
      </c>
      <c r="T141" s="142">
        <f t="shared" si="11"/>
        <v>-0.18355299628827759</v>
      </c>
    </row>
    <row r="142" spans="11:20" x14ac:dyDescent="0.25">
      <c r="K142" s="25">
        <v>39964</v>
      </c>
      <c r="L142" s="26">
        <v>139.154114341569</v>
      </c>
      <c r="M142" s="138">
        <v>110.204581565616</v>
      </c>
      <c r="N142" s="141">
        <f t="shared" si="12"/>
        <v>-2.8272016016746004E-2</v>
      </c>
      <c r="O142" s="141">
        <f t="shared" si="14"/>
        <v>-0.13005598215460246</v>
      </c>
      <c r="P142" s="141">
        <f t="shared" si="10"/>
        <v>-0.29766572270085856</v>
      </c>
      <c r="Q142" s="139">
        <v>143.80807660210999</v>
      </c>
      <c r="R142" s="142">
        <f t="shared" si="13"/>
        <v>-1.1081913374579755E-2</v>
      </c>
      <c r="S142" s="142">
        <f t="shared" si="15"/>
        <v>-5.6911234118295129E-2</v>
      </c>
      <c r="T142" s="142">
        <f t="shared" si="11"/>
        <v>-0.18766248390158702</v>
      </c>
    </row>
    <row r="143" spans="11:20" x14ac:dyDescent="0.25">
      <c r="K143" s="25">
        <v>39994</v>
      </c>
      <c r="L143" s="26">
        <v>139.64175003460599</v>
      </c>
      <c r="M143" s="138">
        <v>111.431755050993</v>
      </c>
      <c r="N143" s="141">
        <f t="shared" si="12"/>
        <v>1.1135412593044958E-2</v>
      </c>
      <c r="O143" s="141">
        <f t="shared" si="14"/>
        <v>-5.5911032517549808E-2</v>
      </c>
      <c r="P143" s="141">
        <f t="shared" si="10"/>
        <v>-0.2757315268231334</v>
      </c>
      <c r="Q143" s="139">
        <v>144.28479814244699</v>
      </c>
      <c r="R143" s="142">
        <f t="shared" si="13"/>
        <v>3.3149844681950036E-3</v>
      </c>
      <c r="S143" s="142">
        <f t="shared" si="15"/>
        <v>-2.6390804121142919E-2</v>
      </c>
      <c r="T143" s="142">
        <f t="shared" si="11"/>
        <v>-0.18480027003048649</v>
      </c>
    </row>
    <row r="144" spans="11:20" x14ac:dyDescent="0.25">
      <c r="K144" s="25">
        <v>40025</v>
      </c>
      <c r="L144" s="26">
        <v>140.048927005499</v>
      </c>
      <c r="M144" s="138">
        <v>110.156520125885</v>
      </c>
      <c r="N144" s="141">
        <f t="shared" si="12"/>
        <v>-1.1444089025829718E-2</v>
      </c>
      <c r="O144" s="141">
        <f t="shared" si="14"/>
        <v>-2.869579736298089E-2</v>
      </c>
      <c r="P144" s="141">
        <f t="shared" si="10"/>
        <v>-0.28449235932962735</v>
      </c>
      <c r="Q144" s="139">
        <v>145.29057646271599</v>
      </c>
      <c r="R144" s="142">
        <f t="shared" si="13"/>
        <v>6.9707850946019168E-3</v>
      </c>
      <c r="S144" s="142">
        <f t="shared" si="15"/>
        <v>-8.8727785609443721E-4</v>
      </c>
      <c r="T144" s="142">
        <f t="shared" si="11"/>
        <v>-0.17776828817304802</v>
      </c>
    </row>
    <row r="145" spans="11:20" x14ac:dyDescent="0.25">
      <c r="K145" s="25">
        <v>40056</v>
      </c>
      <c r="L145" s="26">
        <v>139.05901124981</v>
      </c>
      <c r="M145" s="138">
        <v>108.122055357283</v>
      </c>
      <c r="N145" s="141">
        <f t="shared" si="12"/>
        <v>-1.8468854737577423E-2</v>
      </c>
      <c r="O145" s="141">
        <f t="shared" si="14"/>
        <v>-1.8896911351122481E-2</v>
      </c>
      <c r="P145" s="141">
        <f t="shared" si="10"/>
        <v>-0.30513425662021676</v>
      </c>
      <c r="Q145" s="139">
        <v>145.08314829490899</v>
      </c>
      <c r="R145" s="142">
        <f t="shared" si="13"/>
        <v>-1.427678056327486E-3</v>
      </c>
      <c r="S145" s="142">
        <f t="shared" si="15"/>
        <v>8.8664817924439809E-3</v>
      </c>
      <c r="T145" s="142">
        <f t="shared" si="11"/>
        <v>-0.17203788587663604</v>
      </c>
    </row>
    <row r="146" spans="11:20" x14ac:dyDescent="0.25">
      <c r="K146" s="25">
        <v>40086</v>
      </c>
      <c r="L146" s="26">
        <v>135.217015970098</v>
      </c>
      <c r="M146" s="138">
        <v>104.374331927318</v>
      </c>
      <c r="N146" s="141">
        <f t="shared" si="12"/>
        <v>-3.4661969915211754E-2</v>
      </c>
      <c r="O146" s="141">
        <f t="shared" si="14"/>
        <v>-6.333403903084367E-2</v>
      </c>
      <c r="P146" s="141">
        <f t="shared" si="10"/>
        <v>-0.31824203495301506</v>
      </c>
      <c r="Q146" s="139">
        <v>141.80512521933099</v>
      </c>
      <c r="R146" s="142">
        <f t="shared" si="13"/>
        <v>-2.2594099411978541E-2</v>
      </c>
      <c r="S146" s="142">
        <f t="shared" si="15"/>
        <v>-1.7185961064781874E-2</v>
      </c>
      <c r="T146" s="142">
        <f t="shared" si="11"/>
        <v>-0.17223133919767286</v>
      </c>
    </row>
    <row r="147" spans="11:20" x14ac:dyDescent="0.25">
      <c r="K147" s="25">
        <v>40117</v>
      </c>
      <c r="L147" s="26">
        <v>130.590085351027</v>
      </c>
      <c r="M147" s="138">
        <v>101.51990257985</v>
      </c>
      <c r="N147" s="141">
        <f t="shared" si="12"/>
        <v>-2.7348001129776867E-2</v>
      </c>
      <c r="O147" s="141">
        <f t="shared" si="14"/>
        <v>-7.8403144327409913E-2</v>
      </c>
      <c r="P147" s="141">
        <f t="shared" ref="P147:P210" si="16">M147/M135-1</f>
        <v>-0.29840808235378624</v>
      </c>
      <c r="Q147" s="139">
        <v>137.01641958040301</v>
      </c>
      <c r="R147" s="142">
        <f t="shared" si="13"/>
        <v>-3.3769623146703953E-2</v>
      </c>
      <c r="S147" s="142">
        <f t="shared" si="15"/>
        <v>-5.6949026452767004E-2</v>
      </c>
      <c r="T147" s="142">
        <f t="shared" ref="T147:T210" si="17">Q147/Q135-1</f>
        <v>-0.18287454008522197</v>
      </c>
    </row>
    <row r="148" spans="11:20" x14ac:dyDescent="0.25">
      <c r="K148" s="25">
        <v>40147</v>
      </c>
      <c r="L148" s="26">
        <v>128.599755177627</v>
      </c>
      <c r="M148" s="138">
        <v>100.834556150913</v>
      </c>
      <c r="N148" s="141">
        <f t="shared" si="12"/>
        <v>-6.7508578270939479E-3</v>
      </c>
      <c r="O148" s="141">
        <f t="shared" si="14"/>
        <v>-6.7400672159707686E-2</v>
      </c>
      <c r="P148" s="141">
        <f t="shared" si="16"/>
        <v>-0.25358640530349441</v>
      </c>
      <c r="Q148" s="139">
        <v>134.540937638233</v>
      </c>
      <c r="R148" s="142">
        <f t="shared" si="13"/>
        <v>-1.8067045904066714E-2</v>
      </c>
      <c r="S148" s="142">
        <f t="shared" si="15"/>
        <v>-7.2663233329117949E-2</v>
      </c>
      <c r="T148" s="142">
        <f t="shared" si="17"/>
        <v>-0.17084181219148231</v>
      </c>
    </row>
    <row r="149" spans="11:20" x14ac:dyDescent="0.25">
      <c r="K149" s="25">
        <v>40178</v>
      </c>
      <c r="L149" s="26">
        <v>129.10799885692799</v>
      </c>
      <c r="M149" s="138">
        <v>101.083933631614</v>
      </c>
      <c r="N149" s="141">
        <f t="shared" si="12"/>
        <v>2.4731351058635553E-3</v>
      </c>
      <c r="O149" s="141">
        <f t="shared" si="14"/>
        <v>-3.1524975872375349E-2</v>
      </c>
      <c r="P149" s="141">
        <f t="shared" si="16"/>
        <v>-0.22931556124237829</v>
      </c>
      <c r="Q149" s="139">
        <v>134.67991158881401</v>
      </c>
      <c r="R149" s="142">
        <f t="shared" si="13"/>
        <v>1.0329491753260367E-3</v>
      </c>
      <c r="S149" s="142">
        <f t="shared" si="15"/>
        <v>-5.0246516968243338E-2</v>
      </c>
      <c r="T149" s="142">
        <f t="shared" si="17"/>
        <v>-0.1551466009817114</v>
      </c>
    </row>
    <row r="150" spans="11:20" x14ac:dyDescent="0.25">
      <c r="K150" s="25">
        <v>40209</v>
      </c>
      <c r="L150" s="26">
        <v>131.24390986407599</v>
      </c>
      <c r="M150" s="138">
        <v>100.929976677254</v>
      </c>
      <c r="N150" s="141">
        <f t="shared" si="12"/>
        <v>-1.5230605777677431E-3</v>
      </c>
      <c r="O150" s="141">
        <f t="shared" si="14"/>
        <v>-5.8109384229558803E-3</v>
      </c>
      <c r="P150" s="141">
        <f t="shared" si="16"/>
        <v>-0.21998605021149353</v>
      </c>
      <c r="Q150" s="139">
        <v>136.84130938941499</v>
      </c>
      <c r="R150" s="142">
        <f t="shared" si="13"/>
        <v>1.6048405252892195E-2</v>
      </c>
      <c r="S150" s="142">
        <f t="shared" si="15"/>
        <v>-1.2780234042334415E-3</v>
      </c>
      <c r="T150" s="142">
        <f t="shared" si="17"/>
        <v>-0.11788959681044686</v>
      </c>
    </row>
    <row r="151" spans="11:20" x14ac:dyDescent="0.25">
      <c r="K151" s="25">
        <v>40237</v>
      </c>
      <c r="L151" s="26">
        <v>132.40403664720699</v>
      </c>
      <c r="M151" s="138">
        <v>100.033616281108</v>
      </c>
      <c r="N151" s="141">
        <f t="shared" si="12"/>
        <v>-8.8810126154326152E-3</v>
      </c>
      <c r="O151" s="141">
        <f t="shared" si="14"/>
        <v>-7.9431089933721388E-3</v>
      </c>
      <c r="P151" s="141">
        <f t="shared" si="16"/>
        <v>-0.21034457160587428</v>
      </c>
      <c r="Q151" s="139">
        <v>138.227367231084</v>
      </c>
      <c r="R151" s="142">
        <f t="shared" si="13"/>
        <v>1.0128943137518887E-2</v>
      </c>
      <c r="S151" s="142">
        <f t="shared" si="15"/>
        <v>2.7400058729807775E-2</v>
      </c>
      <c r="T151" s="142">
        <f t="shared" si="17"/>
        <v>-9.3509347644473384E-2</v>
      </c>
    </row>
    <row r="152" spans="11:20" x14ac:dyDescent="0.25">
      <c r="K152" s="25">
        <v>40268</v>
      </c>
      <c r="L152" s="26">
        <v>131.70162966555</v>
      </c>
      <c r="M152" s="138">
        <v>101.294763621591</v>
      </c>
      <c r="N152" s="141">
        <f t="shared" si="12"/>
        <v>1.2607235321164589E-2</v>
      </c>
      <c r="O152" s="141">
        <f t="shared" si="14"/>
        <v>2.0856923786261028E-3</v>
      </c>
      <c r="P152" s="141">
        <f t="shared" si="16"/>
        <v>-0.14179518436980321</v>
      </c>
      <c r="Q152" s="139">
        <v>137.297213818009</v>
      </c>
      <c r="R152" s="142">
        <f t="shared" si="13"/>
        <v>-6.7291552440552627E-3</v>
      </c>
      <c r="S152" s="142">
        <f t="shared" si="15"/>
        <v>1.9433501242455353E-2</v>
      </c>
      <c r="T152" s="142">
        <f t="shared" si="17"/>
        <v>-7.3541830721570056E-2</v>
      </c>
    </row>
    <row r="153" spans="11:20" x14ac:dyDescent="0.25">
      <c r="K153" s="25">
        <v>40298</v>
      </c>
      <c r="L153" s="26">
        <v>129.204734372811</v>
      </c>
      <c r="M153" s="138">
        <v>105.09716718702001</v>
      </c>
      <c r="N153" s="141">
        <f t="shared" si="12"/>
        <v>3.7538007192886358E-2</v>
      </c>
      <c r="O153" s="141">
        <f t="shared" si="14"/>
        <v>4.1287936913841916E-2</v>
      </c>
      <c r="P153" s="141">
        <f t="shared" si="16"/>
        <v>-7.3306599942144501E-2</v>
      </c>
      <c r="Q153" s="139">
        <v>133.774227170068</v>
      </c>
      <c r="R153" s="142">
        <f t="shared" si="13"/>
        <v>-2.565956402153069E-2</v>
      </c>
      <c r="S153" s="142">
        <f t="shared" si="15"/>
        <v>-2.2413423497862461E-2</v>
      </c>
      <c r="T153" s="142">
        <f t="shared" si="17"/>
        <v>-8.0081203374658516E-2</v>
      </c>
    </row>
    <row r="154" spans="11:20" x14ac:dyDescent="0.25">
      <c r="K154" s="25">
        <v>40329</v>
      </c>
      <c r="L154" s="26">
        <v>125.91615803778799</v>
      </c>
      <c r="M154" s="138">
        <v>107.770988044631</v>
      </c>
      <c r="N154" s="141">
        <f t="shared" si="12"/>
        <v>2.5441417016054624E-2</v>
      </c>
      <c r="O154" s="141">
        <f t="shared" si="14"/>
        <v>7.7347716209518413E-2</v>
      </c>
      <c r="P154" s="141">
        <f t="shared" si="16"/>
        <v>-2.208250769988207E-2</v>
      </c>
      <c r="Q154" s="139">
        <v>129.460103352555</v>
      </c>
      <c r="R154" s="142">
        <f t="shared" si="13"/>
        <v>-3.2249289783064405E-2</v>
      </c>
      <c r="S154" s="142">
        <f t="shared" si="15"/>
        <v>-6.3426397059796247E-2</v>
      </c>
      <c r="T154" s="142">
        <f t="shared" si="17"/>
        <v>-9.977167895272776E-2</v>
      </c>
    </row>
    <row r="155" spans="11:20" x14ac:dyDescent="0.25">
      <c r="K155" s="25">
        <v>40359</v>
      </c>
      <c r="L155" s="26">
        <v>124.04832360822201</v>
      </c>
      <c r="M155" s="138">
        <v>107.778026141932</v>
      </c>
      <c r="N155" s="141">
        <f t="shared" si="12"/>
        <v>6.5306047839941428E-5</v>
      </c>
      <c r="O155" s="141">
        <f t="shared" si="14"/>
        <v>6.4003925657605265E-2</v>
      </c>
      <c r="P155" s="141">
        <f t="shared" si="16"/>
        <v>-3.2788938013127322E-2</v>
      </c>
      <c r="Q155" s="139">
        <v>127.255761008666</v>
      </c>
      <c r="R155" s="142">
        <f t="shared" si="13"/>
        <v>-1.7027194377297605E-2</v>
      </c>
      <c r="S155" s="142">
        <f t="shared" si="15"/>
        <v>-7.3136610205748243E-2</v>
      </c>
      <c r="T155" s="142">
        <f t="shared" si="17"/>
        <v>-0.11802377903297101</v>
      </c>
    </row>
    <row r="156" spans="11:20" x14ac:dyDescent="0.25">
      <c r="K156" s="25">
        <v>40390</v>
      </c>
      <c r="L156" s="26">
        <v>123.926185335987</v>
      </c>
      <c r="M156" s="138">
        <v>104.687313489074</v>
      </c>
      <c r="N156" s="141">
        <f t="shared" si="12"/>
        <v>-2.8676649253047803E-2</v>
      </c>
      <c r="O156" s="141">
        <f t="shared" si="14"/>
        <v>-3.899759707287509E-3</v>
      </c>
      <c r="P156" s="141">
        <f t="shared" si="16"/>
        <v>-4.9649413675748599E-2</v>
      </c>
      <c r="Q156" s="139">
        <v>127.893257435666</v>
      </c>
      <c r="R156" s="142">
        <f t="shared" si="13"/>
        <v>5.0095683051754047E-3</v>
      </c>
      <c r="S156" s="142">
        <f t="shared" si="15"/>
        <v>-4.3961904014033215E-2</v>
      </c>
      <c r="T156" s="142">
        <f t="shared" si="17"/>
        <v>-0.11974155138350928</v>
      </c>
    </row>
    <row r="157" spans="11:20" x14ac:dyDescent="0.25">
      <c r="K157" s="25">
        <v>40421</v>
      </c>
      <c r="L157" s="26">
        <v>124.726805559243</v>
      </c>
      <c r="M157" s="138">
        <v>103.04101490186601</v>
      </c>
      <c r="N157" s="141">
        <f t="shared" si="12"/>
        <v>-1.5725865268094941E-2</v>
      </c>
      <c r="O157" s="141">
        <f t="shared" si="14"/>
        <v>-4.3889113652796574E-2</v>
      </c>
      <c r="P157" s="141">
        <f t="shared" si="16"/>
        <v>-4.6993561476675549E-2</v>
      </c>
      <c r="Q157" s="139">
        <v>129.314813051204</v>
      </c>
      <c r="R157" s="142">
        <f t="shared" si="13"/>
        <v>1.1115172480872015E-2</v>
      </c>
      <c r="S157" s="142">
        <f t="shared" si="15"/>
        <v>-1.1222785830421467E-3</v>
      </c>
      <c r="T157" s="142">
        <f t="shared" si="17"/>
        <v>-0.10868481576959488</v>
      </c>
    </row>
    <row r="158" spans="11:20" x14ac:dyDescent="0.25">
      <c r="K158" s="25">
        <v>40451</v>
      </c>
      <c r="L158" s="26">
        <v>124.229453400926</v>
      </c>
      <c r="M158" s="138">
        <v>103.085051754162</v>
      </c>
      <c r="N158" s="141">
        <f t="shared" si="12"/>
        <v>4.2737207448828585E-4</v>
      </c>
      <c r="O158" s="141">
        <f t="shared" si="14"/>
        <v>-4.354296098900412E-2</v>
      </c>
      <c r="P158" s="141">
        <f t="shared" si="16"/>
        <v>-1.2352463956883608E-2</v>
      </c>
      <c r="Q158" s="139">
        <v>128.77539823597701</v>
      </c>
      <c r="R158" s="142">
        <f t="shared" si="13"/>
        <v>-4.1713304338413248E-3</v>
      </c>
      <c r="S158" s="142">
        <f t="shared" si="15"/>
        <v>1.1941598677073006E-2</v>
      </c>
      <c r="T158" s="142">
        <f t="shared" si="17"/>
        <v>-9.1884739449302755E-2</v>
      </c>
    </row>
    <row r="159" spans="11:20" x14ac:dyDescent="0.25">
      <c r="K159" s="25">
        <v>40482</v>
      </c>
      <c r="L159" s="26">
        <v>123.137048770227</v>
      </c>
      <c r="M159" s="138">
        <v>105.962554114307</v>
      </c>
      <c r="N159" s="141">
        <f t="shared" si="12"/>
        <v>2.7913866377127894E-2</v>
      </c>
      <c r="O159" s="141">
        <f t="shared" si="14"/>
        <v>1.2181424689688747E-2</v>
      </c>
      <c r="P159" s="141">
        <f t="shared" si="16"/>
        <v>4.3761384926100044E-2</v>
      </c>
      <c r="Q159" s="139">
        <v>126.605915222147</v>
      </c>
      <c r="R159" s="142">
        <f t="shared" si="13"/>
        <v>-1.6847030128025686E-2</v>
      </c>
      <c r="S159" s="142">
        <f t="shared" si="15"/>
        <v>-1.0065755140896027E-2</v>
      </c>
      <c r="T159" s="142">
        <f t="shared" si="17"/>
        <v>-7.5979976634457214E-2</v>
      </c>
    </row>
    <row r="160" spans="11:20" x14ac:dyDescent="0.25">
      <c r="K160" s="25">
        <v>40512</v>
      </c>
      <c r="L160" s="26">
        <v>122.441436460814</v>
      </c>
      <c r="M160" s="138">
        <v>109.239962074929</v>
      </c>
      <c r="N160" s="141">
        <f t="shared" si="12"/>
        <v>3.0929869405436294E-2</v>
      </c>
      <c r="O160" s="141">
        <f t="shared" si="14"/>
        <v>6.0159997249316088E-2</v>
      </c>
      <c r="P160" s="141">
        <f t="shared" si="16"/>
        <v>8.3358386696680942E-2</v>
      </c>
      <c r="Q160" s="139">
        <v>124.84476309830301</v>
      </c>
      <c r="R160" s="142">
        <f t="shared" si="13"/>
        <v>-1.3910504266359314E-2</v>
      </c>
      <c r="S160" s="142">
        <f t="shared" si="15"/>
        <v>-3.4567191858608015E-2</v>
      </c>
      <c r="T160" s="142">
        <f t="shared" si="17"/>
        <v>-7.2068581579251556E-2</v>
      </c>
    </row>
    <row r="161" spans="11:20" x14ac:dyDescent="0.25">
      <c r="K161" s="25">
        <v>40543</v>
      </c>
      <c r="L161" s="26">
        <v>122.97885064565899</v>
      </c>
      <c r="M161" s="138">
        <v>111.791811920749</v>
      </c>
      <c r="N161" s="141">
        <f t="shared" si="12"/>
        <v>2.3360039653525844E-2</v>
      </c>
      <c r="O161" s="141">
        <f t="shared" si="14"/>
        <v>8.4461908088778515E-2</v>
      </c>
      <c r="P161" s="141">
        <f t="shared" si="16"/>
        <v>0.10593056586181482</v>
      </c>
      <c r="Q161" s="139">
        <v>124.77906426129</v>
      </c>
      <c r="R161" s="142">
        <f t="shared" si="13"/>
        <v>-5.2624423630220907E-4</v>
      </c>
      <c r="S161" s="142">
        <f t="shared" si="15"/>
        <v>-3.1033365296714854E-2</v>
      </c>
      <c r="T161" s="142">
        <f t="shared" si="17"/>
        <v>-7.3513913179211854E-2</v>
      </c>
    </row>
    <row r="162" spans="11:20" x14ac:dyDescent="0.25">
      <c r="K162" s="25">
        <v>40574</v>
      </c>
      <c r="L162" s="26">
        <v>122.24167606667299</v>
      </c>
      <c r="M162" s="138">
        <v>110.812462653548</v>
      </c>
      <c r="N162" s="141">
        <f t="shared" si="12"/>
        <v>-8.7604740488085309E-3</v>
      </c>
      <c r="O162" s="141">
        <f t="shared" si="14"/>
        <v>4.5770023002740912E-2</v>
      </c>
      <c r="P162" s="141">
        <f t="shared" si="16"/>
        <v>9.7914279797125525E-2</v>
      </c>
      <c r="Q162" s="139">
        <v>124.070669124917</v>
      </c>
      <c r="R162" s="142">
        <f t="shared" si="13"/>
        <v>-5.677195453955397E-3</v>
      </c>
      <c r="S162" s="142">
        <f t="shared" si="15"/>
        <v>-2.0024704949856198E-2</v>
      </c>
      <c r="T162" s="142">
        <f t="shared" si="17"/>
        <v>-9.3324452400232794E-2</v>
      </c>
    </row>
    <row r="163" spans="11:20" x14ac:dyDescent="0.25">
      <c r="K163" s="25">
        <v>40602</v>
      </c>
      <c r="L163" s="26">
        <v>120.789827820284</v>
      </c>
      <c r="M163" s="138">
        <v>106.041574028798</v>
      </c>
      <c r="N163" s="141">
        <f t="shared" si="12"/>
        <v>-4.3053718963597554E-2</v>
      </c>
      <c r="O163" s="141">
        <f t="shared" si="14"/>
        <v>-2.9278553245351668E-2</v>
      </c>
      <c r="P163" s="141">
        <f t="shared" si="16"/>
        <v>6.0059387744284098E-2</v>
      </c>
      <c r="Q163" s="139">
        <v>123.51311160622301</v>
      </c>
      <c r="R163" s="142">
        <f t="shared" si="13"/>
        <v>-4.4938704903141335E-3</v>
      </c>
      <c r="S163" s="142">
        <f t="shared" si="15"/>
        <v>-1.0666458560472103E-2</v>
      </c>
      <c r="T163" s="142">
        <f t="shared" si="17"/>
        <v>-0.10644965551765295</v>
      </c>
    </row>
    <row r="164" spans="11:20" x14ac:dyDescent="0.25">
      <c r="K164" s="25">
        <v>40633</v>
      </c>
      <c r="L164" s="26">
        <v>119.46504914943399</v>
      </c>
      <c r="M164" s="138">
        <v>102.12729250368901</v>
      </c>
      <c r="N164" s="141">
        <f t="shared" si="12"/>
        <v>-3.691270674694036E-2</v>
      </c>
      <c r="O164" s="141">
        <f t="shared" si="14"/>
        <v>-8.6451049061726626E-2</v>
      </c>
      <c r="P164" s="141">
        <f t="shared" si="16"/>
        <v>8.2188738324924238E-3</v>
      </c>
      <c r="Q164" s="139">
        <v>122.876032327259</v>
      </c>
      <c r="R164" s="142">
        <f t="shared" si="13"/>
        <v>-5.1579890643117521E-3</v>
      </c>
      <c r="S164" s="142">
        <f t="shared" si="15"/>
        <v>-1.5251211774164442E-2</v>
      </c>
      <c r="T164" s="142">
        <f t="shared" si="17"/>
        <v>-0.1050362282650954</v>
      </c>
    </row>
    <row r="165" spans="11:20" x14ac:dyDescent="0.25">
      <c r="K165" s="25">
        <v>40663</v>
      </c>
      <c r="L165" s="26">
        <v>119.977371162982</v>
      </c>
      <c r="M165" s="138">
        <v>101.09510628648</v>
      </c>
      <c r="N165" s="141">
        <f t="shared" si="12"/>
        <v>-1.0106859703264082E-2</v>
      </c>
      <c r="O165" s="141">
        <f t="shared" si="14"/>
        <v>-8.7691908783302019E-2</v>
      </c>
      <c r="P165" s="141">
        <f t="shared" si="16"/>
        <v>-3.8079626764994989E-2</v>
      </c>
      <c r="Q165" s="139">
        <v>123.861662377692</v>
      </c>
      <c r="R165" s="142">
        <f t="shared" si="13"/>
        <v>8.021336885357222E-3</v>
      </c>
      <c r="S165" s="142">
        <f t="shared" si="15"/>
        <v>-1.6845782222273398E-3</v>
      </c>
      <c r="T165" s="142">
        <f t="shared" si="17"/>
        <v>-7.4099211799400599E-2</v>
      </c>
    </row>
    <row r="166" spans="11:20" x14ac:dyDescent="0.25">
      <c r="K166" s="25">
        <v>40694</v>
      </c>
      <c r="L166" s="26">
        <v>120.769338589482</v>
      </c>
      <c r="M166" s="138">
        <v>103.360675433666</v>
      </c>
      <c r="N166" s="141">
        <f t="shared" si="12"/>
        <v>2.2410275139984615E-2</v>
      </c>
      <c r="O166" s="141">
        <f t="shared" si="14"/>
        <v>-2.5281580546927085E-2</v>
      </c>
      <c r="P166" s="141">
        <f t="shared" si="16"/>
        <v>-4.0923004335253532E-2</v>
      </c>
      <c r="Q166" s="139">
        <v>124.240497884056</v>
      </c>
      <c r="R166" s="142">
        <f t="shared" si="13"/>
        <v>3.0585372349420936E-3</v>
      </c>
      <c r="S166" s="142">
        <f t="shared" si="15"/>
        <v>5.8891422001576821E-3</v>
      </c>
      <c r="T166" s="142">
        <f t="shared" si="17"/>
        <v>-4.0318255071097764E-2</v>
      </c>
    </row>
    <row r="167" spans="11:20" x14ac:dyDescent="0.25">
      <c r="K167" s="25">
        <v>40724</v>
      </c>
      <c r="L167" s="26">
        <v>120.710433070349</v>
      </c>
      <c r="M167" s="138">
        <v>105.365189186102</v>
      </c>
      <c r="N167" s="141">
        <f t="shared" si="12"/>
        <v>1.9393388675390755E-2</v>
      </c>
      <c r="O167" s="141">
        <f t="shared" si="14"/>
        <v>3.1704518968776574E-2</v>
      </c>
      <c r="P167" s="141">
        <f t="shared" si="16"/>
        <v>-2.2387095423816339E-2</v>
      </c>
      <c r="Q167" s="139">
        <v>123.69397544471001</v>
      </c>
      <c r="R167" s="142">
        <f t="shared" si="13"/>
        <v>-4.3989073502910259E-3</v>
      </c>
      <c r="S167" s="142">
        <f t="shared" si="15"/>
        <v>6.6566530669915913E-3</v>
      </c>
      <c r="T167" s="142">
        <f t="shared" si="17"/>
        <v>-2.7989189139448367E-2</v>
      </c>
    </row>
    <row r="168" spans="11:20" x14ac:dyDescent="0.25">
      <c r="K168" s="25">
        <v>40755</v>
      </c>
      <c r="L168" s="26">
        <v>120.520590744288</v>
      </c>
      <c r="M168" s="138">
        <v>107.985181101347</v>
      </c>
      <c r="N168" s="141">
        <f t="shared" si="12"/>
        <v>2.4865820822638218E-2</v>
      </c>
      <c r="O168" s="141">
        <f t="shared" si="14"/>
        <v>6.8154385191921296E-2</v>
      </c>
      <c r="P168" s="141">
        <f t="shared" si="16"/>
        <v>3.1502075106905725E-2</v>
      </c>
      <c r="Q168" s="139">
        <v>122.87994747175701</v>
      </c>
      <c r="R168" s="142">
        <f t="shared" si="13"/>
        <v>-6.5809831887637671E-3</v>
      </c>
      <c r="S168" s="142">
        <f t="shared" si="15"/>
        <v>-7.9258980308325455E-3</v>
      </c>
      <c r="T168" s="142">
        <f t="shared" si="17"/>
        <v>-3.9199173313971047E-2</v>
      </c>
    </row>
    <row r="169" spans="11:20" x14ac:dyDescent="0.25">
      <c r="K169" s="25">
        <v>40786</v>
      </c>
      <c r="L169" s="26">
        <v>121.42400186421401</v>
      </c>
      <c r="M169" s="138">
        <v>109.965892449227</v>
      </c>
      <c r="N169" s="141">
        <f t="shared" si="12"/>
        <v>1.8342436690651498E-2</v>
      </c>
      <c r="O169" s="141">
        <f t="shared" si="14"/>
        <v>6.3904545784436495E-2</v>
      </c>
      <c r="P169" s="141">
        <f t="shared" si="16"/>
        <v>6.7205059596473271E-2</v>
      </c>
      <c r="Q169" s="139">
        <v>123.544694917115</v>
      </c>
      <c r="R169" s="142">
        <f t="shared" si="13"/>
        <v>5.4097308717582226E-3</v>
      </c>
      <c r="S169" s="142">
        <f t="shared" si="15"/>
        <v>-5.6004521777620608E-3</v>
      </c>
      <c r="T169" s="142">
        <f t="shared" si="17"/>
        <v>-4.4620705068059374E-2</v>
      </c>
    </row>
    <row r="170" spans="11:20" x14ac:dyDescent="0.25">
      <c r="K170" s="25">
        <v>40816</v>
      </c>
      <c r="L170" s="26">
        <v>122.916126738182</v>
      </c>
      <c r="M170" s="138">
        <v>111.456413656718</v>
      </c>
      <c r="N170" s="141">
        <f t="shared" si="12"/>
        <v>1.355439558842475E-2</v>
      </c>
      <c r="O170" s="141">
        <f t="shared" si="14"/>
        <v>5.7810596817297277E-2</v>
      </c>
      <c r="P170" s="141">
        <f t="shared" si="16"/>
        <v>8.1208300913696796E-2</v>
      </c>
      <c r="Q170" s="139">
        <v>124.94392655550099</v>
      </c>
      <c r="R170" s="142">
        <f t="shared" si="13"/>
        <v>1.1325712037451252E-2</v>
      </c>
      <c r="S170" s="142">
        <f t="shared" si="15"/>
        <v>1.0105189895442512E-2</v>
      </c>
      <c r="T170" s="142">
        <f t="shared" si="17"/>
        <v>-2.9753134006659909E-2</v>
      </c>
    </row>
    <row r="171" spans="11:20" x14ac:dyDescent="0.25">
      <c r="K171" s="25">
        <v>40847</v>
      </c>
      <c r="L171" s="26">
        <v>124.032525759913</v>
      </c>
      <c r="M171" s="138">
        <v>113.39203805214299</v>
      </c>
      <c r="N171" s="141">
        <f t="shared" si="12"/>
        <v>1.7366648826389275E-2</v>
      </c>
      <c r="O171" s="141">
        <f t="shared" si="14"/>
        <v>5.0070360540688696E-2</v>
      </c>
      <c r="P171" s="141">
        <f t="shared" si="16"/>
        <v>7.0114239883472873E-2</v>
      </c>
      <c r="Q171" s="139">
        <v>125.82883202208301</v>
      </c>
      <c r="R171" s="142">
        <f t="shared" si="13"/>
        <v>7.0824208185016335E-3</v>
      </c>
      <c r="S171" s="142">
        <f t="shared" si="15"/>
        <v>2.3998094164255468E-2</v>
      </c>
      <c r="T171" s="142">
        <f t="shared" si="17"/>
        <v>-6.1378111654617484E-3</v>
      </c>
    </row>
    <row r="172" spans="11:20" x14ac:dyDescent="0.25">
      <c r="K172" s="25">
        <v>40877</v>
      </c>
      <c r="L172" s="26">
        <v>124.069569840697</v>
      </c>
      <c r="M172" s="138">
        <v>113.308432170289</v>
      </c>
      <c r="N172" s="141">
        <f t="shared" si="12"/>
        <v>-7.3731703998081155E-4</v>
      </c>
      <c r="O172" s="141">
        <f t="shared" si="14"/>
        <v>3.0396149629807301E-2</v>
      </c>
      <c r="P172" s="141">
        <f t="shared" si="16"/>
        <v>3.7243422810503857E-2</v>
      </c>
      <c r="Q172" s="139">
        <v>125.841724029289</v>
      </c>
      <c r="R172" s="142">
        <f t="shared" si="13"/>
        <v>1.0245670248076877E-4</v>
      </c>
      <c r="S172" s="142">
        <f t="shared" si="15"/>
        <v>1.8592697272149517E-2</v>
      </c>
      <c r="T172" s="142">
        <f t="shared" si="17"/>
        <v>7.9856047321822388E-3</v>
      </c>
    </row>
    <row r="173" spans="11:20" x14ac:dyDescent="0.25">
      <c r="K173" s="25">
        <v>40908</v>
      </c>
      <c r="L173" s="26">
        <v>123.570900762991</v>
      </c>
      <c r="M173" s="138">
        <v>113.61212152426199</v>
      </c>
      <c r="N173" s="141">
        <f t="shared" si="12"/>
        <v>2.680200830213586E-3</v>
      </c>
      <c r="O173" s="141">
        <f t="shared" si="14"/>
        <v>1.9341263520137097E-2</v>
      </c>
      <c r="P173" s="141">
        <f t="shared" si="16"/>
        <v>1.6283031576618923E-2</v>
      </c>
      <c r="Q173" s="139">
        <v>125.152583846292</v>
      </c>
      <c r="R173" s="142">
        <f t="shared" si="13"/>
        <v>-5.4762455641230723E-3</v>
      </c>
      <c r="S173" s="142">
        <f t="shared" si="15"/>
        <v>1.6700074708979606E-3</v>
      </c>
      <c r="T173" s="142">
        <f t="shared" si="17"/>
        <v>2.9934475563933027E-3</v>
      </c>
    </row>
    <row r="174" spans="11:20" x14ac:dyDescent="0.25">
      <c r="K174" s="25">
        <v>40939</v>
      </c>
      <c r="L174" s="26">
        <v>122.105646165479</v>
      </c>
      <c r="M174" s="138">
        <v>110.879322009136</v>
      </c>
      <c r="N174" s="141">
        <f t="shared" si="12"/>
        <v>-2.4053767137359516E-2</v>
      </c>
      <c r="O174" s="141">
        <f t="shared" si="14"/>
        <v>-2.215954564509659E-2</v>
      </c>
      <c r="P174" s="141">
        <f t="shared" si="16"/>
        <v>6.0335592213167644E-4</v>
      </c>
      <c r="Q174" s="139">
        <v>123.98960487091399</v>
      </c>
      <c r="R174" s="142">
        <f t="shared" si="13"/>
        <v>-9.2924887336433004E-3</v>
      </c>
      <c r="S174" s="142">
        <f t="shared" si="15"/>
        <v>-1.4616897587082622E-2</v>
      </c>
      <c r="T174" s="142">
        <f t="shared" si="17"/>
        <v>-6.533716193743988E-4</v>
      </c>
    </row>
    <row r="175" spans="11:20" x14ac:dyDescent="0.25">
      <c r="K175" s="25">
        <v>40968</v>
      </c>
      <c r="L175" s="26">
        <v>120.326714065899</v>
      </c>
      <c r="M175" s="138">
        <v>109.37723346733</v>
      </c>
      <c r="N175" s="141">
        <f t="shared" si="12"/>
        <v>-1.3547057418715425E-2</v>
      </c>
      <c r="O175" s="141">
        <f t="shared" si="14"/>
        <v>-3.4694670358256019E-2</v>
      </c>
      <c r="P175" s="141">
        <f t="shared" si="16"/>
        <v>3.1456147922003908E-2</v>
      </c>
      <c r="Q175" s="139">
        <v>122.18627845730499</v>
      </c>
      <c r="R175" s="142">
        <f t="shared" si="13"/>
        <v>-1.4544174211107874E-2</v>
      </c>
      <c r="S175" s="142">
        <f t="shared" si="15"/>
        <v>-2.9047961637375663E-2</v>
      </c>
      <c r="T175" s="142">
        <f t="shared" si="17"/>
        <v>-1.0742447758486873E-2</v>
      </c>
    </row>
    <row r="176" spans="11:20" x14ac:dyDescent="0.25">
      <c r="K176" s="25">
        <v>40999</v>
      </c>
      <c r="L176" s="26">
        <v>120.287718450287</v>
      </c>
      <c r="M176" s="138">
        <v>108.536324208577</v>
      </c>
      <c r="N176" s="141">
        <f t="shared" si="12"/>
        <v>-7.6881562286376104E-3</v>
      </c>
      <c r="O176" s="141">
        <f t="shared" si="14"/>
        <v>-4.4676547252055832E-2</v>
      </c>
      <c r="P176" s="141">
        <f t="shared" si="16"/>
        <v>6.2755327667738614E-2</v>
      </c>
      <c r="Q176" s="139">
        <v>122.39085635907</v>
      </c>
      <c r="R176" s="142">
        <f t="shared" si="13"/>
        <v>1.6743115867670078E-3</v>
      </c>
      <c r="S176" s="142">
        <f t="shared" si="15"/>
        <v>-2.2066883498097489E-2</v>
      </c>
      <c r="T176" s="142">
        <f t="shared" si="17"/>
        <v>-3.9484996300728215E-3</v>
      </c>
    </row>
    <row r="177" spans="11:20" x14ac:dyDescent="0.25">
      <c r="K177" s="25">
        <v>41029</v>
      </c>
      <c r="L177" s="26">
        <v>120.95990854488799</v>
      </c>
      <c r="M177" s="138">
        <v>110.076417962311</v>
      </c>
      <c r="N177" s="141">
        <f t="shared" si="12"/>
        <v>1.4189661986104829E-2</v>
      </c>
      <c r="O177" s="141">
        <f t="shared" si="14"/>
        <v>-7.2412423910641621E-3</v>
      </c>
      <c r="P177" s="141">
        <f t="shared" si="16"/>
        <v>8.8840221903323968E-2</v>
      </c>
      <c r="Q177" s="139">
        <v>122.908486287911</v>
      </c>
      <c r="R177" s="142">
        <f t="shared" si="13"/>
        <v>4.2293186291824103E-3</v>
      </c>
      <c r="S177" s="142">
        <f t="shared" si="15"/>
        <v>-8.7194292144776586E-3</v>
      </c>
      <c r="T177" s="142">
        <f t="shared" si="17"/>
        <v>-7.6954892376179806E-3</v>
      </c>
    </row>
    <row r="178" spans="11:20" x14ac:dyDescent="0.25">
      <c r="K178" s="25">
        <v>41060</v>
      </c>
      <c r="L178" s="26">
        <v>122.480996197702</v>
      </c>
      <c r="M178" s="138">
        <v>111.070311975903</v>
      </c>
      <c r="N178" s="141">
        <f t="shared" si="12"/>
        <v>9.0291275096932022E-3</v>
      </c>
      <c r="O178" s="141">
        <f t="shared" si="14"/>
        <v>1.547925884483714E-2</v>
      </c>
      <c r="P178" s="141">
        <f t="shared" si="16"/>
        <v>7.4589649398961511E-2</v>
      </c>
      <c r="Q178" s="139">
        <v>124.60168991358201</v>
      </c>
      <c r="R178" s="142">
        <f t="shared" si="13"/>
        <v>1.377613277007339E-2</v>
      </c>
      <c r="S178" s="142">
        <f t="shared" si="15"/>
        <v>1.9768270928400611E-2</v>
      </c>
      <c r="T178" s="142">
        <f t="shared" si="17"/>
        <v>2.9072004352646008E-3</v>
      </c>
    </row>
    <row r="179" spans="11:20" x14ac:dyDescent="0.25">
      <c r="K179" s="25">
        <v>41090</v>
      </c>
      <c r="L179" s="26">
        <v>123.158649351625</v>
      </c>
      <c r="M179" s="138">
        <v>112.540291990879</v>
      </c>
      <c r="N179" s="141">
        <f t="shared" si="12"/>
        <v>1.3234679806201743E-2</v>
      </c>
      <c r="O179" s="141">
        <f t="shared" si="14"/>
        <v>3.6890578444571887E-2</v>
      </c>
      <c r="P179" s="141">
        <f t="shared" si="16"/>
        <v>6.8097469953799727E-2</v>
      </c>
      <c r="Q179" s="139">
        <v>125.11080697382501</v>
      </c>
      <c r="R179" s="142">
        <f t="shared" si="13"/>
        <v>4.0859563028086132E-3</v>
      </c>
      <c r="S179" s="142">
        <f t="shared" si="15"/>
        <v>2.2223478907404726E-2</v>
      </c>
      <c r="T179" s="142">
        <f t="shared" si="17"/>
        <v>1.1454329315725653E-2</v>
      </c>
    </row>
    <row r="180" spans="11:20" x14ac:dyDescent="0.25">
      <c r="K180" s="25">
        <v>41121</v>
      </c>
      <c r="L180" s="26">
        <v>124.219301282411</v>
      </c>
      <c r="M180" s="138">
        <v>114.491777285076</v>
      </c>
      <c r="N180" s="141">
        <f t="shared" si="12"/>
        <v>1.7340325492981368E-2</v>
      </c>
      <c r="O180" s="141">
        <f t="shared" si="14"/>
        <v>4.0111764213446532E-2</v>
      </c>
      <c r="P180" s="141">
        <f t="shared" si="16"/>
        <v>6.0254528606312974E-2</v>
      </c>
      <c r="Q180" s="139">
        <v>125.972073458897</v>
      </c>
      <c r="R180" s="142">
        <f t="shared" si="13"/>
        <v>6.8840294927694501E-3</v>
      </c>
      <c r="S180" s="142">
        <f t="shared" si="15"/>
        <v>2.4925757883061062E-2</v>
      </c>
      <c r="T180" s="142">
        <f t="shared" si="17"/>
        <v>2.5163796459554133E-2</v>
      </c>
    </row>
    <row r="181" spans="11:20" x14ac:dyDescent="0.25">
      <c r="K181" s="25">
        <v>41152</v>
      </c>
      <c r="L181" s="26">
        <v>125.332447905316</v>
      </c>
      <c r="M181" s="138">
        <v>116.68798042085299</v>
      </c>
      <c r="N181" s="141">
        <f t="shared" si="12"/>
        <v>1.9182190964759149E-2</v>
      </c>
      <c r="O181" s="141">
        <f t="shared" si="14"/>
        <v>5.05775877011021E-2</v>
      </c>
      <c r="P181" s="141">
        <f t="shared" si="16"/>
        <v>6.1128844789121173E-2</v>
      </c>
      <c r="Q181" s="139">
        <v>126.78432933860999</v>
      </c>
      <c r="R181" s="142">
        <f t="shared" si="13"/>
        <v>6.4479043442753348E-3</v>
      </c>
      <c r="S181" s="142">
        <f t="shared" si="15"/>
        <v>1.7516932768261606E-2</v>
      </c>
      <c r="T181" s="142">
        <f t="shared" si="17"/>
        <v>2.6222367732328999E-2</v>
      </c>
    </row>
    <row r="182" spans="11:20" x14ac:dyDescent="0.25">
      <c r="K182" s="25">
        <v>41182</v>
      </c>
      <c r="L182" s="26">
        <v>126.383348745486</v>
      </c>
      <c r="M182" s="138">
        <v>116.77787100748201</v>
      </c>
      <c r="N182" s="141">
        <f t="shared" si="12"/>
        <v>7.7035000781400242E-4</v>
      </c>
      <c r="O182" s="141">
        <f t="shared" si="14"/>
        <v>3.7653883259396892E-2</v>
      </c>
      <c r="P182" s="141">
        <f t="shared" si="16"/>
        <v>4.7744738738444648E-2</v>
      </c>
      <c r="Q182" s="139">
        <v>128.03368533188001</v>
      </c>
      <c r="R182" s="142">
        <f t="shared" si="13"/>
        <v>9.8541830823057897E-3</v>
      </c>
      <c r="S182" s="142">
        <f t="shared" si="15"/>
        <v>2.3362317203073468E-2</v>
      </c>
      <c r="T182" s="142">
        <f t="shared" si="17"/>
        <v>2.4729163406006061E-2</v>
      </c>
    </row>
    <row r="183" spans="11:20" x14ac:dyDescent="0.25">
      <c r="K183" s="25">
        <v>41213</v>
      </c>
      <c r="L183" s="26">
        <v>128.179201736301</v>
      </c>
      <c r="M183" s="138">
        <v>116.484733376272</v>
      </c>
      <c r="N183" s="141">
        <f t="shared" si="12"/>
        <v>-2.5102155800666992E-3</v>
      </c>
      <c r="O183" s="141">
        <f t="shared" si="14"/>
        <v>1.7406980120796778E-2</v>
      </c>
      <c r="P183" s="141">
        <f t="shared" si="16"/>
        <v>2.7274360504102146E-2</v>
      </c>
      <c r="Q183" s="139">
        <v>130.217712137436</v>
      </c>
      <c r="R183" s="142">
        <f t="shared" si="13"/>
        <v>1.7058220263633794E-2</v>
      </c>
      <c r="S183" s="142">
        <f t="shared" si="15"/>
        <v>3.3703014977556123E-2</v>
      </c>
      <c r="T183" s="142">
        <f t="shared" si="17"/>
        <v>3.4879765192310952E-2</v>
      </c>
    </row>
    <row r="184" spans="11:20" x14ac:dyDescent="0.25">
      <c r="K184" s="25">
        <v>41243</v>
      </c>
      <c r="L184" s="26">
        <v>129.29640859494799</v>
      </c>
      <c r="M184" s="138">
        <v>115.679777908576</v>
      </c>
      <c r="N184" s="141">
        <f t="shared" si="12"/>
        <v>-6.9103945587085658E-3</v>
      </c>
      <c r="O184" s="141">
        <f t="shared" si="14"/>
        <v>-8.6401573550314303E-3</v>
      </c>
      <c r="P184" s="141">
        <f t="shared" si="16"/>
        <v>2.0928237138813754E-2</v>
      </c>
      <c r="Q184" s="139">
        <v>131.75957352407099</v>
      </c>
      <c r="R184" s="142">
        <f t="shared" si="13"/>
        <v>1.1840642577160887E-2</v>
      </c>
      <c r="S184" s="142">
        <f t="shared" si="15"/>
        <v>3.9241791248296298E-2</v>
      </c>
      <c r="T184" s="142">
        <f t="shared" si="17"/>
        <v>4.7026131757418099E-2</v>
      </c>
    </row>
    <row r="185" spans="11:20" x14ac:dyDescent="0.25">
      <c r="K185" s="25">
        <v>41274</v>
      </c>
      <c r="L185" s="26">
        <v>130.23167653664001</v>
      </c>
      <c r="M185" s="138">
        <v>116.377788332669</v>
      </c>
      <c r="N185" s="141">
        <f t="shared" si="12"/>
        <v>6.0339882796511812E-3</v>
      </c>
      <c r="O185" s="141">
        <f t="shared" si="14"/>
        <v>-3.4260144611419907E-3</v>
      </c>
      <c r="P185" s="141">
        <f t="shared" si="16"/>
        <v>2.4343061033468949E-2</v>
      </c>
      <c r="Q185" s="139">
        <v>132.70083384868201</v>
      </c>
      <c r="R185" s="142">
        <f t="shared" si="13"/>
        <v>7.1437717915736609E-3</v>
      </c>
      <c r="S185" s="142">
        <f t="shared" si="15"/>
        <v>3.6452504703774924E-2</v>
      </c>
      <c r="T185" s="142">
        <f t="shared" si="17"/>
        <v>6.0312378461642391E-2</v>
      </c>
    </row>
    <row r="186" spans="11:20" x14ac:dyDescent="0.25">
      <c r="K186" s="25">
        <v>41305</v>
      </c>
      <c r="L186" s="26">
        <v>128.82559697517499</v>
      </c>
      <c r="M186" s="138">
        <v>115.57719633120701</v>
      </c>
      <c r="N186" s="141">
        <f t="shared" si="12"/>
        <v>-6.8792508685031617E-3</v>
      </c>
      <c r="O186" s="141">
        <f t="shared" si="14"/>
        <v>-7.7910385229063017E-3</v>
      </c>
      <c r="P186" s="141">
        <f t="shared" si="16"/>
        <v>4.2369255483758472E-2</v>
      </c>
      <c r="Q186" s="139">
        <v>131.17221452052701</v>
      </c>
      <c r="R186" s="142">
        <f t="shared" si="13"/>
        <v>-1.1519289546425004E-2</v>
      </c>
      <c r="S186" s="142">
        <f t="shared" si="15"/>
        <v>7.3300503243645121E-3</v>
      </c>
      <c r="T186" s="142">
        <f t="shared" si="17"/>
        <v>5.7929127664297697E-2</v>
      </c>
    </row>
    <row r="187" spans="11:20" x14ac:dyDescent="0.25">
      <c r="K187" s="25">
        <v>41333</v>
      </c>
      <c r="L187" s="26">
        <v>127.225334079571</v>
      </c>
      <c r="M187" s="138">
        <v>116.73103152792901</v>
      </c>
      <c r="N187" s="141">
        <f t="shared" si="12"/>
        <v>9.9832426581405453E-3</v>
      </c>
      <c r="O187" s="141">
        <f t="shared" si="14"/>
        <v>9.0876178910357375E-3</v>
      </c>
      <c r="P187" s="141">
        <f t="shared" si="16"/>
        <v>6.7233352202088037E-2</v>
      </c>
      <c r="Q187" s="139">
        <v>129.04469021248099</v>
      </c>
      <c r="R187" s="142">
        <f t="shared" si="13"/>
        <v>-1.6219321415154475E-2</v>
      </c>
      <c r="S187" s="142">
        <f t="shared" si="15"/>
        <v>-2.0604827709874263E-2</v>
      </c>
      <c r="T187" s="142">
        <f t="shared" si="17"/>
        <v>5.6130785238479142E-2</v>
      </c>
    </row>
    <row r="188" spans="11:20" x14ac:dyDescent="0.25">
      <c r="K188" s="25">
        <v>41364</v>
      </c>
      <c r="L188" s="26">
        <v>126.96590787598301</v>
      </c>
      <c r="M188" s="138">
        <v>118.128718579303</v>
      </c>
      <c r="N188" s="141">
        <f t="shared" si="12"/>
        <v>1.1973568922327038E-2</v>
      </c>
      <c r="O188" s="141">
        <f t="shared" si="14"/>
        <v>1.5045227029309993E-2</v>
      </c>
      <c r="P188" s="141">
        <f t="shared" si="16"/>
        <v>8.8379576521239622E-2</v>
      </c>
      <c r="Q188" s="139">
        <v>128.44420611388401</v>
      </c>
      <c r="R188" s="142">
        <f t="shared" si="13"/>
        <v>-4.6533034223124048E-3</v>
      </c>
      <c r="S188" s="142">
        <f t="shared" si="15"/>
        <v>-3.2076872551168867E-2</v>
      </c>
      <c r="T188" s="142">
        <f t="shared" si="17"/>
        <v>4.9459166598644577E-2</v>
      </c>
    </row>
    <row r="189" spans="11:20" x14ac:dyDescent="0.25">
      <c r="K189" s="25">
        <v>41394</v>
      </c>
      <c r="L189" s="26">
        <v>129.19150300487101</v>
      </c>
      <c r="M189" s="138">
        <v>122.043128109487</v>
      </c>
      <c r="N189" s="141">
        <f t="shared" si="12"/>
        <v>3.3136815308431045E-2</v>
      </c>
      <c r="O189" s="141">
        <f t="shared" si="14"/>
        <v>5.5944701753715576E-2</v>
      </c>
      <c r="P189" s="141">
        <f t="shared" si="16"/>
        <v>0.10871275036650707</v>
      </c>
      <c r="Q189" s="139">
        <v>130.23780248897401</v>
      </c>
      <c r="R189" s="142">
        <f t="shared" si="13"/>
        <v>1.3964011529642217E-2</v>
      </c>
      <c r="S189" s="142">
        <f t="shared" si="15"/>
        <v>-7.1235515460994492E-3</v>
      </c>
      <c r="T189" s="142">
        <f t="shared" si="17"/>
        <v>5.9632303858125901E-2</v>
      </c>
    </row>
    <row r="190" spans="11:20" x14ac:dyDescent="0.25">
      <c r="K190" s="25">
        <v>41425</v>
      </c>
      <c r="L190" s="26">
        <v>132.092630892465</v>
      </c>
      <c r="M190" s="138">
        <v>123.636863598198</v>
      </c>
      <c r="N190" s="141">
        <f t="shared" si="12"/>
        <v>1.3058789244415614E-2</v>
      </c>
      <c r="O190" s="141">
        <f t="shared" si="14"/>
        <v>5.9160207700355238E-2</v>
      </c>
      <c r="P190" s="141">
        <f t="shared" si="16"/>
        <v>0.11314050891494176</v>
      </c>
      <c r="Q190" s="139">
        <v>133.30418891768201</v>
      </c>
      <c r="R190" s="142">
        <f t="shared" si="13"/>
        <v>2.3544519103565253E-2</v>
      </c>
      <c r="S190" s="142">
        <f t="shared" si="15"/>
        <v>3.3007934678966455E-2</v>
      </c>
      <c r="T190" s="142">
        <f t="shared" si="17"/>
        <v>6.9842543950532798E-2</v>
      </c>
    </row>
    <row r="191" spans="11:20" x14ac:dyDescent="0.25">
      <c r="K191" s="25">
        <v>41455</v>
      </c>
      <c r="L191" s="26">
        <v>134.409529035547</v>
      </c>
      <c r="M191" s="138">
        <v>124.54445432007699</v>
      </c>
      <c r="N191" s="141">
        <f t="shared" si="12"/>
        <v>7.3407776246130485E-3</v>
      </c>
      <c r="O191" s="141">
        <f t="shared" si="14"/>
        <v>5.4311397075444745E-2</v>
      </c>
      <c r="P191" s="141">
        <f t="shared" si="16"/>
        <v>0.10666546280305456</v>
      </c>
      <c r="Q191" s="139">
        <v>135.892312976504</v>
      </c>
      <c r="R191" s="142">
        <f t="shared" si="13"/>
        <v>1.9415174270481561E-2</v>
      </c>
      <c r="S191" s="142">
        <f t="shared" si="15"/>
        <v>5.7987098740881926E-2</v>
      </c>
      <c r="T191" s="142">
        <f t="shared" si="17"/>
        <v>8.6175657111176918E-2</v>
      </c>
    </row>
    <row r="192" spans="11:20" x14ac:dyDescent="0.25">
      <c r="K192" s="25">
        <v>41486</v>
      </c>
      <c r="L192" s="26">
        <v>135.388268497545</v>
      </c>
      <c r="M192" s="138">
        <v>123.56918123917301</v>
      </c>
      <c r="N192" s="141">
        <f t="shared" si="12"/>
        <v>-7.8307226622676973E-3</v>
      </c>
      <c r="O192" s="141">
        <f t="shared" si="14"/>
        <v>1.2504211857933933E-2</v>
      </c>
      <c r="P192" s="141">
        <f t="shared" si="16"/>
        <v>7.9284330886880694E-2</v>
      </c>
      <c r="Q192" s="139">
        <v>137.39260367693001</v>
      </c>
      <c r="R192" s="142">
        <f t="shared" si="13"/>
        <v>1.1040291150871795E-2</v>
      </c>
      <c r="S192" s="142">
        <f t="shared" si="15"/>
        <v>5.493643973731599E-2</v>
      </c>
      <c r="T192" s="142">
        <f t="shared" si="17"/>
        <v>9.0659222353431934E-2</v>
      </c>
    </row>
    <row r="193" spans="11:20" x14ac:dyDescent="0.25">
      <c r="K193" s="25">
        <v>41517</v>
      </c>
      <c r="L193" s="26">
        <v>136.076157408119</v>
      </c>
      <c r="M193" s="138">
        <v>123.706042498377</v>
      </c>
      <c r="N193" s="141">
        <f t="shared" si="12"/>
        <v>1.107567905132445E-3</v>
      </c>
      <c r="O193" s="141">
        <f t="shared" si="14"/>
        <v>5.5953295939170644E-4</v>
      </c>
      <c r="P193" s="141">
        <f t="shared" si="16"/>
        <v>6.0143830171816237E-2</v>
      </c>
      <c r="Q193" s="139">
        <v>138.27835827303699</v>
      </c>
      <c r="R193" s="142">
        <f t="shared" si="13"/>
        <v>6.4468870405118839E-3</v>
      </c>
      <c r="S193" s="142">
        <f t="shared" si="15"/>
        <v>3.7314426468823214E-2</v>
      </c>
      <c r="T193" s="142">
        <f t="shared" si="17"/>
        <v>9.0658119930021153E-2</v>
      </c>
    </row>
    <row r="194" spans="11:20" x14ac:dyDescent="0.25">
      <c r="K194" s="25">
        <v>41547</v>
      </c>
      <c r="L194" s="26">
        <v>136.87027460189799</v>
      </c>
      <c r="M194" s="138">
        <v>124.03057437052</v>
      </c>
      <c r="N194" s="141">
        <f t="shared" si="12"/>
        <v>2.6234116425416509E-3</v>
      </c>
      <c r="O194" s="141">
        <f t="shared" si="14"/>
        <v>-4.1260765271518007E-3</v>
      </c>
      <c r="P194" s="141">
        <f t="shared" si="16"/>
        <v>6.2106829833995736E-2</v>
      </c>
      <c r="Q194" s="139">
        <v>139.16134758425099</v>
      </c>
      <c r="R194" s="142">
        <f t="shared" si="13"/>
        <v>6.38559296076191E-3</v>
      </c>
      <c r="S194" s="142">
        <f t="shared" si="15"/>
        <v>2.405606716188724E-2</v>
      </c>
      <c r="T194" s="142">
        <f t="shared" si="17"/>
        <v>8.6911989009194279E-2</v>
      </c>
    </row>
    <row r="195" spans="11:20" x14ac:dyDescent="0.25">
      <c r="K195" s="25">
        <v>41578</v>
      </c>
      <c r="L195" s="26">
        <v>137.564106963678</v>
      </c>
      <c r="M195" s="138">
        <v>125.30257556799999</v>
      </c>
      <c r="N195" s="141">
        <f t="shared" si="12"/>
        <v>1.0255545488970341E-2</v>
      </c>
      <c r="O195" s="141">
        <f t="shared" si="14"/>
        <v>1.4027723672231263E-2</v>
      </c>
      <c r="P195" s="141">
        <f t="shared" si="16"/>
        <v>7.5699552517705104E-2</v>
      </c>
      <c r="Q195" s="139">
        <v>139.65242677721699</v>
      </c>
      <c r="R195" s="142">
        <f t="shared" si="13"/>
        <v>3.5288476397419277E-3</v>
      </c>
      <c r="S195" s="142">
        <f t="shared" si="15"/>
        <v>1.6447923977049195E-2</v>
      </c>
      <c r="T195" s="142">
        <f t="shared" si="17"/>
        <v>7.2453389672698876E-2</v>
      </c>
    </row>
    <row r="196" spans="11:20" x14ac:dyDescent="0.25">
      <c r="K196" s="25">
        <v>41608</v>
      </c>
      <c r="L196" s="26">
        <v>138.49767669501301</v>
      </c>
      <c r="M196" s="138">
        <v>126.993329346851</v>
      </c>
      <c r="N196" s="141">
        <f t="shared" si="12"/>
        <v>1.3493368122616589E-2</v>
      </c>
      <c r="O196" s="141">
        <f t="shared" si="14"/>
        <v>2.6573373313733883E-2</v>
      </c>
      <c r="P196" s="141">
        <f t="shared" si="16"/>
        <v>9.7800597847069959E-2</v>
      </c>
      <c r="Q196" s="139">
        <v>140.33118150595101</v>
      </c>
      <c r="R196" s="142">
        <f t="shared" si="13"/>
        <v>4.8603145995937957E-3</v>
      </c>
      <c r="S196" s="142">
        <f t="shared" si="15"/>
        <v>1.4845585806425587E-2</v>
      </c>
      <c r="T196" s="142">
        <f t="shared" si="17"/>
        <v>6.505491595503754E-2</v>
      </c>
    </row>
    <row r="197" spans="11:20" x14ac:dyDescent="0.25">
      <c r="K197" s="25">
        <v>41639</v>
      </c>
      <c r="L197" s="26">
        <v>139.725084254774</v>
      </c>
      <c r="M197" s="138">
        <v>127.914753073781</v>
      </c>
      <c r="N197" s="141">
        <f t="shared" si="12"/>
        <v>7.2556860401176149E-3</v>
      </c>
      <c r="O197" s="141">
        <f t="shared" si="14"/>
        <v>3.1316300218506399E-2</v>
      </c>
      <c r="P197" s="141">
        <f t="shared" si="16"/>
        <v>9.9133734249471139E-2</v>
      </c>
      <c r="Q197" s="139">
        <v>141.66790760860201</v>
      </c>
      <c r="R197" s="142">
        <f t="shared" si="13"/>
        <v>9.5255102130977765E-3</v>
      </c>
      <c r="S197" s="142">
        <f t="shared" si="15"/>
        <v>1.8011898187702657E-2</v>
      </c>
      <c r="T197" s="142">
        <f t="shared" si="17"/>
        <v>6.7573605228020694E-2</v>
      </c>
    </row>
    <row r="198" spans="11:20" x14ac:dyDescent="0.25">
      <c r="K198" s="25">
        <v>41670</v>
      </c>
      <c r="L198" s="26">
        <v>141.73685565504499</v>
      </c>
      <c r="M198" s="138">
        <v>129.70184667195301</v>
      </c>
      <c r="N198" s="141">
        <f t="shared" si="12"/>
        <v>1.3970973286726363E-2</v>
      </c>
      <c r="O198" s="141">
        <f t="shared" si="14"/>
        <v>3.5109183382791675E-2</v>
      </c>
      <c r="P198" s="141">
        <f t="shared" si="16"/>
        <v>0.12220966409558254</v>
      </c>
      <c r="Q198" s="139">
        <v>143.769369695932</v>
      </c>
      <c r="R198" s="142">
        <f t="shared" si="13"/>
        <v>1.4833720090903668E-2</v>
      </c>
      <c r="S198" s="142">
        <f t="shared" si="15"/>
        <v>2.9479923934889074E-2</v>
      </c>
      <c r="T198" s="142">
        <f t="shared" si="17"/>
        <v>9.6035240553430379E-2</v>
      </c>
    </row>
    <row r="199" spans="11:20" x14ac:dyDescent="0.25">
      <c r="K199" s="25">
        <v>41698</v>
      </c>
      <c r="L199" s="26">
        <v>142.51705202916699</v>
      </c>
      <c r="M199" s="138">
        <v>130.345673066899</v>
      </c>
      <c r="N199" s="141">
        <f t="shared" si="12"/>
        <v>4.963895360521553E-3</v>
      </c>
      <c r="O199" s="141">
        <f t="shared" si="14"/>
        <v>2.6397793784049162E-2</v>
      </c>
      <c r="P199" s="141">
        <f t="shared" si="16"/>
        <v>0.11663258142041322</v>
      </c>
      <c r="Q199" s="139">
        <v>144.64470381033499</v>
      </c>
      <c r="R199" s="142">
        <f t="shared" si="13"/>
        <v>6.0884604019222355E-3</v>
      </c>
      <c r="S199" s="142">
        <f t="shared" si="15"/>
        <v>3.0738159959132538E-2</v>
      </c>
      <c r="T199" s="142">
        <f t="shared" si="17"/>
        <v>0.12088845788360225</v>
      </c>
    </row>
    <row r="200" spans="11:20" x14ac:dyDescent="0.25">
      <c r="K200" s="25">
        <v>41729</v>
      </c>
      <c r="L200" s="26">
        <v>143.0801337677</v>
      </c>
      <c r="M200" s="138">
        <v>132.778998891909</v>
      </c>
      <c r="N200" s="141">
        <f t="shared" ref="N200:N263" si="18">M200/M199-1</f>
        <v>1.8668251640091782E-2</v>
      </c>
      <c r="O200" s="141">
        <f t="shared" si="14"/>
        <v>3.8027246281140847E-2</v>
      </c>
      <c r="P200" s="141">
        <f t="shared" si="16"/>
        <v>0.1240196328953731</v>
      </c>
      <c r="Q200" s="139">
        <v>144.77620104084801</v>
      </c>
      <c r="R200" s="142">
        <f t="shared" ref="R200:R263" si="19">Q200/Q199-1</f>
        <v>9.0910504877839138E-4</v>
      </c>
      <c r="S200" s="142">
        <f t="shared" si="15"/>
        <v>2.194070262429193E-2</v>
      </c>
      <c r="T200" s="142">
        <f t="shared" si="17"/>
        <v>0.1271524455722306</v>
      </c>
    </row>
    <row r="201" spans="11:20" x14ac:dyDescent="0.25">
      <c r="K201" s="25">
        <v>41759</v>
      </c>
      <c r="L201" s="26">
        <v>143.34352618330399</v>
      </c>
      <c r="M201" s="138">
        <v>134.15725611529001</v>
      </c>
      <c r="N201" s="141">
        <f t="shared" si="18"/>
        <v>1.0380084462777273E-2</v>
      </c>
      <c r="O201" s="141">
        <f t="shared" si="14"/>
        <v>3.4351164286857028E-2</v>
      </c>
      <c r="P201" s="141">
        <f t="shared" si="16"/>
        <v>9.9261041514236092E-2</v>
      </c>
      <c r="Q201" s="139">
        <v>144.749902877257</v>
      </c>
      <c r="R201" s="142">
        <f t="shared" si="19"/>
        <v>-1.8164700691092328E-4</v>
      </c>
      <c r="S201" s="142">
        <f t="shared" si="15"/>
        <v>6.8201814016350948E-3</v>
      </c>
      <c r="T201" s="142">
        <f t="shared" si="17"/>
        <v>0.11142771231502913</v>
      </c>
    </row>
    <row r="202" spans="11:20" x14ac:dyDescent="0.25">
      <c r="K202" s="25">
        <v>41790</v>
      </c>
      <c r="L202" s="26">
        <v>145.428609440597</v>
      </c>
      <c r="M202" s="138">
        <v>135.72559228440099</v>
      </c>
      <c r="N202" s="141">
        <f t="shared" si="18"/>
        <v>1.1690282095239146E-2</v>
      </c>
      <c r="O202" s="141">
        <f t="shared" ref="O202:O265" si="20">M202/M199-1</f>
        <v>4.1274244790164838E-2</v>
      </c>
      <c r="P202" s="141">
        <f t="shared" si="16"/>
        <v>9.7776086632944681E-2</v>
      </c>
      <c r="Q202" s="139">
        <v>146.87646635267001</v>
      </c>
      <c r="R202" s="142">
        <f t="shared" si="19"/>
        <v>1.4691294661636212E-2</v>
      </c>
      <c r="S202" s="142">
        <f t="shared" ref="S202:S265" si="21">Q202/Q199-1</f>
        <v>1.5429272441674913E-2</v>
      </c>
      <c r="T202" s="142">
        <f t="shared" si="17"/>
        <v>0.10181433565729248</v>
      </c>
    </row>
    <row r="203" spans="11:20" x14ac:dyDescent="0.25">
      <c r="K203" s="25">
        <v>41820</v>
      </c>
      <c r="L203" s="26">
        <v>147.61091871046801</v>
      </c>
      <c r="M203" s="138">
        <v>135.995940618725</v>
      </c>
      <c r="N203" s="141">
        <f t="shared" si="18"/>
        <v>1.991874411993777E-3</v>
      </c>
      <c r="O203" s="141">
        <f t="shared" si="20"/>
        <v>2.4227790190185283E-2</v>
      </c>
      <c r="P203" s="141">
        <f t="shared" si="16"/>
        <v>9.1946978780909072E-2</v>
      </c>
      <c r="Q203" s="139">
        <v>149.45429166637601</v>
      </c>
      <c r="R203" s="142">
        <f t="shared" si="19"/>
        <v>1.7550975848753758E-2</v>
      </c>
      <c r="S203" s="142">
        <f t="shared" si="21"/>
        <v>3.2312566512282537E-2</v>
      </c>
      <c r="T203" s="142">
        <f t="shared" si="17"/>
        <v>9.9799454382801578E-2</v>
      </c>
    </row>
    <row r="204" spans="11:20" x14ac:dyDescent="0.25">
      <c r="K204" s="25">
        <v>41851</v>
      </c>
      <c r="L204" s="26">
        <v>150.12917986603901</v>
      </c>
      <c r="M204" s="138">
        <v>136.30924373110199</v>
      </c>
      <c r="N204" s="141">
        <f t="shared" si="18"/>
        <v>2.3037681194864046E-3</v>
      </c>
      <c r="O204" s="141">
        <f t="shared" si="20"/>
        <v>1.6040784361023519E-2</v>
      </c>
      <c r="P204" s="141">
        <f t="shared" si="16"/>
        <v>0.10310064665128826</v>
      </c>
      <c r="Q204" s="139">
        <v>152.482690427638</v>
      </c>
      <c r="R204" s="142">
        <f t="shared" si="19"/>
        <v>2.0263043151830251E-2</v>
      </c>
      <c r="S204" s="142">
        <f t="shared" si="21"/>
        <v>5.3421711494605617E-2</v>
      </c>
      <c r="T204" s="142">
        <f t="shared" si="17"/>
        <v>0.10983187119876825</v>
      </c>
    </row>
    <row r="205" spans="11:20" x14ac:dyDescent="0.25">
      <c r="K205" s="25">
        <v>41882</v>
      </c>
      <c r="L205" s="26">
        <v>151.57302551257899</v>
      </c>
      <c r="M205" s="138">
        <v>137.43854627188301</v>
      </c>
      <c r="N205" s="141">
        <f t="shared" si="18"/>
        <v>8.2848566235815824E-3</v>
      </c>
      <c r="O205" s="141">
        <f t="shared" si="20"/>
        <v>1.2620714771998776E-2</v>
      </c>
      <c r="P205" s="141">
        <f t="shared" si="16"/>
        <v>0.11100915926306665</v>
      </c>
      <c r="Q205" s="139">
        <v>154.034550006762</v>
      </c>
      <c r="R205" s="142">
        <f t="shared" si="19"/>
        <v>1.0177283564264172E-2</v>
      </c>
      <c r="S205" s="142">
        <f t="shared" si="21"/>
        <v>4.8735402150161145E-2</v>
      </c>
      <c r="T205" s="142">
        <f t="shared" si="17"/>
        <v>0.1139454642830926</v>
      </c>
    </row>
    <row r="206" spans="11:20" x14ac:dyDescent="0.25">
      <c r="K206" s="25">
        <v>41912</v>
      </c>
      <c r="L206" s="26">
        <v>152.990104401656</v>
      </c>
      <c r="M206" s="138">
        <v>139.34215597857099</v>
      </c>
      <c r="N206" s="141">
        <f t="shared" si="18"/>
        <v>1.3850624576035697E-2</v>
      </c>
      <c r="O206" s="141">
        <f t="shared" si="20"/>
        <v>2.4605259132163049E-2</v>
      </c>
      <c r="P206" s="141">
        <f t="shared" si="16"/>
        <v>0.12345005806641085</v>
      </c>
      <c r="Q206" s="139">
        <v>155.294339941201</v>
      </c>
      <c r="R206" s="142">
        <f t="shared" si="19"/>
        <v>8.1786192408370706E-3</v>
      </c>
      <c r="S206" s="142">
        <f t="shared" si="21"/>
        <v>3.9075815151977222E-2</v>
      </c>
      <c r="T206" s="142">
        <f t="shared" si="17"/>
        <v>0.11593012454254059</v>
      </c>
    </row>
    <row r="207" spans="11:20" x14ac:dyDescent="0.25">
      <c r="K207" s="25">
        <v>41943</v>
      </c>
      <c r="L207" s="26">
        <v>153.655917104758</v>
      </c>
      <c r="M207" s="138">
        <v>141.33425461624901</v>
      </c>
      <c r="N207" s="141">
        <f t="shared" si="18"/>
        <v>1.4296453386184016E-2</v>
      </c>
      <c r="O207" s="141">
        <f t="shared" si="20"/>
        <v>3.6864784424010866E-2</v>
      </c>
      <c r="P207" s="141">
        <f t="shared" si="16"/>
        <v>0.12794373120885161</v>
      </c>
      <c r="Q207" s="139">
        <v>155.567875367059</v>
      </c>
      <c r="R207" s="142">
        <f t="shared" si="19"/>
        <v>1.7613998421421861E-3</v>
      </c>
      <c r="S207" s="142">
        <f t="shared" si="21"/>
        <v>2.0233017470826287E-2</v>
      </c>
      <c r="T207" s="142">
        <f t="shared" si="17"/>
        <v>0.11396471194325475</v>
      </c>
    </row>
    <row r="208" spans="11:20" x14ac:dyDescent="0.25">
      <c r="K208" s="25">
        <v>41973</v>
      </c>
      <c r="L208" s="26">
        <v>154.988353573875</v>
      </c>
      <c r="M208" s="138">
        <v>143.637599600122</v>
      </c>
      <c r="N208" s="141">
        <f t="shared" si="18"/>
        <v>1.6297146011255537E-2</v>
      </c>
      <c r="O208" s="141">
        <f t="shared" si="20"/>
        <v>4.5104182897685252E-2</v>
      </c>
      <c r="P208" s="141">
        <f t="shared" si="16"/>
        <v>0.13106413020963714</v>
      </c>
      <c r="Q208" s="139">
        <v>156.592171922262</v>
      </c>
      <c r="R208" s="142">
        <f t="shared" si="19"/>
        <v>6.5842421051658384E-3</v>
      </c>
      <c r="S208" s="142">
        <f t="shared" si="21"/>
        <v>1.6604209350354893E-2</v>
      </c>
      <c r="T208" s="142">
        <f t="shared" si="17"/>
        <v>0.1158758177748358</v>
      </c>
    </row>
    <row r="209" spans="11:20" x14ac:dyDescent="0.25">
      <c r="K209" s="25">
        <v>42004</v>
      </c>
      <c r="L209" s="26">
        <v>155.853065844599</v>
      </c>
      <c r="M209" s="138">
        <v>145.762519446607</v>
      </c>
      <c r="N209" s="141">
        <f t="shared" si="18"/>
        <v>1.479361847037719E-2</v>
      </c>
      <c r="O209" s="141">
        <f t="shared" si="20"/>
        <v>4.6076246078920802E-2</v>
      </c>
      <c r="P209" s="141">
        <f t="shared" si="16"/>
        <v>0.13952859966458631</v>
      </c>
      <c r="Q209" s="139">
        <v>157.17876190102001</v>
      </c>
      <c r="R209" s="142">
        <f t="shared" si="19"/>
        <v>3.7459725576143299E-3</v>
      </c>
      <c r="S209" s="142">
        <f t="shared" si="21"/>
        <v>1.2134517977490322E-2</v>
      </c>
      <c r="T209" s="142">
        <f t="shared" si="17"/>
        <v>0.10948742417563739</v>
      </c>
    </row>
    <row r="210" spans="11:20" x14ac:dyDescent="0.25">
      <c r="K210" s="25">
        <v>42035</v>
      </c>
      <c r="L210" s="26">
        <v>157.39732636346301</v>
      </c>
      <c r="M210" s="138">
        <v>148.33967650845901</v>
      </c>
      <c r="N210" s="141">
        <f t="shared" si="18"/>
        <v>1.7680519461630295E-2</v>
      </c>
      <c r="O210" s="141">
        <f t="shared" si="20"/>
        <v>4.9566341232924138E-2</v>
      </c>
      <c r="P210" s="141">
        <f t="shared" si="16"/>
        <v>0.14369749016485112</v>
      </c>
      <c r="Q210" s="139">
        <v>158.53571802397099</v>
      </c>
      <c r="R210" s="142">
        <f t="shared" si="19"/>
        <v>8.6332027720481541E-3</v>
      </c>
      <c r="S210" s="142">
        <f t="shared" si="21"/>
        <v>1.9077477595611736E-2</v>
      </c>
      <c r="T210" s="142">
        <f t="shared" si="17"/>
        <v>0.10270858361046842</v>
      </c>
    </row>
    <row r="211" spans="11:20" x14ac:dyDescent="0.25">
      <c r="K211" s="25">
        <v>42063</v>
      </c>
      <c r="L211" s="26">
        <v>157.595852909055</v>
      </c>
      <c r="M211" s="138">
        <v>148.29063297353301</v>
      </c>
      <c r="N211" s="141">
        <f t="shared" si="18"/>
        <v>-3.3061643439136201E-4</v>
      </c>
      <c r="O211" s="141">
        <f t="shared" si="20"/>
        <v>3.2394257397539095E-2</v>
      </c>
      <c r="P211" s="141">
        <f t="shared" ref="P211:P274" si="22">M211/M199-1</f>
        <v>0.13767207981981788</v>
      </c>
      <c r="Q211" s="139">
        <v>158.923094657029</v>
      </c>
      <c r="R211" s="142">
        <f t="shared" si="19"/>
        <v>2.4434659765406597E-3</v>
      </c>
      <c r="S211" s="142">
        <f t="shared" si="21"/>
        <v>1.4885308161663113E-2</v>
      </c>
      <c r="T211" s="142">
        <f t="shared" ref="T211:T274" si="23">Q211/Q199-1</f>
        <v>9.8713540631370167E-2</v>
      </c>
    </row>
    <row r="212" spans="11:20" x14ac:dyDescent="0.25">
      <c r="K212" s="25">
        <v>42094</v>
      </c>
      <c r="L212" s="26">
        <v>158.427362267956</v>
      </c>
      <c r="M212" s="138">
        <v>148.979030738674</v>
      </c>
      <c r="N212" s="141">
        <f t="shared" si="18"/>
        <v>4.6422201546867381E-3</v>
      </c>
      <c r="O212" s="141">
        <f t="shared" si="20"/>
        <v>2.2066792645177857E-2</v>
      </c>
      <c r="P212" s="141">
        <f t="shared" si="22"/>
        <v>0.12200748598769673</v>
      </c>
      <c r="Q212" s="139">
        <v>159.855133466653</v>
      </c>
      <c r="R212" s="142">
        <f t="shared" si="19"/>
        <v>5.8647159598510523E-3</v>
      </c>
      <c r="S212" s="142">
        <f t="shared" si="21"/>
        <v>1.702756487748891E-2</v>
      </c>
      <c r="T212" s="142">
        <f t="shared" si="23"/>
        <v>0.10415339204508167</v>
      </c>
    </row>
    <row r="213" spans="11:20" x14ac:dyDescent="0.25">
      <c r="K213" s="25">
        <v>42124</v>
      </c>
      <c r="L213" s="26">
        <v>159.187081151309</v>
      </c>
      <c r="M213" s="138">
        <v>149.161558215816</v>
      </c>
      <c r="N213" s="141">
        <f t="shared" si="18"/>
        <v>1.2251890500092344E-3</v>
      </c>
      <c r="O213" s="141">
        <f t="shared" si="20"/>
        <v>5.5405386252822542E-3</v>
      </c>
      <c r="P213" s="141">
        <f t="shared" si="22"/>
        <v>0.11184115220448332</v>
      </c>
      <c r="Q213" s="139">
        <v>160.806061915258</v>
      </c>
      <c r="R213" s="142">
        <f t="shared" si="19"/>
        <v>5.9486888408457617E-3</v>
      </c>
      <c r="S213" s="142">
        <f t="shared" si="21"/>
        <v>1.4320709046422797E-2</v>
      </c>
      <c r="T213" s="142">
        <f t="shared" si="23"/>
        <v>0.11092345292705352</v>
      </c>
    </row>
    <row r="214" spans="11:20" x14ac:dyDescent="0.25">
      <c r="K214" s="25">
        <v>42155</v>
      </c>
      <c r="L214" s="26">
        <v>161.59628845920301</v>
      </c>
      <c r="M214" s="138">
        <v>151.20979364367099</v>
      </c>
      <c r="N214" s="141">
        <f t="shared" si="18"/>
        <v>1.3731657488395665E-2</v>
      </c>
      <c r="O214" s="141">
        <f t="shared" si="20"/>
        <v>1.9685401644074174E-2</v>
      </c>
      <c r="P214" s="141">
        <f t="shared" si="22"/>
        <v>0.11408461071088372</v>
      </c>
      <c r="Q214" s="139">
        <v>163.20009332734</v>
      </c>
      <c r="R214" s="142">
        <f t="shared" si="19"/>
        <v>1.4887693806864055E-2</v>
      </c>
      <c r="S214" s="142">
        <f t="shared" si="21"/>
        <v>2.6912379723923463E-2</v>
      </c>
      <c r="T214" s="142">
        <f t="shared" si="23"/>
        <v>0.11113847834189294</v>
      </c>
    </row>
    <row r="215" spans="11:20" x14ac:dyDescent="0.25">
      <c r="K215" s="25">
        <v>42185</v>
      </c>
      <c r="L215" s="26">
        <v>163.99857360108999</v>
      </c>
      <c r="M215" s="138">
        <v>151.78277676662799</v>
      </c>
      <c r="N215" s="141">
        <f t="shared" si="18"/>
        <v>3.7893254738992077E-3</v>
      </c>
      <c r="O215" s="141">
        <f t="shared" si="20"/>
        <v>1.8819735999437981E-2</v>
      </c>
      <c r="P215" s="141">
        <f t="shared" si="22"/>
        <v>0.11608314245321916</v>
      </c>
      <c r="Q215" s="139">
        <v>165.92334606825199</v>
      </c>
      <c r="R215" s="142">
        <f t="shared" si="19"/>
        <v>1.6686588134786184E-2</v>
      </c>
      <c r="S215" s="142">
        <f t="shared" si="21"/>
        <v>3.7960698977896001E-2</v>
      </c>
      <c r="T215" s="142">
        <f t="shared" si="23"/>
        <v>0.11019459005325549</v>
      </c>
    </row>
    <row r="216" spans="11:20" x14ac:dyDescent="0.25">
      <c r="K216" s="25">
        <v>42216</v>
      </c>
      <c r="L216" s="26">
        <v>166.33400085136199</v>
      </c>
      <c r="M216" s="138">
        <v>153.561107518174</v>
      </c>
      <c r="N216" s="141">
        <f t="shared" si="18"/>
        <v>1.1716288168059252E-2</v>
      </c>
      <c r="O216" s="141">
        <f t="shared" si="20"/>
        <v>2.9495195377299943E-2</v>
      </c>
      <c r="P216" s="141">
        <f t="shared" si="22"/>
        <v>0.1265641515927185</v>
      </c>
      <c r="Q216" s="139">
        <v>168.33856903392899</v>
      </c>
      <c r="R216" s="142">
        <f t="shared" si="19"/>
        <v>1.4556257590679911E-2</v>
      </c>
      <c r="S216" s="142">
        <f t="shared" si="21"/>
        <v>4.6842183863942122E-2</v>
      </c>
      <c r="T216" s="142">
        <f t="shared" si="23"/>
        <v>0.1039847773004472</v>
      </c>
    </row>
    <row r="217" spans="11:20" x14ac:dyDescent="0.25">
      <c r="K217" s="25">
        <v>42247</v>
      </c>
      <c r="L217" s="26">
        <v>167.460591554725</v>
      </c>
      <c r="M217" s="138">
        <v>154.81864808708599</v>
      </c>
      <c r="N217" s="141">
        <f t="shared" si="18"/>
        <v>8.1891866321892604E-3</v>
      </c>
      <c r="O217" s="141">
        <f t="shared" si="20"/>
        <v>2.386653904124314E-2</v>
      </c>
      <c r="P217" s="141">
        <f t="shared" si="22"/>
        <v>0.12645725880148206</v>
      </c>
      <c r="Q217" s="139">
        <v>169.46123699551299</v>
      </c>
      <c r="R217" s="142">
        <f t="shared" si="19"/>
        <v>6.6691071928841605E-3</v>
      </c>
      <c r="S217" s="142">
        <f t="shared" si="21"/>
        <v>3.8364828968661557E-2</v>
      </c>
      <c r="T217" s="142">
        <f t="shared" si="23"/>
        <v>0.10015082322812496</v>
      </c>
    </row>
    <row r="218" spans="11:20" x14ac:dyDescent="0.25">
      <c r="K218" s="25">
        <v>42277</v>
      </c>
      <c r="L218" s="26">
        <v>167.19717664390299</v>
      </c>
      <c r="M218" s="138">
        <v>155.18161649449601</v>
      </c>
      <c r="N218" s="141">
        <f t="shared" si="18"/>
        <v>2.3444747250722653E-3</v>
      </c>
      <c r="O218" s="141">
        <f t="shared" si="20"/>
        <v>2.2392789223337761E-2</v>
      </c>
      <c r="P218" s="141">
        <f t="shared" si="22"/>
        <v>0.11367314079998114</v>
      </c>
      <c r="Q218" s="139">
        <v>169.11944048601401</v>
      </c>
      <c r="R218" s="142">
        <f t="shared" si="19"/>
        <v>-2.0169598402496325E-3</v>
      </c>
      <c r="S218" s="142">
        <f t="shared" si="21"/>
        <v>1.9262475676251833E-2</v>
      </c>
      <c r="T218" s="142">
        <f t="shared" si="23"/>
        <v>8.90251412256724E-2</v>
      </c>
    </row>
    <row r="219" spans="11:20" x14ac:dyDescent="0.25">
      <c r="K219" s="25">
        <v>42308</v>
      </c>
      <c r="L219" s="26">
        <v>165.846819668732</v>
      </c>
      <c r="M219" s="138">
        <v>153.37799997142901</v>
      </c>
      <c r="N219" s="141">
        <f t="shared" si="18"/>
        <v>-1.16226171875905E-2</v>
      </c>
      <c r="O219" s="141">
        <f t="shared" si="20"/>
        <v>-1.1924083493818349E-3</v>
      </c>
      <c r="P219" s="141">
        <f t="shared" si="22"/>
        <v>8.521462392737833E-2</v>
      </c>
      <c r="Q219" s="139">
        <v>167.89577310770301</v>
      </c>
      <c r="R219" s="142">
        <f t="shared" si="19"/>
        <v>-7.2355216809755207E-3</v>
      </c>
      <c r="S219" s="142">
        <f t="shared" si="21"/>
        <v>-2.630389035425007E-3</v>
      </c>
      <c r="T219" s="142">
        <f t="shared" si="23"/>
        <v>7.9244495121866265E-2</v>
      </c>
    </row>
    <row r="220" spans="11:20" x14ac:dyDescent="0.25">
      <c r="K220" s="25">
        <v>42338</v>
      </c>
      <c r="L220" s="26">
        <v>165.95539442380201</v>
      </c>
      <c r="M220" s="138">
        <v>152.88822328607699</v>
      </c>
      <c r="N220" s="141">
        <f t="shared" si="18"/>
        <v>-3.1932655624877793E-3</v>
      </c>
      <c r="O220" s="141">
        <f t="shared" si="20"/>
        <v>-1.2468942371355207E-2</v>
      </c>
      <c r="P220" s="141">
        <f t="shared" si="22"/>
        <v>6.4402522123094164E-2</v>
      </c>
      <c r="Q220" s="139">
        <v>168.15954030340299</v>
      </c>
      <c r="R220" s="142">
        <f t="shared" si="19"/>
        <v>1.571017487919546E-3</v>
      </c>
      <c r="S220" s="142">
        <f t="shared" si="21"/>
        <v>-7.6813831598813165E-3</v>
      </c>
      <c r="T220" s="142">
        <f t="shared" si="23"/>
        <v>7.3869391037525434E-2</v>
      </c>
    </row>
    <row r="221" spans="11:20" x14ac:dyDescent="0.25">
      <c r="K221" s="25">
        <v>42369</v>
      </c>
      <c r="L221" s="26">
        <v>167.66217594204801</v>
      </c>
      <c r="M221" s="138">
        <v>154.85691082639201</v>
      </c>
      <c r="N221" s="141">
        <f t="shared" si="18"/>
        <v>1.2876646075161036E-2</v>
      </c>
      <c r="O221" s="141">
        <f t="shared" si="20"/>
        <v>-2.0924235449983897E-3</v>
      </c>
      <c r="P221" s="141">
        <f t="shared" si="22"/>
        <v>6.2391837176746234E-2</v>
      </c>
      <c r="Q221" s="139">
        <v>169.72163493823899</v>
      </c>
      <c r="R221" s="142">
        <f t="shared" si="19"/>
        <v>9.28936075834641E-3</v>
      </c>
      <c r="S221" s="142">
        <f t="shared" si="21"/>
        <v>3.5607642178474563E-3</v>
      </c>
      <c r="T221" s="142">
        <f t="shared" si="23"/>
        <v>7.9800049863718803E-2</v>
      </c>
    </row>
    <row r="222" spans="11:20" x14ac:dyDescent="0.25">
      <c r="K222" s="25">
        <v>42400</v>
      </c>
      <c r="L222" s="26">
        <v>171.31570133443401</v>
      </c>
      <c r="M222" s="138">
        <v>159.41083010582</v>
      </c>
      <c r="N222" s="141">
        <f t="shared" si="18"/>
        <v>2.9407271881674912E-2</v>
      </c>
      <c r="O222" s="141">
        <f t="shared" si="20"/>
        <v>3.933308646295286E-2</v>
      </c>
      <c r="P222" s="141">
        <f t="shared" si="22"/>
        <v>7.4633798980474841E-2</v>
      </c>
      <c r="Q222" s="139">
        <v>173.137579989746</v>
      </c>
      <c r="R222" s="142">
        <f t="shared" si="19"/>
        <v>2.0126750798447501E-2</v>
      </c>
      <c r="S222" s="142">
        <f t="shared" si="21"/>
        <v>3.1220600644189078E-2</v>
      </c>
      <c r="T222" s="142">
        <f t="shared" si="23"/>
        <v>9.210455629669001E-2</v>
      </c>
    </row>
    <row r="223" spans="11:20" x14ac:dyDescent="0.25">
      <c r="K223" s="25">
        <v>42429</v>
      </c>
      <c r="L223" s="26">
        <v>172.72528411669001</v>
      </c>
      <c r="M223" s="138">
        <v>161.54339745476599</v>
      </c>
      <c r="N223" s="141">
        <f t="shared" si="18"/>
        <v>1.3377807188698299E-2</v>
      </c>
      <c r="O223" s="141">
        <f t="shared" si="20"/>
        <v>5.6611124013743463E-2</v>
      </c>
      <c r="P223" s="141">
        <f t="shared" si="22"/>
        <v>8.9370206435077648E-2</v>
      </c>
      <c r="Q223" s="139">
        <v>174.41463565202801</v>
      </c>
      <c r="R223" s="142">
        <f t="shared" si="19"/>
        <v>7.3759588320319036E-3</v>
      </c>
      <c r="S223" s="142">
        <f t="shared" si="21"/>
        <v>3.7197386109281805E-2</v>
      </c>
      <c r="T223" s="142">
        <f t="shared" si="23"/>
        <v>9.747822384425131E-2</v>
      </c>
    </row>
    <row r="224" spans="11:20" x14ac:dyDescent="0.25">
      <c r="K224" s="25">
        <v>42460</v>
      </c>
      <c r="L224" s="26">
        <v>172.53368177721799</v>
      </c>
      <c r="M224" s="138">
        <v>161.020599229471</v>
      </c>
      <c r="N224" s="141">
        <f t="shared" si="18"/>
        <v>-3.2362710796730587E-3</v>
      </c>
      <c r="O224" s="141">
        <f t="shared" si="20"/>
        <v>3.9802475525222203E-2</v>
      </c>
      <c r="P224" s="141">
        <f t="shared" si="22"/>
        <v>8.0827270999764167E-2</v>
      </c>
      <c r="Q224" s="139">
        <v>174.46667886867601</v>
      </c>
      <c r="R224" s="142">
        <f t="shared" si="19"/>
        <v>2.9838789877612015E-4</v>
      </c>
      <c r="S224" s="142">
        <f t="shared" si="21"/>
        <v>2.7957802387207353E-2</v>
      </c>
      <c r="T224" s="142">
        <f t="shared" si="23"/>
        <v>9.1404918222855125E-2</v>
      </c>
    </row>
    <row r="225" spans="11:20" x14ac:dyDescent="0.25">
      <c r="K225" s="25">
        <v>42490</v>
      </c>
      <c r="L225" s="26">
        <v>171.07688481078199</v>
      </c>
      <c r="M225" s="138">
        <v>158.859646366947</v>
      </c>
      <c r="N225" s="141">
        <f t="shared" si="18"/>
        <v>-1.3420350395320635E-2</v>
      </c>
      <c r="O225" s="141">
        <f t="shared" si="20"/>
        <v>-3.4576304414644099E-3</v>
      </c>
      <c r="P225" s="141">
        <f t="shared" si="22"/>
        <v>6.5017342719759119E-2</v>
      </c>
      <c r="Q225" s="139">
        <v>173.17654957890099</v>
      </c>
      <c r="R225" s="142">
        <f t="shared" si="19"/>
        <v>-7.3947030925379797E-3</v>
      </c>
      <c r="S225" s="142">
        <f t="shared" si="21"/>
        <v>2.2507874464516853E-4</v>
      </c>
      <c r="T225" s="142">
        <f t="shared" si="23"/>
        <v>7.6927993362352343E-2</v>
      </c>
    </row>
    <row r="226" spans="11:20" x14ac:dyDescent="0.25">
      <c r="K226" s="25">
        <v>42521</v>
      </c>
      <c r="L226" s="26">
        <v>172.52608256440899</v>
      </c>
      <c r="M226" s="138">
        <v>159.86538586960799</v>
      </c>
      <c r="N226" s="141">
        <f t="shared" si="18"/>
        <v>6.3309942182412371E-3</v>
      </c>
      <c r="O226" s="141">
        <f t="shared" si="20"/>
        <v>-1.0387373372086395E-2</v>
      </c>
      <c r="P226" s="141">
        <f t="shared" si="22"/>
        <v>5.7242272589393739E-2</v>
      </c>
      <c r="Q226" s="139">
        <v>174.698884334746</v>
      </c>
      <c r="R226" s="142">
        <f t="shared" si="19"/>
        <v>8.7906518494955677E-3</v>
      </c>
      <c r="S226" s="142">
        <f t="shared" si="21"/>
        <v>1.6297295330482964E-3</v>
      </c>
      <c r="T226" s="142">
        <f t="shared" si="23"/>
        <v>7.0458237939498014E-2</v>
      </c>
    </row>
    <row r="227" spans="11:20" x14ac:dyDescent="0.25">
      <c r="K227" s="25">
        <v>42551</v>
      </c>
      <c r="L227" s="26">
        <v>175.20018884359999</v>
      </c>
      <c r="M227" s="138">
        <v>162.33819419873299</v>
      </c>
      <c r="N227" s="141">
        <f t="shared" si="18"/>
        <v>1.5468065933559316E-2</v>
      </c>
      <c r="O227" s="141">
        <f t="shared" si="20"/>
        <v>8.182772735706223E-3</v>
      </c>
      <c r="P227" s="141">
        <f t="shared" si="22"/>
        <v>6.9542919539114623E-2</v>
      </c>
      <c r="Q227" s="139">
        <v>177.320457245923</v>
      </c>
      <c r="R227" s="142">
        <f t="shared" si="19"/>
        <v>1.5006237281708801E-2</v>
      </c>
      <c r="S227" s="142">
        <f t="shared" si="21"/>
        <v>1.6357154247173211E-2</v>
      </c>
      <c r="T227" s="142">
        <f t="shared" si="23"/>
        <v>6.8689014823645422E-2</v>
      </c>
    </row>
    <row r="228" spans="11:20" x14ac:dyDescent="0.25">
      <c r="K228" s="25">
        <v>42582</v>
      </c>
      <c r="L228" s="26">
        <v>179.72994431113699</v>
      </c>
      <c r="M228" s="138">
        <v>166.19201805578101</v>
      </c>
      <c r="N228" s="141">
        <f t="shared" si="18"/>
        <v>2.3739477182616708E-2</v>
      </c>
      <c r="O228" s="141">
        <f t="shared" si="20"/>
        <v>4.6156288626610031E-2</v>
      </c>
      <c r="P228" s="141">
        <f t="shared" si="22"/>
        <v>8.2253317534273007E-2</v>
      </c>
      <c r="Q228" s="139">
        <v>181.93975939926801</v>
      </c>
      <c r="R228" s="142">
        <f t="shared" si="19"/>
        <v>2.6050587874012709E-2</v>
      </c>
      <c r="S228" s="142">
        <f t="shared" si="21"/>
        <v>5.0602751017246872E-2</v>
      </c>
      <c r="T228" s="142">
        <f t="shared" si="23"/>
        <v>8.0796637653476111E-2</v>
      </c>
    </row>
    <row r="229" spans="11:20" x14ac:dyDescent="0.25">
      <c r="K229" s="25">
        <v>42613</v>
      </c>
      <c r="L229" s="26">
        <v>182.24482579077099</v>
      </c>
      <c r="M229" s="138">
        <v>168.588935155819</v>
      </c>
      <c r="N229" s="141">
        <f t="shared" si="18"/>
        <v>1.442257653573642E-2</v>
      </c>
      <c r="O229" s="141">
        <f t="shared" si="20"/>
        <v>5.4568093266457618E-2</v>
      </c>
      <c r="P229" s="141">
        <f t="shared" si="22"/>
        <v>8.894462804627512E-2</v>
      </c>
      <c r="Q229" s="139">
        <v>184.402721087613</v>
      </c>
      <c r="R229" s="142">
        <f t="shared" si="19"/>
        <v>1.3537237250820011E-2</v>
      </c>
      <c r="S229" s="142">
        <f t="shared" si="21"/>
        <v>5.5546071686829901E-2</v>
      </c>
      <c r="T229" s="142">
        <f t="shared" si="23"/>
        <v>8.8170512366174014E-2</v>
      </c>
    </row>
    <row r="230" spans="11:20" x14ac:dyDescent="0.25">
      <c r="K230" s="25">
        <v>42643</v>
      </c>
      <c r="L230" s="26">
        <v>183.538202871045</v>
      </c>
      <c r="M230" s="138">
        <v>169.466747364947</v>
      </c>
      <c r="N230" s="141">
        <f t="shared" si="18"/>
        <v>5.2068198207473326E-3</v>
      </c>
      <c r="O230" s="141">
        <f t="shared" si="20"/>
        <v>4.3911743637404799E-2</v>
      </c>
      <c r="P230" s="141">
        <f t="shared" si="22"/>
        <v>9.2054272878112853E-2</v>
      </c>
      <c r="Q230" s="139">
        <v>185.81793689711299</v>
      </c>
      <c r="R230" s="142">
        <f t="shared" si="19"/>
        <v>7.6745928755985737E-3</v>
      </c>
      <c r="S230" s="142">
        <f t="shared" si="21"/>
        <v>4.7921597897782053E-2</v>
      </c>
      <c r="T230" s="142">
        <f t="shared" si="23"/>
        <v>9.8737888223322967E-2</v>
      </c>
    </row>
    <row r="231" spans="11:20" x14ac:dyDescent="0.25">
      <c r="K231" s="25">
        <v>42674</v>
      </c>
      <c r="L231" s="26">
        <v>182.27250022466399</v>
      </c>
      <c r="M231" s="138">
        <v>168.09344402145999</v>
      </c>
      <c r="N231" s="141">
        <f t="shared" si="18"/>
        <v>-8.1036744071660838E-3</v>
      </c>
      <c r="O231" s="141">
        <f t="shared" si="20"/>
        <v>1.1441138918240945E-2</v>
      </c>
      <c r="P231" s="141">
        <f t="shared" si="22"/>
        <v>9.5942338880231626E-2</v>
      </c>
      <c r="Q231" s="139">
        <v>184.63554630401299</v>
      </c>
      <c r="R231" s="142">
        <f t="shared" si="19"/>
        <v>-6.363167156218541E-3</v>
      </c>
      <c r="S231" s="142">
        <f t="shared" si="21"/>
        <v>1.4816920246822241E-2</v>
      </c>
      <c r="T231" s="142">
        <f t="shared" si="23"/>
        <v>9.9703362904625559E-2</v>
      </c>
    </row>
    <row r="232" spans="11:20" x14ac:dyDescent="0.25">
      <c r="K232" s="25">
        <v>42704</v>
      </c>
      <c r="L232" s="26">
        <v>181.89609913189</v>
      </c>
      <c r="M232" s="138">
        <v>166.47131045234599</v>
      </c>
      <c r="N232" s="141">
        <f t="shared" si="18"/>
        <v>-9.6501893845836184E-3</v>
      </c>
      <c r="O232" s="141">
        <f t="shared" si="20"/>
        <v>-1.2560875964462204E-2</v>
      </c>
      <c r="P232" s="141">
        <f t="shared" si="22"/>
        <v>8.8843253419545576E-2</v>
      </c>
      <c r="Q232" s="139">
        <v>184.59778124253501</v>
      </c>
      <c r="R232" s="142">
        <f t="shared" si="19"/>
        <v>-2.045384122069116E-4</v>
      </c>
      <c r="S232" s="142">
        <f t="shared" si="21"/>
        <v>1.0577943414908919E-3</v>
      </c>
      <c r="T232" s="142">
        <f t="shared" si="23"/>
        <v>9.7753840843482376E-2</v>
      </c>
    </row>
    <row r="233" spans="11:20" x14ac:dyDescent="0.25">
      <c r="K233" s="25">
        <v>42735</v>
      </c>
      <c r="L233" s="26">
        <v>182.98058367666499</v>
      </c>
      <c r="M233" s="138">
        <v>165.32645971888701</v>
      </c>
      <c r="N233" s="141">
        <f t="shared" si="18"/>
        <v>-6.8771653827204293E-3</v>
      </c>
      <c r="O233" s="141">
        <f t="shared" si="20"/>
        <v>-2.443126873228918E-2</v>
      </c>
      <c r="P233" s="141">
        <f t="shared" si="22"/>
        <v>6.7607889351688488E-2</v>
      </c>
      <c r="Q233" s="139">
        <v>186.28908728693401</v>
      </c>
      <c r="R233" s="142">
        <f t="shared" si="19"/>
        <v>9.1621146961504696E-3</v>
      </c>
      <c r="S233" s="142">
        <f t="shared" si="21"/>
        <v>2.5355484927265248E-3</v>
      </c>
      <c r="T233" s="142">
        <f t="shared" si="23"/>
        <v>9.7615441630195532E-2</v>
      </c>
    </row>
    <row r="234" spans="11:20" x14ac:dyDescent="0.25">
      <c r="K234" s="25">
        <v>42766</v>
      </c>
      <c r="L234" s="26">
        <v>186.750552544502</v>
      </c>
      <c r="M234" s="138">
        <v>167.14012183894101</v>
      </c>
      <c r="N234" s="141">
        <f t="shared" si="18"/>
        <v>1.0970186642464075E-2</v>
      </c>
      <c r="O234" s="141">
        <f t="shared" si="20"/>
        <v>-5.6713822961308447E-3</v>
      </c>
      <c r="P234" s="141">
        <f t="shared" si="22"/>
        <v>4.8486616172754182E-2</v>
      </c>
      <c r="Q234" s="139">
        <v>190.47952797005101</v>
      </c>
      <c r="R234" s="142">
        <f t="shared" si="19"/>
        <v>2.2494289623431474E-2</v>
      </c>
      <c r="S234" s="142">
        <f t="shared" si="21"/>
        <v>3.1651444063840017E-2</v>
      </c>
      <c r="T234" s="142">
        <f t="shared" si="23"/>
        <v>0.10016281838600305</v>
      </c>
    </row>
    <row r="235" spans="11:20" x14ac:dyDescent="0.25">
      <c r="K235" s="25">
        <v>42794</v>
      </c>
      <c r="L235" s="26">
        <v>191.23569955857701</v>
      </c>
      <c r="M235" s="138">
        <v>170.64225751842699</v>
      </c>
      <c r="N235" s="141">
        <f t="shared" si="18"/>
        <v>2.0953291411745401E-2</v>
      </c>
      <c r="O235" s="141">
        <f t="shared" si="20"/>
        <v>2.5055050355208053E-2</v>
      </c>
      <c r="P235" s="141">
        <f t="shared" si="22"/>
        <v>5.6324555549902788E-2</v>
      </c>
      <c r="Q235" s="139">
        <v>195.19421697052601</v>
      </c>
      <c r="R235" s="142">
        <f t="shared" si="19"/>
        <v>2.4751683557386217E-2</v>
      </c>
      <c r="S235" s="142">
        <f t="shared" si="21"/>
        <v>5.7402833645485707E-2</v>
      </c>
      <c r="T235" s="142">
        <f t="shared" si="23"/>
        <v>0.11913897730437606</v>
      </c>
    </row>
    <row r="236" spans="11:20" x14ac:dyDescent="0.25">
      <c r="K236" s="25">
        <v>42825</v>
      </c>
      <c r="L236" s="26">
        <v>193.90903631352799</v>
      </c>
      <c r="M236" s="138">
        <v>174.30779945134199</v>
      </c>
      <c r="N236" s="141">
        <f t="shared" si="18"/>
        <v>2.1480857005886644E-2</v>
      </c>
      <c r="O236" s="141">
        <f t="shared" si="20"/>
        <v>5.4324877867259813E-2</v>
      </c>
      <c r="P236" s="141">
        <f t="shared" si="22"/>
        <v>8.2518636034482507E-2</v>
      </c>
      <c r="Q236" s="139">
        <v>197.65329120663</v>
      </c>
      <c r="R236" s="142">
        <f t="shared" si="19"/>
        <v>1.2598089606698171E-2</v>
      </c>
      <c r="S236" s="142">
        <f t="shared" si="21"/>
        <v>6.1003057587544873E-2</v>
      </c>
      <c r="T236" s="142">
        <f t="shared" si="23"/>
        <v>0.13289994678815975</v>
      </c>
    </row>
    <row r="237" spans="11:20" x14ac:dyDescent="0.25">
      <c r="K237" s="25">
        <v>42855</v>
      </c>
      <c r="L237" s="26">
        <v>195.51488016956199</v>
      </c>
      <c r="M237" s="138">
        <v>175.73005728016801</v>
      </c>
      <c r="N237" s="141">
        <f t="shared" si="18"/>
        <v>8.1594617871534325E-3</v>
      </c>
      <c r="O237" s="141">
        <f t="shared" si="20"/>
        <v>5.1393617204039233E-2</v>
      </c>
      <c r="P237" s="141">
        <f t="shared" si="22"/>
        <v>0.10619695623803893</v>
      </c>
      <c r="Q237" s="139">
        <v>199.45437474756901</v>
      </c>
      <c r="R237" s="142">
        <f t="shared" si="19"/>
        <v>9.112337719973107E-3</v>
      </c>
      <c r="S237" s="142">
        <f t="shared" si="21"/>
        <v>4.7117120003201007E-2</v>
      </c>
      <c r="T237" s="142">
        <f t="shared" si="23"/>
        <v>0.151740089709407</v>
      </c>
    </row>
    <row r="238" spans="11:20" x14ac:dyDescent="0.25">
      <c r="K238" s="25">
        <v>42886</v>
      </c>
      <c r="L238" s="26">
        <v>197.79989491908299</v>
      </c>
      <c r="M238" s="138">
        <v>175.756272649701</v>
      </c>
      <c r="N238" s="141">
        <f t="shared" si="18"/>
        <v>1.4917977003325866E-4</v>
      </c>
      <c r="O238" s="141">
        <f t="shared" si="20"/>
        <v>2.9969218677980525E-2</v>
      </c>
      <c r="P238" s="141">
        <f t="shared" si="22"/>
        <v>9.9401672811487707E-2</v>
      </c>
      <c r="Q238" s="139">
        <v>202.69486172528701</v>
      </c>
      <c r="R238" s="142">
        <f t="shared" si="19"/>
        <v>1.6246758096026603E-2</v>
      </c>
      <c r="S238" s="142">
        <f t="shared" si="21"/>
        <v>3.8426572626860001E-2</v>
      </c>
      <c r="T238" s="142">
        <f t="shared" si="23"/>
        <v>0.16025275431580344</v>
      </c>
    </row>
    <row r="239" spans="11:20" x14ac:dyDescent="0.25">
      <c r="K239" s="25">
        <v>42916</v>
      </c>
      <c r="L239" s="26">
        <v>202.36307598779899</v>
      </c>
      <c r="M239" s="138">
        <v>176.05143302597401</v>
      </c>
      <c r="N239" s="141">
        <f t="shared" si="18"/>
        <v>1.6793732128199679E-3</v>
      </c>
      <c r="O239" s="141">
        <f t="shared" si="20"/>
        <v>1.0003187350883458E-2</v>
      </c>
      <c r="P239" s="141">
        <f t="shared" si="22"/>
        <v>8.4473274419040179E-2</v>
      </c>
      <c r="Q239" s="139">
        <v>208.82188953349899</v>
      </c>
      <c r="R239" s="142">
        <f t="shared" si="19"/>
        <v>3.0227839798504297E-2</v>
      </c>
      <c r="S239" s="142">
        <f t="shared" si="21"/>
        <v>5.6506007356048382E-2</v>
      </c>
      <c r="T239" s="142">
        <f t="shared" si="23"/>
        <v>0.17765255502294997</v>
      </c>
    </row>
    <row r="240" spans="11:20" x14ac:dyDescent="0.25">
      <c r="K240" s="25">
        <v>42947</v>
      </c>
      <c r="L240" s="26">
        <v>205.383613985571</v>
      </c>
      <c r="M240" s="138">
        <v>176.51678220915699</v>
      </c>
      <c r="N240" s="141">
        <f t="shared" si="18"/>
        <v>2.6432570027097313E-3</v>
      </c>
      <c r="O240" s="141">
        <f t="shared" si="20"/>
        <v>4.4768945117605874E-3</v>
      </c>
      <c r="P240" s="141">
        <f t="shared" si="22"/>
        <v>6.2125511647078913E-2</v>
      </c>
      <c r="Q240" s="139">
        <v>212.86400409081099</v>
      </c>
      <c r="R240" s="142">
        <f t="shared" si="19"/>
        <v>1.9356756929754582E-2</v>
      </c>
      <c r="S240" s="142">
        <f t="shared" si="21"/>
        <v>6.7231562908626641E-2</v>
      </c>
      <c r="T240" s="142">
        <f t="shared" si="23"/>
        <v>0.16996969103207138</v>
      </c>
    </row>
    <row r="241" spans="11:20" x14ac:dyDescent="0.25">
      <c r="K241" s="25">
        <v>42978</v>
      </c>
      <c r="L241" s="26">
        <v>205.858756000542</v>
      </c>
      <c r="M241" s="138">
        <v>179.111326822861</v>
      </c>
      <c r="N241" s="141">
        <f t="shared" si="18"/>
        <v>1.4698571893462908E-2</v>
      </c>
      <c r="O241" s="141">
        <f t="shared" si="20"/>
        <v>1.9089242862170508E-2</v>
      </c>
      <c r="P241" s="141">
        <f t="shared" si="22"/>
        <v>6.2414485608540238E-2</v>
      </c>
      <c r="Q241" s="139">
        <v>212.463677719619</v>
      </c>
      <c r="R241" s="142">
        <f t="shared" si="19"/>
        <v>-1.8806672969526872E-3</v>
      </c>
      <c r="S241" s="142">
        <f t="shared" si="21"/>
        <v>4.8194689846512651E-2</v>
      </c>
      <c r="T241" s="142">
        <f t="shared" si="23"/>
        <v>0.15217213968699372</v>
      </c>
    </row>
    <row r="242" spans="11:20" x14ac:dyDescent="0.25">
      <c r="K242" s="25">
        <v>43008</v>
      </c>
      <c r="L242" s="26">
        <v>203.60216556504</v>
      </c>
      <c r="M242" s="138">
        <v>180.64611456823999</v>
      </c>
      <c r="N242" s="141">
        <f t="shared" si="18"/>
        <v>8.5689038912479809E-3</v>
      </c>
      <c r="O242" s="141">
        <f t="shared" si="20"/>
        <v>2.6098518275554872E-2</v>
      </c>
      <c r="P242" s="141">
        <f t="shared" si="22"/>
        <v>6.5967910384319817E-2</v>
      </c>
      <c r="Q242" s="139">
        <v>208.91108651805001</v>
      </c>
      <c r="R242" s="142">
        <f t="shared" si="19"/>
        <v>-1.6720934324864767E-2</v>
      </c>
      <c r="S242" s="142">
        <f t="shared" si="21"/>
        <v>4.2714384373354619E-4</v>
      </c>
      <c r="T242" s="142">
        <f t="shared" si="23"/>
        <v>0.1242783662683955</v>
      </c>
    </row>
    <row r="243" spans="11:20" x14ac:dyDescent="0.25">
      <c r="K243" s="25">
        <v>43039</v>
      </c>
      <c r="L243" s="26">
        <v>202.238764434226</v>
      </c>
      <c r="M243" s="138">
        <v>182.05509185899299</v>
      </c>
      <c r="N243" s="141">
        <f t="shared" si="18"/>
        <v>7.7996545573126852E-3</v>
      </c>
      <c r="O243" s="141">
        <f t="shared" si="20"/>
        <v>3.1375541637018944E-2</v>
      </c>
      <c r="P243" s="141">
        <f t="shared" si="22"/>
        <v>8.3058848123491069E-2</v>
      </c>
      <c r="Q243" s="139">
        <v>206.51463826864</v>
      </c>
      <c r="R243" s="142">
        <f t="shared" si="19"/>
        <v>-1.1471139657315166E-2</v>
      </c>
      <c r="S243" s="142">
        <f t="shared" si="21"/>
        <v>-2.9828273922077764E-2</v>
      </c>
      <c r="T243" s="142">
        <f t="shared" si="23"/>
        <v>0.1184988069881292</v>
      </c>
    </row>
    <row r="244" spans="11:20" x14ac:dyDescent="0.25">
      <c r="K244" s="25">
        <v>43069</v>
      </c>
      <c r="L244" s="26">
        <v>203.56077869649599</v>
      </c>
      <c r="M244" s="138">
        <v>180.572183925579</v>
      </c>
      <c r="N244" s="141">
        <f t="shared" si="18"/>
        <v>-8.1453801608721843E-3</v>
      </c>
      <c r="O244" s="141">
        <f t="shared" si="20"/>
        <v>8.1561402543948169E-3</v>
      </c>
      <c r="P244" s="141">
        <f t="shared" si="22"/>
        <v>8.4704526172811656E-2</v>
      </c>
      <c r="Q244" s="139">
        <v>208.73717634891901</v>
      </c>
      <c r="R244" s="142">
        <f t="shared" si="19"/>
        <v>1.0762133371813976E-2</v>
      </c>
      <c r="S244" s="142">
        <f t="shared" si="21"/>
        <v>-1.7539475032611107E-2</v>
      </c>
      <c r="T244" s="142">
        <f t="shared" si="23"/>
        <v>0.13076752571943584</v>
      </c>
    </row>
    <row r="245" spans="11:20" x14ac:dyDescent="0.25">
      <c r="K245" s="25">
        <v>43100</v>
      </c>
      <c r="L245" s="26">
        <v>206.516353996563</v>
      </c>
      <c r="M245" s="138">
        <v>180.69663435643</v>
      </c>
      <c r="N245" s="141">
        <f t="shared" si="18"/>
        <v>6.8920045239240224E-4</v>
      </c>
      <c r="O245" s="141">
        <f t="shared" si="20"/>
        <v>2.7966163739945316E-4</v>
      </c>
      <c r="P245" s="141">
        <f t="shared" si="22"/>
        <v>9.2968631056865814E-2</v>
      </c>
      <c r="Q245" s="139">
        <v>212.48673197814901</v>
      </c>
      <c r="R245" s="142">
        <f t="shared" si="19"/>
        <v>1.7963046615914413E-2</v>
      </c>
      <c r="S245" s="142">
        <f t="shared" si="21"/>
        <v>1.7115632873749176E-2</v>
      </c>
      <c r="T245" s="142">
        <f t="shared" si="23"/>
        <v>0.14062898193743245</v>
      </c>
    </row>
    <row r="246" spans="11:20" x14ac:dyDescent="0.25">
      <c r="K246" s="25">
        <v>43131</v>
      </c>
      <c r="L246" s="26">
        <v>209.695235444025</v>
      </c>
      <c r="M246" s="138">
        <v>182.951710728899</v>
      </c>
      <c r="N246" s="141">
        <f t="shared" si="18"/>
        <v>1.2479902464706649E-2</v>
      </c>
      <c r="O246" s="141">
        <f t="shared" si="20"/>
        <v>4.9249865013414329E-3</v>
      </c>
      <c r="P246" s="141">
        <f t="shared" si="22"/>
        <v>9.4600797917296475E-2</v>
      </c>
      <c r="Q246" s="139">
        <v>215.72846201277099</v>
      </c>
      <c r="R246" s="142">
        <f t="shared" si="19"/>
        <v>1.5256152722774807E-2</v>
      </c>
      <c r="S246" s="142">
        <f t="shared" si="21"/>
        <v>4.461583847700612E-2</v>
      </c>
      <c r="T246" s="142">
        <f t="shared" si="23"/>
        <v>0.1325545811237514</v>
      </c>
    </row>
    <row r="247" spans="11:20" x14ac:dyDescent="0.25">
      <c r="K247" s="25">
        <v>43159</v>
      </c>
      <c r="L247" s="26">
        <v>209.418506594164</v>
      </c>
      <c r="M247" s="138">
        <v>188.69638856793699</v>
      </c>
      <c r="N247" s="141">
        <f t="shared" si="18"/>
        <v>3.13999678721264E-2</v>
      </c>
      <c r="O247" s="141">
        <f t="shared" si="20"/>
        <v>4.4991451428124218E-2</v>
      </c>
      <c r="P247" s="141">
        <f t="shared" si="22"/>
        <v>0.10580105603420309</v>
      </c>
      <c r="Q247" s="139">
        <v>213.442190932329</v>
      </c>
      <c r="R247" s="142">
        <f t="shared" si="19"/>
        <v>-1.0597911184786812E-2</v>
      </c>
      <c r="S247" s="142">
        <f t="shared" si="21"/>
        <v>2.2540376686638774E-2</v>
      </c>
      <c r="T247" s="142">
        <f t="shared" si="23"/>
        <v>9.3486242804818431E-2</v>
      </c>
    </row>
    <row r="248" spans="11:20" x14ac:dyDescent="0.25">
      <c r="K248" s="25">
        <v>43190</v>
      </c>
      <c r="L248" s="26">
        <v>207.404007793223</v>
      </c>
      <c r="M248" s="138">
        <v>191.893763165237</v>
      </c>
      <c r="N248" s="141">
        <f t="shared" si="18"/>
        <v>1.6944545794255417E-2</v>
      </c>
      <c r="O248" s="141">
        <f t="shared" si="20"/>
        <v>6.1966449174256866E-2</v>
      </c>
      <c r="P248" s="141">
        <f t="shared" si="22"/>
        <v>0.10089028585782889</v>
      </c>
      <c r="Q248" s="139">
        <v>209.89059536979701</v>
      </c>
      <c r="R248" s="142">
        <f t="shared" si="19"/>
        <v>-1.6639613503864448E-2</v>
      </c>
      <c r="S248" s="142">
        <f t="shared" si="21"/>
        <v>-1.2217876307773268E-2</v>
      </c>
      <c r="T248" s="142">
        <f t="shared" si="23"/>
        <v>6.1912979482714237E-2</v>
      </c>
    </row>
    <row r="249" spans="11:20" x14ac:dyDescent="0.25">
      <c r="K249" s="25">
        <v>43220</v>
      </c>
      <c r="L249" s="26">
        <v>206.61032731153901</v>
      </c>
      <c r="M249" s="138">
        <v>191.16294856928801</v>
      </c>
      <c r="N249" s="141">
        <f t="shared" si="18"/>
        <v>-3.8084332908709939E-3</v>
      </c>
      <c r="O249" s="141">
        <f t="shared" si="20"/>
        <v>4.4881995405643194E-2</v>
      </c>
      <c r="P249" s="141">
        <f t="shared" si="22"/>
        <v>8.782158003007523E-2</v>
      </c>
      <c r="Q249" s="139">
        <v>209.18451067053601</v>
      </c>
      <c r="R249" s="142">
        <f t="shared" si="19"/>
        <v>-3.3640606813134522E-3</v>
      </c>
      <c r="S249" s="142">
        <f t="shared" si="21"/>
        <v>-3.0334204773812212E-2</v>
      </c>
      <c r="T249" s="142">
        <f t="shared" si="23"/>
        <v>4.8783767893191277E-2</v>
      </c>
    </row>
    <row r="250" spans="11:20" x14ac:dyDescent="0.25">
      <c r="K250" s="25">
        <v>43251</v>
      </c>
      <c r="L250" s="26">
        <v>208.71461601021201</v>
      </c>
      <c r="M250" s="138">
        <v>188.33960519995301</v>
      </c>
      <c r="N250" s="141">
        <f t="shared" si="18"/>
        <v>-1.4769302265243422E-2</v>
      </c>
      <c r="O250" s="141">
        <f t="shared" si="20"/>
        <v>-1.8907800551547504E-3</v>
      </c>
      <c r="P250" s="141">
        <f t="shared" si="22"/>
        <v>7.1595353955484553E-2</v>
      </c>
      <c r="Q250" s="139">
        <v>212.60768941268799</v>
      </c>
      <c r="R250" s="142">
        <f t="shared" si="19"/>
        <v>1.6364398736689711E-2</v>
      </c>
      <c r="S250" s="142">
        <f t="shared" si="21"/>
        <v>-3.9097308549722598E-3</v>
      </c>
      <c r="T250" s="142">
        <f t="shared" si="23"/>
        <v>4.8905175015417246E-2</v>
      </c>
    </row>
    <row r="251" spans="11:20" x14ac:dyDescent="0.25">
      <c r="K251" s="25">
        <v>43281</v>
      </c>
      <c r="L251" s="26">
        <v>213.276135288896</v>
      </c>
      <c r="M251" s="138">
        <v>187.82026710082701</v>
      </c>
      <c r="N251" s="141">
        <f t="shared" si="18"/>
        <v>-2.7574556003483464E-3</v>
      </c>
      <c r="O251" s="141">
        <f t="shared" si="20"/>
        <v>-2.1227871074175342E-2</v>
      </c>
      <c r="P251" s="141">
        <f t="shared" si="22"/>
        <v>6.6848839981419994E-2</v>
      </c>
      <c r="Q251" s="139">
        <v>218.719505328841</v>
      </c>
      <c r="R251" s="142">
        <f t="shared" si="19"/>
        <v>2.8746918481812322E-2</v>
      </c>
      <c r="S251" s="142">
        <f t="shared" si="21"/>
        <v>4.2064342823406209E-2</v>
      </c>
      <c r="T251" s="142">
        <f t="shared" si="23"/>
        <v>4.7397405595040576E-2</v>
      </c>
    </row>
    <row r="252" spans="11:20" x14ac:dyDescent="0.25">
      <c r="K252" s="25">
        <v>43312</v>
      </c>
      <c r="L252" s="26">
        <v>215.49369103948999</v>
      </c>
      <c r="M252" s="138">
        <v>190.43444367658699</v>
      </c>
      <c r="N252" s="141">
        <f t="shared" si="18"/>
        <v>1.3918501001580541E-2</v>
      </c>
      <c r="O252" s="141">
        <f t="shared" si="20"/>
        <v>-3.8109105250433428E-3</v>
      </c>
      <c r="P252" s="141">
        <f t="shared" si="22"/>
        <v>7.88461090965209E-2</v>
      </c>
      <c r="Q252" s="139">
        <v>220.89950908967199</v>
      </c>
      <c r="R252" s="142">
        <f t="shared" si="19"/>
        <v>9.9671209367149238E-3</v>
      </c>
      <c r="S252" s="142">
        <f t="shared" si="21"/>
        <v>5.600318293923312E-2</v>
      </c>
      <c r="T252" s="142">
        <f t="shared" si="23"/>
        <v>3.7749477809470022E-2</v>
      </c>
    </row>
    <row r="253" spans="11:20" x14ac:dyDescent="0.25">
      <c r="K253" s="25">
        <v>43343</v>
      </c>
      <c r="L253" s="26">
        <v>216.50566411788299</v>
      </c>
      <c r="M253" s="138">
        <v>195.00588706526</v>
      </c>
      <c r="N253" s="141">
        <f t="shared" si="18"/>
        <v>2.4005339057448172E-2</v>
      </c>
      <c r="O253" s="141">
        <f t="shared" si="20"/>
        <v>3.5395008172761422E-2</v>
      </c>
      <c r="P253" s="141">
        <f t="shared" si="22"/>
        <v>8.8741234428565852E-2</v>
      </c>
      <c r="Q253" s="139">
        <v>220.85124150579099</v>
      </c>
      <c r="R253" s="142">
        <f t="shared" si="19"/>
        <v>-2.1850471320605802E-4</v>
      </c>
      <c r="S253" s="142">
        <f t="shared" si="21"/>
        <v>3.8773536911459683E-2</v>
      </c>
      <c r="T253" s="142">
        <f t="shared" si="23"/>
        <v>3.9477636253857806E-2</v>
      </c>
    </row>
    <row r="254" spans="11:20" x14ac:dyDescent="0.25">
      <c r="K254" s="25">
        <v>43373</v>
      </c>
      <c r="L254" s="26">
        <v>215.247956397243</v>
      </c>
      <c r="M254" s="138">
        <v>198.60741162490899</v>
      </c>
      <c r="N254" s="141">
        <f t="shared" si="18"/>
        <v>1.8468799141657222E-2</v>
      </c>
      <c r="O254" s="141">
        <f t="shared" si="20"/>
        <v>5.7433336085562781E-2</v>
      </c>
      <c r="P254" s="141">
        <f t="shared" si="22"/>
        <v>9.9428084017185059E-2</v>
      </c>
      <c r="Q254" s="139">
        <v>218.25078153269601</v>
      </c>
      <c r="R254" s="142">
        <f t="shared" si="19"/>
        <v>-1.1774712948701249E-2</v>
      </c>
      <c r="S254" s="142">
        <f t="shared" si="21"/>
        <v>-2.1430361020626787E-3</v>
      </c>
      <c r="T254" s="142">
        <f t="shared" si="23"/>
        <v>4.470655516809563E-2</v>
      </c>
    </row>
    <row r="255" spans="11:20" x14ac:dyDescent="0.25">
      <c r="K255" s="25">
        <v>43404</v>
      </c>
      <c r="L255" s="26">
        <v>215.921938827297</v>
      </c>
      <c r="M255" s="138">
        <v>199.412288814269</v>
      </c>
      <c r="N255" s="141">
        <f t="shared" si="18"/>
        <v>4.0526039928465707E-3</v>
      </c>
      <c r="O255" s="141">
        <f t="shared" si="20"/>
        <v>4.7144019560500405E-2</v>
      </c>
      <c r="P255" s="141">
        <f t="shared" si="22"/>
        <v>9.5340354274296546E-2</v>
      </c>
      <c r="Q255" s="139">
        <v>218.90766218371701</v>
      </c>
      <c r="R255" s="142">
        <f t="shared" si="19"/>
        <v>3.0097516554485892E-3</v>
      </c>
      <c r="S255" s="142">
        <f t="shared" si="21"/>
        <v>-9.0169820393145583E-3</v>
      </c>
      <c r="T255" s="142">
        <f t="shared" si="23"/>
        <v>6.0010389670081432E-2</v>
      </c>
    </row>
    <row r="256" spans="11:20" x14ac:dyDescent="0.25">
      <c r="K256" s="25">
        <v>43434</v>
      </c>
      <c r="L256" s="26">
        <v>217.25468900661301</v>
      </c>
      <c r="M256" s="138">
        <v>197.620734030394</v>
      </c>
      <c r="N256" s="141">
        <f t="shared" si="18"/>
        <v>-8.9841744183761785E-3</v>
      </c>
      <c r="O256" s="141">
        <f t="shared" si="20"/>
        <v>1.3409066795295965E-2</v>
      </c>
      <c r="P256" s="141">
        <f t="shared" si="22"/>
        <v>9.4414043925178381E-2</v>
      </c>
      <c r="Q256" s="139">
        <v>221.14996179326499</v>
      </c>
      <c r="R256" s="142">
        <f t="shared" si="19"/>
        <v>1.0243129852924637E-2</v>
      </c>
      <c r="S256" s="142">
        <f t="shared" si="21"/>
        <v>1.352585955312291E-3</v>
      </c>
      <c r="T256" s="142">
        <f t="shared" si="23"/>
        <v>5.9466098284270741E-2</v>
      </c>
    </row>
    <row r="257" spans="11:20" x14ac:dyDescent="0.25">
      <c r="K257" s="25">
        <v>43465</v>
      </c>
      <c r="L257" s="26">
        <v>219.194827416571</v>
      </c>
      <c r="M257" s="138">
        <v>195.62813249788201</v>
      </c>
      <c r="N257" s="141">
        <f t="shared" si="18"/>
        <v>-1.0082957855047425E-2</v>
      </c>
      <c r="O257" s="141">
        <f t="shared" si="20"/>
        <v>-1.5000845651488959E-2</v>
      </c>
      <c r="P257" s="141">
        <f t="shared" si="22"/>
        <v>8.2632962117042741E-2</v>
      </c>
      <c r="Q257" s="139">
        <v>224.23578417303301</v>
      </c>
      <c r="R257" s="142">
        <f t="shared" si="19"/>
        <v>1.3953528884860011E-2</v>
      </c>
      <c r="S257" s="142">
        <f t="shared" si="21"/>
        <v>2.7422594312407567E-2</v>
      </c>
      <c r="T257" s="142">
        <f t="shared" si="23"/>
        <v>5.529310976504731E-2</v>
      </c>
    </row>
    <row r="258" spans="11:20" x14ac:dyDescent="0.25">
      <c r="K258" s="25">
        <v>43496</v>
      </c>
      <c r="L258" s="26">
        <v>220.32327574982099</v>
      </c>
      <c r="M258" s="138">
        <v>196.15289118881401</v>
      </c>
      <c r="N258" s="141">
        <f t="shared" si="18"/>
        <v>2.6824295883807192E-3</v>
      </c>
      <c r="O258" s="141">
        <f t="shared" si="20"/>
        <v>-1.6345018879406981E-2</v>
      </c>
      <c r="P258" s="141">
        <f t="shared" si="22"/>
        <v>7.2156638532212103E-2</v>
      </c>
      <c r="Q258" s="139">
        <v>225.31596930462101</v>
      </c>
      <c r="R258" s="142">
        <f t="shared" si="19"/>
        <v>4.8171844452553625E-3</v>
      </c>
      <c r="S258" s="142">
        <f t="shared" si="21"/>
        <v>2.9274019269027951E-2</v>
      </c>
      <c r="T258" s="142">
        <f t="shared" si="23"/>
        <v>4.4442477373627387E-2</v>
      </c>
    </row>
    <row r="259" spans="11:20" x14ac:dyDescent="0.25">
      <c r="K259" s="25">
        <v>43524</v>
      </c>
      <c r="L259" s="26">
        <v>220.38207277853101</v>
      </c>
      <c r="M259" s="138">
        <v>199.46019391643</v>
      </c>
      <c r="N259" s="141">
        <f t="shared" si="18"/>
        <v>1.6860841089680445E-2</v>
      </c>
      <c r="O259" s="141">
        <f t="shared" si="20"/>
        <v>9.3080308352315733E-3</v>
      </c>
      <c r="P259" s="141">
        <f t="shared" si="22"/>
        <v>5.7042985455006079E-2</v>
      </c>
      <c r="Q259" s="139">
        <v>224.28271830717901</v>
      </c>
      <c r="R259" s="142">
        <f t="shared" si="19"/>
        <v>-4.58578679811672E-3</v>
      </c>
      <c r="S259" s="142">
        <f t="shared" si="21"/>
        <v>1.4165756523361273E-2</v>
      </c>
      <c r="T259" s="142">
        <f t="shared" si="23"/>
        <v>5.0789055938274874E-2</v>
      </c>
    </row>
    <row r="260" spans="11:20" x14ac:dyDescent="0.25">
      <c r="K260" s="25">
        <v>43555</v>
      </c>
      <c r="L260" s="26">
        <v>221.196966393699</v>
      </c>
      <c r="M260" s="138">
        <v>204.032005202519</v>
      </c>
      <c r="N260" s="141">
        <f t="shared" si="18"/>
        <v>2.2920920692599545E-2</v>
      </c>
      <c r="O260" s="141">
        <f t="shared" si="20"/>
        <v>4.295840581480781E-2</v>
      </c>
      <c r="P260" s="141">
        <f t="shared" si="22"/>
        <v>6.3255010673952672E-2</v>
      </c>
      <c r="Q260" s="139">
        <v>223.97638335108201</v>
      </c>
      <c r="R260" s="142">
        <f t="shared" si="19"/>
        <v>-1.3658428897649344E-3</v>
      </c>
      <c r="S260" s="142">
        <f t="shared" si="21"/>
        <v>-1.156821704027533E-3</v>
      </c>
      <c r="T260" s="142">
        <f t="shared" si="23"/>
        <v>6.7110143532004729E-2</v>
      </c>
    </row>
    <row r="261" spans="11:20" x14ac:dyDescent="0.25">
      <c r="K261" s="25">
        <v>43585</v>
      </c>
      <c r="L261" s="26">
        <v>221.82215137260499</v>
      </c>
      <c r="M261" s="138">
        <v>205.33830890194201</v>
      </c>
      <c r="N261" s="141">
        <f t="shared" si="18"/>
        <v>6.4024450385928855E-3</v>
      </c>
      <c r="O261" s="141">
        <f t="shared" si="20"/>
        <v>4.6827847692982871E-2</v>
      </c>
      <c r="P261" s="141">
        <f t="shared" si="22"/>
        <v>7.4153283566433803E-2</v>
      </c>
      <c r="Q261" s="139">
        <v>224.51902338889701</v>
      </c>
      <c r="R261" s="142">
        <f t="shared" si="19"/>
        <v>2.4227556034976949E-3</v>
      </c>
      <c r="S261" s="142">
        <f t="shared" si="21"/>
        <v>-3.5370147894246973E-3</v>
      </c>
      <c r="T261" s="142">
        <f t="shared" si="23"/>
        <v>7.3306157655777637E-2</v>
      </c>
    </row>
    <row r="262" spans="11:20" x14ac:dyDescent="0.25">
      <c r="K262" s="25">
        <v>43616</v>
      </c>
      <c r="L262" s="26">
        <v>223.57328566663</v>
      </c>
      <c r="M262" s="138">
        <v>205.87943542524599</v>
      </c>
      <c r="N262" s="141">
        <f t="shared" si="18"/>
        <v>2.6352925871342414E-3</v>
      </c>
      <c r="O262" s="141">
        <f t="shared" si="20"/>
        <v>3.2183070630651844E-2</v>
      </c>
      <c r="P262" s="141">
        <f t="shared" si="22"/>
        <v>9.3128740535861176E-2</v>
      </c>
      <c r="Q262" s="139">
        <v>226.569603697427</v>
      </c>
      <c r="R262" s="142">
        <f t="shared" si="19"/>
        <v>9.133214092857056E-3</v>
      </c>
      <c r="S262" s="142">
        <f t="shared" si="21"/>
        <v>1.0196440490416459E-2</v>
      </c>
      <c r="T262" s="142">
        <f t="shared" si="23"/>
        <v>6.5669846294401202E-2</v>
      </c>
    </row>
    <row r="263" spans="11:20" x14ac:dyDescent="0.25">
      <c r="K263" s="25">
        <v>43646</v>
      </c>
      <c r="L263" s="26">
        <v>224.882023629504</v>
      </c>
      <c r="M263" s="138">
        <v>206.63526895990699</v>
      </c>
      <c r="N263" s="141">
        <f t="shared" si="18"/>
        <v>3.6712434784942349E-3</v>
      </c>
      <c r="O263" s="141">
        <f t="shared" si="20"/>
        <v>1.2759095097869766E-2</v>
      </c>
      <c r="P263" s="141">
        <f t="shared" si="22"/>
        <v>0.10017556757588664</v>
      </c>
      <c r="Q263" s="139">
        <v>228.09705024234</v>
      </c>
      <c r="R263" s="142">
        <f t="shared" si="19"/>
        <v>6.7416216473275004E-3</v>
      </c>
      <c r="S263" s="142">
        <f t="shared" si="21"/>
        <v>1.8397774040305181E-2</v>
      </c>
      <c r="T263" s="142">
        <f t="shared" si="23"/>
        <v>4.2874753668631582E-2</v>
      </c>
    </row>
    <row r="264" spans="11:20" x14ac:dyDescent="0.25">
      <c r="K264" s="25">
        <v>43677</v>
      </c>
      <c r="L264" s="26">
        <v>226.707849249818</v>
      </c>
      <c r="M264" s="138">
        <v>206.730285759162</v>
      </c>
      <c r="N264" s="141">
        <f t="shared" ref="N264:N312" si="24">M264/M263-1</f>
        <v>4.5982856524573457E-4</v>
      </c>
      <c r="O264" s="141">
        <f t="shared" si="20"/>
        <v>6.7789438057792584E-3</v>
      </c>
      <c r="P264" s="141">
        <f t="shared" si="22"/>
        <v>8.5571925792216952E-2</v>
      </c>
      <c r="Q264" s="139">
        <v>230.273797488187</v>
      </c>
      <c r="R264" s="142">
        <f t="shared" ref="R264:R312" si="25">Q264/Q263-1</f>
        <v>9.5430749478537802E-3</v>
      </c>
      <c r="S264" s="142">
        <f t="shared" si="21"/>
        <v>2.5631565701771164E-2</v>
      </c>
      <c r="T264" s="142">
        <f t="shared" si="23"/>
        <v>4.2436891042205049E-2</v>
      </c>
    </row>
    <row r="265" spans="11:20" x14ac:dyDescent="0.25">
      <c r="K265" s="25">
        <v>43708</v>
      </c>
      <c r="L265" s="26">
        <v>228.345613272523</v>
      </c>
      <c r="M265" s="138">
        <v>205.32817890916499</v>
      </c>
      <c r="N265" s="141">
        <f t="shared" si="24"/>
        <v>-6.7823001591089671E-3</v>
      </c>
      <c r="O265" s="141">
        <f t="shared" si="20"/>
        <v>-2.677569592817175E-3</v>
      </c>
      <c r="P265" s="141">
        <f t="shared" si="22"/>
        <v>5.2933231910329726E-2</v>
      </c>
      <c r="Q265" s="139">
        <v>232.85123357789601</v>
      </c>
      <c r="R265" s="142">
        <f t="shared" si="25"/>
        <v>1.1192919549786184E-2</v>
      </c>
      <c r="S265" s="142">
        <f t="shared" si="21"/>
        <v>2.7724945349941299E-2</v>
      </c>
      <c r="T265" s="142">
        <f t="shared" si="23"/>
        <v>5.4335180505609149E-2</v>
      </c>
    </row>
    <row r="266" spans="11:20" x14ac:dyDescent="0.25">
      <c r="K266" s="25">
        <v>43738</v>
      </c>
      <c r="L266" s="26">
        <v>229.34478155368001</v>
      </c>
      <c r="M266" s="138">
        <v>204.73332303831901</v>
      </c>
      <c r="N266" s="141">
        <f t="shared" si="24"/>
        <v>-2.8970980700565585E-3</v>
      </c>
      <c r="O266" s="141">
        <f t="shared" ref="O266:O312" si="26">M266/M263-1</f>
        <v>-9.2043625038521482E-3</v>
      </c>
      <c r="P266" s="141">
        <f t="shared" si="22"/>
        <v>3.0844324304369231E-2</v>
      </c>
      <c r="Q266" s="139">
        <v>234.21304069525399</v>
      </c>
      <c r="R266" s="142">
        <f t="shared" si="25"/>
        <v>5.8483998406750892E-3</v>
      </c>
      <c r="S266" s="142">
        <f t="shared" ref="S266:S312" si="27">Q266/Q263-1</f>
        <v>2.6813106291449618E-2</v>
      </c>
      <c r="T266" s="142">
        <f t="shared" si="23"/>
        <v>7.313723712905329E-2</v>
      </c>
    </row>
    <row r="267" spans="11:20" x14ac:dyDescent="0.25">
      <c r="K267" s="25">
        <v>43769</v>
      </c>
      <c r="L267" s="26">
        <v>228.66673468192701</v>
      </c>
      <c r="M267" s="138">
        <v>204.64570034534799</v>
      </c>
      <c r="N267" s="141">
        <f t="shared" si="24"/>
        <v>-4.2798451991432618E-4</v>
      </c>
      <c r="O267" s="141">
        <f t="shared" si="26"/>
        <v>-1.0083599537237253E-2</v>
      </c>
      <c r="P267" s="141">
        <f t="shared" si="22"/>
        <v>2.6244177639189292E-2</v>
      </c>
      <c r="Q267" s="139">
        <v>233.446765164699</v>
      </c>
      <c r="R267" s="142">
        <f t="shared" si="25"/>
        <v>-3.2717030968059113E-3</v>
      </c>
      <c r="S267" s="142">
        <f t="shared" si="27"/>
        <v>1.3779108657270278E-2</v>
      </c>
      <c r="T267" s="142">
        <f t="shared" si="23"/>
        <v>6.6416601575052026E-2</v>
      </c>
    </row>
    <row r="268" spans="11:20" x14ac:dyDescent="0.25">
      <c r="K268" s="25">
        <v>43799</v>
      </c>
      <c r="L268" s="26">
        <v>227.470372514253</v>
      </c>
      <c r="M268" s="138">
        <v>207.45751485811201</v>
      </c>
      <c r="N268" s="141">
        <f t="shared" si="24"/>
        <v>1.3739914926230945E-2</v>
      </c>
      <c r="O268" s="141">
        <f t="shared" si="26"/>
        <v>1.0370402933778555E-2</v>
      </c>
      <c r="P268" s="141">
        <f t="shared" si="22"/>
        <v>4.9776056525552059E-2</v>
      </c>
      <c r="Q268" s="139">
        <v>231.043587655229</v>
      </c>
      <c r="R268" s="142">
        <f t="shared" si="25"/>
        <v>-1.0294327735809627E-2</v>
      </c>
      <c r="S268" s="142">
        <f t="shared" si="27"/>
        <v>-7.7630936065550271E-3</v>
      </c>
      <c r="T268" s="142">
        <f t="shared" si="23"/>
        <v>4.4737180968689172E-2</v>
      </c>
    </row>
    <row r="269" spans="11:20" x14ac:dyDescent="0.25">
      <c r="K269" s="25">
        <v>43830</v>
      </c>
      <c r="L269" s="26">
        <v>228.69103603904901</v>
      </c>
      <c r="M269" s="138">
        <v>211.67176957035301</v>
      </c>
      <c r="N269" s="141">
        <f t="shared" si="24"/>
        <v>2.0313820471257849E-2</v>
      </c>
      <c r="O269" s="141">
        <f t="shared" si="26"/>
        <v>3.3890167116250813E-2</v>
      </c>
      <c r="P269" s="141">
        <f t="shared" si="22"/>
        <v>8.2010889065992076E-2</v>
      </c>
      <c r="Q269" s="139">
        <v>231.441420437679</v>
      </c>
      <c r="R269" s="142">
        <f t="shared" si="25"/>
        <v>1.7218949311141873E-3</v>
      </c>
      <c r="S269" s="142">
        <f t="shared" si="27"/>
        <v>-1.1833757203900896E-2</v>
      </c>
      <c r="T269" s="142">
        <f t="shared" si="23"/>
        <v>3.2134194331292498E-2</v>
      </c>
    </row>
    <row r="270" spans="11:20" x14ac:dyDescent="0.25">
      <c r="K270" s="25">
        <v>43861</v>
      </c>
      <c r="L270" s="26">
        <v>231.671854344172</v>
      </c>
      <c r="M270" s="138">
        <v>217.966480844372</v>
      </c>
      <c r="N270" s="141">
        <f t="shared" si="24"/>
        <v>2.9738076488876386E-2</v>
      </c>
      <c r="O270" s="141">
        <f t="shared" si="26"/>
        <v>6.509191483888821E-2</v>
      </c>
      <c r="P270" s="141">
        <f t="shared" si="22"/>
        <v>0.11120707690492582</v>
      </c>
      <c r="Q270" s="139">
        <v>233.589535825463</v>
      </c>
      <c r="R270" s="142">
        <f t="shared" si="25"/>
        <v>9.2814647599452904E-3</v>
      </c>
      <c r="S270" s="142">
        <f t="shared" si="27"/>
        <v>6.115769505876667E-4</v>
      </c>
      <c r="T270" s="142">
        <f t="shared" si="23"/>
        <v>3.6719840792360126E-2</v>
      </c>
    </row>
    <row r="271" spans="11:20" x14ac:dyDescent="0.25">
      <c r="K271" s="25">
        <v>43890</v>
      </c>
      <c r="L271" s="26">
        <v>236.16684382685099</v>
      </c>
      <c r="M271" s="138">
        <v>222.61873715249001</v>
      </c>
      <c r="N271" s="141">
        <f t="shared" si="24"/>
        <v>2.1343907054405031E-2</v>
      </c>
      <c r="O271" s="141">
        <f t="shared" si="26"/>
        <v>7.3081094723164597E-2</v>
      </c>
      <c r="P271" s="141">
        <f t="shared" si="22"/>
        <v>0.11610609004904004</v>
      </c>
      <c r="Q271" s="139">
        <v>238.058385038171</v>
      </c>
      <c r="R271" s="142">
        <f t="shared" si="25"/>
        <v>1.9131204644573963E-2</v>
      </c>
      <c r="S271" s="142">
        <f t="shared" si="27"/>
        <v>3.036135931809425E-2</v>
      </c>
      <c r="T271" s="142">
        <f t="shared" si="23"/>
        <v>6.1420990591547708E-2</v>
      </c>
    </row>
    <row r="272" spans="11:20" x14ac:dyDescent="0.25">
      <c r="K272" s="25">
        <v>43921</v>
      </c>
      <c r="L272" s="26">
        <v>238.16333424255399</v>
      </c>
      <c r="M272" s="138">
        <v>222.984925261618</v>
      </c>
      <c r="N272" s="141">
        <f t="shared" si="24"/>
        <v>1.6449114473107151E-3</v>
      </c>
      <c r="O272" s="141">
        <f t="shared" si="26"/>
        <v>5.344669113991074E-2</v>
      </c>
      <c r="P272" s="141">
        <f t="shared" si="22"/>
        <v>9.2891897230959586E-2</v>
      </c>
      <c r="Q272" s="139">
        <v>240.504937095316</v>
      </c>
      <c r="R272" s="142">
        <f t="shared" si="25"/>
        <v>1.0277109360179448E-2</v>
      </c>
      <c r="S272" s="142">
        <f t="shared" si="27"/>
        <v>3.9161169338215229E-2</v>
      </c>
      <c r="T272" s="142">
        <f t="shared" si="23"/>
        <v>7.3795966775325406E-2</v>
      </c>
    </row>
    <row r="273" spans="11:20" x14ac:dyDescent="0.25">
      <c r="K273" s="25">
        <v>43951</v>
      </c>
      <c r="L273" s="26">
        <v>237.55621402809899</v>
      </c>
      <c r="M273" s="138">
        <v>215.78996126919</v>
      </c>
      <c r="N273" s="141">
        <f t="shared" si="24"/>
        <v>-3.2266593734919469E-2</v>
      </c>
      <c r="O273" s="141">
        <f t="shared" si="26"/>
        <v>-9.9855701057817159E-3</v>
      </c>
      <c r="P273" s="141">
        <f t="shared" si="22"/>
        <v>5.089967100215631E-2</v>
      </c>
      <c r="Q273" s="139">
        <v>241.26114556404599</v>
      </c>
      <c r="R273" s="142">
        <f t="shared" si="25"/>
        <v>3.1442534106078668E-3</v>
      </c>
      <c r="S273" s="142">
        <f t="shared" si="27"/>
        <v>3.2842266291907674E-2</v>
      </c>
      <c r="T273" s="142">
        <f t="shared" si="23"/>
        <v>7.4568835738027417E-2</v>
      </c>
    </row>
    <row r="274" spans="11:20" x14ac:dyDescent="0.25">
      <c r="K274" s="25">
        <v>43982</v>
      </c>
      <c r="L274" s="26">
        <v>234.95602859776</v>
      </c>
      <c r="M274" s="138">
        <v>207.57150847126201</v>
      </c>
      <c r="N274" s="141">
        <f t="shared" si="24"/>
        <v>-3.8085426910456577E-2</v>
      </c>
      <c r="O274" s="141">
        <f t="shared" si="26"/>
        <v>-6.7591923634536255E-2</v>
      </c>
      <c r="P274" s="141">
        <f t="shared" si="22"/>
        <v>8.2187569755134415E-3</v>
      </c>
      <c r="Q274" s="139">
        <v>239.76439374546601</v>
      </c>
      <c r="R274" s="142">
        <f t="shared" si="25"/>
        <v>-6.2038660020481418E-3</v>
      </c>
      <c r="S274" s="142">
        <f t="shared" si="27"/>
        <v>7.1663457979918022E-3</v>
      </c>
      <c r="T274" s="142">
        <f t="shared" si="23"/>
        <v>5.8237247330228836E-2</v>
      </c>
    </row>
    <row r="275" spans="11:20" x14ac:dyDescent="0.25">
      <c r="K275" s="25">
        <v>44012</v>
      </c>
      <c r="L275" s="26">
        <v>233.68070869717101</v>
      </c>
      <c r="M275" s="138">
        <v>206.33016518449401</v>
      </c>
      <c r="N275" s="141">
        <f t="shared" si="24"/>
        <v>-5.9803163541582993E-3</v>
      </c>
      <c r="O275" s="141">
        <f t="shared" si="26"/>
        <v>-7.469007179558762E-2</v>
      </c>
      <c r="P275" s="141">
        <f t="shared" ref="P275:P312" si="28">M275/M263-1</f>
        <v>-1.4765329120663973E-3</v>
      </c>
      <c r="Q275" s="139">
        <v>238.43461196933399</v>
      </c>
      <c r="R275" s="142">
        <f t="shared" si="25"/>
        <v>-5.5462020667828016E-3</v>
      </c>
      <c r="S275" s="142">
        <f t="shared" si="27"/>
        <v>-8.6082437682412083E-3</v>
      </c>
      <c r="T275" s="142">
        <f t="shared" ref="T275:T312" si="29">Q275/Q263-1</f>
        <v>4.5320891769581984E-2</v>
      </c>
    </row>
    <row r="276" spans="11:20" x14ac:dyDescent="0.25">
      <c r="K276" s="25">
        <v>44043</v>
      </c>
      <c r="L276" s="26">
        <v>233.41340388235</v>
      </c>
      <c r="M276" s="138">
        <v>209.46486392924399</v>
      </c>
      <c r="N276" s="141">
        <f t="shared" si="24"/>
        <v>1.5192634300210228E-2</v>
      </c>
      <c r="O276" s="141">
        <f t="shared" si="26"/>
        <v>-2.9311360467115022E-2</v>
      </c>
      <c r="P276" s="141">
        <f t="shared" si="28"/>
        <v>1.3227757897397385E-2</v>
      </c>
      <c r="Q276" s="139">
        <v>237.53871133687801</v>
      </c>
      <c r="R276" s="142">
        <f t="shared" si="25"/>
        <v>-3.7574269316704711E-3</v>
      </c>
      <c r="S276" s="142">
        <f t="shared" si="27"/>
        <v>-1.5429066368997324E-2</v>
      </c>
      <c r="T276" s="142">
        <f t="shared" si="29"/>
        <v>3.1549025238373885E-2</v>
      </c>
    </row>
    <row r="277" spans="11:20" x14ac:dyDescent="0.25">
      <c r="K277" s="25">
        <v>44074</v>
      </c>
      <c r="L277" s="26">
        <v>235.88571152564299</v>
      </c>
      <c r="M277" s="138">
        <v>215.88252123673999</v>
      </c>
      <c r="N277" s="141">
        <f t="shared" si="24"/>
        <v>3.0638347583028747E-2</v>
      </c>
      <c r="O277" s="141">
        <f t="shared" si="26"/>
        <v>4.0039275268014984E-2</v>
      </c>
      <c r="P277" s="141">
        <f t="shared" si="28"/>
        <v>5.1402308166596633E-2</v>
      </c>
      <c r="Q277" s="139">
        <v>239.16191303905899</v>
      </c>
      <c r="R277" s="142">
        <f t="shared" si="25"/>
        <v>6.8334196689270321E-3</v>
      </c>
      <c r="S277" s="142">
        <f t="shared" si="27"/>
        <v>-2.5128030772018084E-3</v>
      </c>
      <c r="T277" s="142">
        <f t="shared" si="29"/>
        <v>2.7101765209467388E-2</v>
      </c>
    </row>
    <row r="278" spans="11:20" x14ac:dyDescent="0.25">
      <c r="K278" s="25">
        <v>44104</v>
      </c>
      <c r="L278" s="26">
        <v>240.173594404298</v>
      </c>
      <c r="M278" s="138">
        <v>219.93030283811899</v>
      </c>
      <c r="N278" s="141">
        <f t="shared" si="24"/>
        <v>1.8749927405842026E-2</v>
      </c>
      <c r="O278" s="141">
        <f t="shared" si="26"/>
        <v>6.5914441746625752E-2</v>
      </c>
      <c r="P278" s="141">
        <f t="shared" si="28"/>
        <v>7.4228169475643258E-2</v>
      </c>
      <c r="Q278" s="139">
        <v>243.52646019841399</v>
      </c>
      <c r="R278" s="142">
        <f t="shared" si="25"/>
        <v>1.8249340389923097E-2</v>
      </c>
      <c r="S278" s="142">
        <f t="shared" si="27"/>
        <v>2.1355323319145025E-2</v>
      </c>
      <c r="T278" s="142">
        <f t="shared" si="29"/>
        <v>3.9764735027193243E-2</v>
      </c>
    </row>
    <row r="279" spans="11:20" x14ac:dyDescent="0.25">
      <c r="K279" s="25">
        <v>44135</v>
      </c>
      <c r="L279" s="26">
        <v>245.39851631733799</v>
      </c>
      <c r="M279" s="138">
        <v>225.778275021187</v>
      </c>
      <c r="N279" s="141">
        <f t="shared" si="24"/>
        <v>2.6590115630279687E-2</v>
      </c>
      <c r="O279" s="141">
        <f t="shared" si="26"/>
        <v>7.7881372493353362E-2</v>
      </c>
      <c r="P279" s="141">
        <f t="shared" si="28"/>
        <v>0.10326420071458586</v>
      </c>
      <c r="Q279" s="139">
        <v>248.50934157081201</v>
      </c>
      <c r="R279" s="142">
        <f t="shared" si="25"/>
        <v>2.0461355075494403E-2</v>
      </c>
      <c r="S279" s="142">
        <f t="shared" si="27"/>
        <v>4.6184599437248952E-2</v>
      </c>
      <c r="T279" s="142">
        <f t="shared" si="29"/>
        <v>6.4522532130553145E-2</v>
      </c>
    </row>
    <row r="280" spans="11:20" x14ac:dyDescent="0.25">
      <c r="K280" s="25">
        <v>44165</v>
      </c>
      <c r="L280" s="26">
        <v>249.15849434067599</v>
      </c>
      <c r="M280" s="138">
        <v>230.0282485729</v>
      </c>
      <c r="N280" s="141">
        <f t="shared" si="24"/>
        <v>1.8823660298202594E-2</v>
      </c>
      <c r="O280" s="141">
        <f t="shared" si="26"/>
        <v>6.5525116415735996E-2</v>
      </c>
      <c r="P280" s="141">
        <f t="shared" si="28"/>
        <v>0.1087968962234267</v>
      </c>
      <c r="Q280" s="139">
        <v>252.13443316742499</v>
      </c>
      <c r="R280" s="142">
        <f t="shared" si="25"/>
        <v>1.4587345383875627E-2</v>
      </c>
      <c r="S280" s="142">
        <f t="shared" si="27"/>
        <v>5.4241580373407539E-2</v>
      </c>
      <c r="T280" s="142">
        <f t="shared" si="29"/>
        <v>9.1285136827378377E-2</v>
      </c>
    </row>
    <row r="281" spans="11:20" x14ac:dyDescent="0.25">
      <c r="K281" s="25">
        <v>44196</v>
      </c>
      <c r="L281" s="26">
        <v>251.194459431909</v>
      </c>
      <c r="M281" s="138">
        <v>234.546995736284</v>
      </c>
      <c r="N281" s="141">
        <f t="shared" si="24"/>
        <v>1.9644314084980463E-2</v>
      </c>
      <c r="O281" s="141">
        <f t="shared" si="26"/>
        <v>6.6460568232490136E-2</v>
      </c>
      <c r="P281" s="141">
        <f t="shared" si="28"/>
        <v>0.10806932928449853</v>
      </c>
      <c r="Q281" s="139">
        <v>253.626924420243</v>
      </c>
      <c r="R281" s="142">
        <f t="shared" si="25"/>
        <v>5.9194265300008819E-3</v>
      </c>
      <c r="S281" s="142">
        <f t="shared" si="27"/>
        <v>4.1475838862025993E-2</v>
      </c>
      <c r="T281" s="142">
        <f t="shared" si="29"/>
        <v>9.5857966739959499E-2</v>
      </c>
    </row>
    <row r="282" spans="11:20" x14ac:dyDescent="0.25">
      <c r="K282" s="25">
        <v>44227</v>
      </c>
      <c r="L282" s="28">
        <v>250.81517890086599</v>
      </c>
      <c r="M282" s="138">
        <v>234.513371378215</v>
      </c>
      <c r="N282" s="141">
        <f t="shared" si="24"/>
        <v>-1.4335872418003159E-4</v>
      </c>
      <c r="O282" s="141">
        <f t="shared" si="26"/>
        <v>3.8688825823513406E-2</v>
      </c>
      <c r="P282" s="141">
        <f t="shared" si="28"/>
        <v>7.5914840069641221E-2</v>
      </c>
      <c r="Q282" s="139">
        <v>253.33192214781801</v>
      </c>
      <c r="R282" s="142">
        <f t="shared" si="25"/>
        <v>-1.1631346833516076E-3</v>
      </c>
      <c r="S282" s="142">
        <f t="shared" si="27"/>
        <v>1.9406033376945686E-2</v>
      </c>
      <c r="T282" s="142">
        <f t="shared" si="29"/>
        <v>8.4517426059300904E-2</v>
      </c>
    </row>
    <row r="283" spans="11:20" x14ac:dyDescent="0.25">
      <c r="K283" s="25">
        <v>44255</v>
      </c>
      <c r="L283" s="28">
        <v>250.59761386425799</v>
      </c>
      <c r="M283" s="138">
        <v>233.98728034912699</v>
      </c>
      <c r="N283" s="141">
        <f t="shared" si="24"/>
        <v>-2.2433306297044986E-3</v>
      </c>
      <c r="O283" s="141">
        <f t="shared" si="26"/>
        <v>1.721106777445347E-2</v>
      </c>
      <c r="P283" s="141">
        <f t="shared" si="28"/>
        <v>5.1067324080855458E-2</v>
      </c>
      <c r="Q283" s="139">
        <v>253.30748500713599</v>
      </c>
      <c r="R283" s="142">
        <f t="shared" si="25"/>
        <v>-9.6462934772834075E-5</v>
      </c>
      <c r="S283" s="142">
        <f t="shared" si="27"/>
        <v>4.6524856798597636E-3</v>
      </c>
      <c r="T283" s="142">
        <f t="shared" si="29"/>
        <v>6.4056134660074759E-2</v>
      </c>
    </row>
    <row r="284" spans="11:20" x14ac:dyDescent="0.25">
      <c r="K284" s="25">
        <v>44286</v>
      </c>
      <c r="L284" s="28">
        <v>253.688766090352</v>
      </c>
      <c r="M284" s="138">
        <v>236.796351441973</v>
      </c>
      <c r="N284" s="141">
        <f t="shared" si="24"/>
        <v>1.200522989392705E-2</v>
      </c>
      <c r="O284" s="141">
        <f t="shared" si="26"/>
        <v>9.5902132475749191E-3</v>
      </c>
      <c r="P284" s="141">
        <f t="shared" si="28"/>
        <v>6.1938833596713705E-2</v>
      </c>
      <c r="Q284" s="139">
        <v>256.39482604558299</v>
      </c>
      <c r="R284" s="142">
        <f t="shared" si="25"/>
        <v>1.2188116108610147E-2</v>
      </c>
      <c r="S284" s="142">
        <f t="shared" si="27"/>
        <v>1.0913279935350184E-2</v>
      </c>
      <c r="T284" s="142">
        <f t="shared" si="29"/>
        <v>6.6068868033131389E-2</v>
      </c>
    </row>
    <row r="285" spans="11:20" x14ac:dyDescent="0.25">
      <c r="K285" s="25">
        <v>44316</v>
      </c>
      <c r="L285" s="28">
        <v>257.50545996826702</v>
      </c>
      <c r="M285" s="138">
        <v>240.94967554288999</v>
      </c>
      <c r="N285" s="141">
        <f t="shared" si="24"/>
        <v>1.7539645672854709E-2</v>
      </c>
      <c r="O285" s="141">
        <f t="shared" si="26"/>
        <v>2.7445361118853873E-2</v>
      </c>
      <c r="P285" s="141">
        <f t="shared" si="28"/>
        <v>0.11659353440595965</v>
      </c>
      <c r="Q285" s="139">
        <v>260.10095723373598</v>
      </c>
      <c r="R285" s="142">
        <f t="shared" si="25"/>
        <v>1.4454781499740887E-2</v>
      </c>
      <c r="S285" s="142">
        <f t="shared" si="27"/>
        <v>2.6720024182220081E-2</v>
      </c>
      <c r="T285" s="142">
        <f t="shared" si="29"/>
        <v>7.8088875959053672E-2</v>
      </c>
    </row>
    <row r="286" spans="11:20" x14ac:dyDescent="0.25">
      <c r="K286" s="25">
        <v>44347</v>
      </c>
      <c r="L286" s="28">
        <v>261.362197941234</v>
      </c>
      <c r="M286" s="138">
        <v>244.90501559533399</v>
      </c>
      <c r="N286" s="141">
        <f t="shared" si="24"/>
        <v>1.641562721980061E-2</v>
      </c>
      <c r="O286" s="141">
        <f t="shared" si="26"/>
        <v>4.6659524525935359E-2</v>
      </c>
      <c r="P286" s="141">
        <f t="shared" si="28"/>
        <v>0.17985853356767767</v>
      </c>
      <c r="Q286" s="139">
        <v>263.88485872096402</v>
      </c>
      <c r="R286" s="142">
        <f t="shared" si="25"/>
        <v>1.4547818383565891E-2</v>
      </c>
      <c r="S286" s="142">
        <f t="shared" si="27"/>
        <v>4.1757051567307801E-2</v>
      </c>
      <c r="T286" s="142">
        <f t="shared" si="29"/>
        <v>0.10060069636988844</v>
      </c>
    </row>
    <row r="287" spans="11:20" x14ac:dyDescent="0.25">
      <c r="K287" s="25">
        <v>44377</v>
      </c>
      <c r="L287" s="28">
        <v>264.589951049494</v>
      </c>
      <c r="M287" s="138">
        <v>245.84905370626399</v>
      </c>
      <c r="N287" s="141">
        <f t="shared" si="24"/>
        <v>3.8547112178783927E-3</v>
      </c>
      <c r="O287" s="141">
        <f t="shared" si="26"/>
        <v>3.8229906031763239E-2</v>
      </c>
      <c r="P287" s="141">
        <f t="shared" si="28"/>
        <v>0.19153228751808249</v>
      </c>
      <c r="Q287" s="139">
        <v>267.51525692629798</v>
      </c>
      <c r="R287" s="142">
        <f t="shared" si="25"/>
        <v>1.375750856995106E-2</v>
      </c>
      <c r="S287" s="142">
        <f t="shared" si="27"/>
        <v>4.3372290510799827E-2</v>
      </c>
      <c r="T287" s="142">
        <f t="shared" si="29"/>
        <v>0.12196486372835902</v>
      </c>
    </row>
    <row r="288" spans="11:20" x14ac:dyDescent="0.25">
      <c r="K288" s="25">
        <v>44408</v>
      </c>
      <c r="L288" s="28">
        <v>268.41749591041201</v>
      </c>
      <c r="M288" s="138">
        <v>250.055298994791</v>
      </c>
      <c r="N288" s="141">
        <f t="shared" si="24"/>
        <v>1.7109056248606036E-2</v>
      </c>
      <c r="O288" s="141">
        <f t="shared" si="26"/>
        <v>3.7790561167533765E-2</v>
      </c>
      <c r="P288" s="141">
        <f t="shared" si="28"/>
        <v>0.19378159326644018</v>
      </c>
      <c r="Q288" s="139">
        <v>271.25421127257999</v>
      </c>
      <c r="R288" s="142">
        <f t="shared" si="25"/>
        <v>1.3976602266509763E-2</v>
      </c>
      <c r="S288" s="142">
        <f t="shared" si="27"/>
        <v>4.288048055440763E-2</v>
      </c>
      <c r="T288" s="142">
        <f t="shared" si="29"/>
        <v>0.1419368647154382</v>
      </c>
    </row>
    <row r="289" spans="11:20" x14ac:dyDescent="0.25">
      <c r="K289" s="25">
        <v>44439</v>
      </c>
      <c r="L289" s="28">
        <v>273.08219015475999</v>
      </c>
      <c r="M289" s="138">
        <v>255.89026646132601</v>
      </c>
      <c r="N289" s="141">
        <f t="shared" si="24"/>
        <v>2.3334708322484188E-2</v>
      </c>
      <c r="O289" s="141">
        <f t="shared" si="26"/>
        <v>4.4855148594193706E-2</v>
      </c>
      <c r="P289" s="141">
        <f t="shared" si="28"/>
        <v>0.18532183613287034</v>
      </c>
      <c r="Q289" s="139">
        <v>275.62653349705698</v>
      </c>
      <c r="R289" s="142">
        <f t="shared" si="25"/>
        <v>1.6118910021578614E-2</v>
      </c>
      <c r="S289" s="142">
        <f t="shared" si="27"/>
        <v>4.4495447116610798E-2</v>
      </c>
      <c r="T289" s="142">
        <f t="shared" si="29"/>
        <v>0.1524683424490032</v>
      </c>
    </row>
    <row r="290" spans="11:20" x14ac:dyDescent="0.25">
      <c r="K290" s="25">
        <v>44469</v>
      </c>
      <c r="L290" s="28">
        <v>277.81360688942198</v>
      </c>
      <c r="M290" s="138">
        <v>265.93506869589203</v>
      </c>
      <c r="N290" s="141">
        <f t="shared" si="24"/>
        <v>3.9254334967383953E-2</v>
      </c>
      <c r="O290" s="141">
        <f t="shared" si="26"/>
        <v>8.1700599155555276E-2</v>
      </c>
      <c r="P290" s="141">
        <f t="shared" si="28"/>
        <v>0.20917884104236029</v>
      </c>
      <c r="Q290" s="139">
        <v>279.20025267578399</v>
      </c>
      <c r="R290" s="142">
        <f t="shared" si="25"/>
        <v>1.2965802433404505E-2</v>
      </c>
      <c r="S290" s="142">
        <f t="shared" si="27"/>
        <v>4.3679735816732457E-2</v>
      </c>
      <c r="T290" s="142">
        <f t="shared" si="29"/>
        <v>0.1464883629002971</v>
      </c>
    </row>
    <row r="291" spans="11:20" x14ac:dyDescent="0.25">
      <c r="K291" s="25">
        <v>44500</v>
      </c>
      <c r="L291" s="28">
        <v>283.63681132806499</v>
      </c>
      <c r="M291" s="138">
        <v>274.26492076151101</v>
      </c>
      <c r="N291" s="141">
        <f t="shared" si="24"/>
        <v>3.1322879327150721E-2</v>
      </c>
      <c r="O291" s="141">
        <f t="shared" si="26"/>
        <v>9.6817071519945452E-2</v>
      </c>
      <c r="P291" s="141">
        <f t="shared" si="28"/>
        <v>0.21475337135857742</v>
      </c>
      <c r="Q291" s="139">
        <v>284.342692198002</v>
      </c>
      <c r="R291" s="142">
        <f t="shared" si="25"/>
        <v>1.8418462995409834E-2</v>
      </c>
      <c r="S291" s="142">
        <f t="shared" si="27"/>
        <v>4.82517151126165E-2</v>
      </c>
      <c r="T291" s="142">
        <f t="shared" si="29"/>
        <v>0.1441931735873172</v>
      </c>
    </row>
    <row r="292" spans="11:20" x14ac:dyDescent="0.25">
      <c r="K292" s="25">
        <v>44530</v>
      </c>
      <c r="L292" s="28">
        <v>288.493526502306</v>
      </c>
      <c r="M292" s="138">
        <v>278.104040681622</v>
      </c>
      <c r="N292" s="141">
        <f t="shared" si="24"/>
        <v>1.3997852548738088E-2</v>
      </c>
      <c r="O292" s="141">
        <f t="shared" si="26"/>
        <v>8.6809766262263333E-2</v>
      </c>
      <c r="P292" s="141">
        <f t="shared" si="28"/>
        <v>0.20899951378574233</v>
      </c>
      <c r="Q292" s="139">
        <v>289.26716221307998</v>
      </c>
      <c r="R292" s="142">
        <f t="shared" si="25"/>
        <v>1.731878522008512E-2</v>
      </c>
      <c r="S292" s="142">
        <f t="shared" si="27"/>
        <v>4.948953405521328E-2</v>
      </c>
      <c r="T292" s="142">
        <f t="shared" si="29"/>
        <v>0.14727353411899013</v>
      </c>
    </row>
    <row r="293" spans="11:20" x14ac:dyDescent="0.25">
      <c r="K293" s="25">
        <v>44561</v>
      </c>
      <c r="L293" s="28">
        <v>291.36909308291399</v>
      </c>
      <c r="M293" s="138">
        <v>275.91440381599398</v>
      </c>
      <c r="N293" s="141">
        <f t="shared" si="24"/>
        <v>-7.8734449893691494E-3</v>
      </c>
      <c r="O293" s="141">
        <f t="shared" si="26"/>
        <v>3.7525457507500581E-2</v>
      </c>
      <c r="P293" s="141">
        <f t="shared" si="28"/>
        <v>0.17637151117561944</v>
      </c>
      <c r="Q293" s="139">
        <v>293.01983877548798</v>
      </c>
      <c r="R293" s="142">
        <f t="shared" si="25"/>
        <v>1.2973047247041736E-2</v>
      </c>
      <c r="S293" s="142">
        <f t="shared" si="27"/>
        <v>4.9497040089543587E-2</v>
      </c>
      <c r="T293" s="142">
        <f t="shared" si="29"/>
        <v>0.15531834581557891</v>
      </c>
    </row>
    <row r="294" spans="11:20" x14ac:dyDescent="0.25">
      <c r="K294" s="25">
        <v>44592</v>
      </c>
      <c r="L294" s="28">
        <v>289.76536455412099</v>
      </c>
      <c r="M294" s="138">
        <v>268.13652846679298</v>
      </c>
      <c r="N294" s="141">
        <f t="shared" si="24"/>
        <v>-2.8189450212204314E-2</v>
      </c>
      <c r="O294" s="141">
        <f t="shared" si="26"/>
        <v>-2.2344790860246433E-2</v>
      </c>
      <c r="P294" s="141">
        <f t="shared" si="28"/>
        <v>0.14337415769078565</v>
      </c>
      <c r="Q294" s="139">
        <v>292.97856834953399</v>
      </c>
      <c r="R294" s="142">
        <f t="shared" si="25"/>
        <v>-1.4084515958534549E-4</v>
      </c>
      <c r="S294" s="142">
        <f t="shared" si="27"/>
        <v>3.0371366623758389E-2</v>
      </c>
      <c r="T294" s="142">
        <f t="shared" si="29"/>
        <v>0.15650079100012659</v>
      </c>
    </row>
    <row r="295" spans="11:20" x14ac:dyDescent="0.25">
      <c r="K295" s="25">
        <v>44620</v>
      </c>
      <c r="L295" s="28">
        <v>288.43100335945797</v>
      </c>
      <c r="M295" s="138">
        <v>264.185278508892</v>
      </c>
      <c r="N295" s="141">
        <f t="shared" si="24"/>
        <v>-1.4735962983090212E-2</v>
      </c>
      <c r="O295" s="141">
        <f t="shared" si="26"/>
        <v>-5.0048759229156303E-2</v>
      </c>
      <c r="P295" s="141">
        <f t="shared" si="28"/>
        <v>0.12905828947072373</v>
      </c>
      <c r="Q295" s="139">
        <v>292.41783971984302</v>
      </c>
      <c r="R295" s="142">
        <f t="shared" si="25"/>
        <v>-1.9138895819232893E-3</v>
      </c>
      <c r="S295" s="142">
        <f t="shared" si="27"/>
        <v>1.0891929393776811E-2</v>
      </c>
      <c r="T295" s="142">
        <f t="shared" si="29"/>
        <v>0.1543987328744163</v>
      </c>
    </row>
    <row r="296" spans="11:20" x14ac:dyDescent="0.25">
      <c r="K296" s="25">
        <v>44651</v>
      </c>
      <c r="L296" s="28">
        <v>292.530742921269</v>
      </c>
      <c r="M296" s="138">
        <v>270.08536421136898</v>
      </c>
      <c r="N296" s="141">
        <f t="shared" si="24"/>
        <v>2.2333135804455617E-2</v>
      </c>
      <c r="O296" s="141">
        <f t="shared" si="26"/>
        <v>-2.1126260622886361E-2</v>
      </c>
      <c r="P296" s="141">
        <f t="shared" si="28"/>
        <v>0.14058076725710644</v>
      </c>
      <c r="Q296" s="139">
        <v>296.37589567744499</v>
      </c>
      <c r="R296" s="142">
        <f t="shared" si="25"/>
        <v>1.3535617257121046E-2</v>
      </c>
      <c r="S296" s="142">
        <f t="shared" si="27"/>
        <v>1.1453343623359258E-2</v>
      </c>
      <c r="T296" s="142">
        <f t="shared" si="29"/>
        <v>0.15593555551996197</v>
      </c>
    </row>
    <row r="297" spans="11:20" x14ac:dyDescent="0.25">
      <c r="K297" s="25">
        <v>44681</v>
      </c>
      <c r="L297" s="28">
        <v>302.12415802342298</v>
      </c>
      <c r="M297" s="138">
        <v>286.72455978059998</v>
      </c>
      <c r="N297" s="141">
        <f t="shared" si="24"/>
        <v>6.1607172302047264E-2</v>
      </c>
      <c r="O297" s="141">
        <f t="shared" si="26"/>
        <v>6.9323010259338957E-2</v>
      </c>
      <c r="P297" s="141">
        <f t="shared" si="28"/>
        <v>0.18997694906446094</v>
      </c>
      <c r="Q297" s="139">
        <v>304.403523966563</v>
      </c>
      <c r="R297" s="142">
        <f t="shared" si="25"/>
        <v>2.7085968886804146E-2</v>
      </c>
      <c r="S297" s="142">
        <f t="shared" si="27"/>
        <v>3.8995874959012911E-2</v>
      </c>
      <c r="T297" s="142">
        <f t="shared" si="29"/>
        <v>0.1703283494378498</v>
      </c>
    </row>
    <row r="298" spans="11:20" x14ac:dyDescent="0.25">
      <c r="K298" s="25">
        <v>44712</v>
      </c>
      <c r="L298" s="28">
        <v>310.40953858934</v>
      </c>
      <c r="M298" s="138">
        <v>297.76789390579</v>
      </c>
      <c r="N298" s="141">
        <f t="shared" si="24"/>
        <v>3.851548027012508E-2</v>
      </c>
      <c r="O298" s="141">
        <f t="shared" si="26"/>
        <v>0.12711766373374078</v>
      </c>
      <c r="P298" s="141">
        <f t="shared" si="28"/>
        <v>0.21585053365261975</v>
      </c>
      <c r="Q298" s="139">
        <v>311.73195581577301</v>
      </c>
      <c r="R298" s="142">
        <f t="shared" si="25"/>
        <v>2.4074727367528803E-2</v>
      </c>
      <c r="S298" s="142">
        <f t="shared" si="27"/>
        <v>6.6049718835329285E-2</v>
      </c>
      <c r="T298" s="142">
        <f t="shared" si="29"/>
        <v>0.18131808443546693</v>
      </c>
    </row>
    <row r="299" spans="11:20" x14ac:dyDescent="0.25">
      <c r="K299" s="25">
        <v>44742</v>
      </c>
      <c r="L299" s="28">
        <v>314.77118808183201</v>
      </c>
      <c r="M299" s="138">
        <v>301.96229796304198</v>
      </c>
      <c r="N299" s="141">
        <f t="shared" si="24"/>
        <v>1.4086152815988351E-2</v>
      </c>
      <c r="O299" s="141">
        <f t="shared" si="26"/>
        <v>0.11802540224551406</v>
      </c>
      <c r="P299" s="141">
        <f t="shared" si="28"/>
        <v>0.2282426692755184</v>
      </c>
      <c r="Q299" s="139">
        <v>315.93808097908902</v>
      </c>
      <c r="R299" s="142">
        <f t="shared" si="25"/>
        <v>1.3492762242834466E-2</v>
      </c>
      <c r="S299" s="142">
        <f t="shared" si="27"/>
        <v>6.6004643383462458E-2</v>
      </c>
      <c r="T299" s="142">
        <f t="shared" si="29"/>
        <v>0.18100957907657511</v>
      </c>
    </row>
    <row r="300" spans="11:20" x14ac:dyDescent="0.25">
      <c r="K300" s="25">
        <v>44773</v>
      </c>
      <c r="L300" s="28">
        <v>314.06970877340598</v>
      </c>
      <c r="M300" s="138">
        <v>296.98429018513002</v>
      </c>
      <c r="N300" s="141">
        <f t="shared" si="24"/>
        <v>-1.6485527536027833E-2</v>
      </c>
      <c r="O300" s="141">
        <f t="shared" si="26"/>
        <v>3.5782530845563931E-2</v>
      </c>
      <c r="P300" s="141">
        <f t="shared" si="28"/>
        <v>0.187674451927198</v>
      </c>
      <c r="Q300" s="139">
        <v>316.257613120766</v>
      </c>
      <c r="R300" s="142">
        <f t="shared" si="25"/>
        <v>1.0113758388565763E-3</v>
      </c>
      <c r="S300" s="142">
        <f t="shared" si="27"/>
        <v>3.8942023402807502E-2</v>
      </c>
      <c r="T300" s="142">
        <f t="shared" si="29"/>
        <v>0.16590858308541656</v>
      </c>
    </row>
    <row r="301" spans="11:20" x14ac:dyDescent="0.25">
      <c r="K301" s="25">
        <v>44804</v>
      </c>
      <c r="L301" s="28">
        <v>313.79332372944998</v>
      </c>
      <c r="M301" s="138">
        <v>295.73247983811001</v>
      </c>
      <c r="N301" s="141">
        <f t="shared" si="24"/>
        <v>-4.2150726095299129E-3</v>
      </c>
      <c r="O301" s="141">
        <f t="shared" si="26"/>
        <v>-6.8355726367328451E-3</v>
      </c>
      <c r="P301" s="141">
        <f t="shared" si="28"/>
        <v>0.15570038644985185</v>
      </c>
      <c r="Q301" s="139">
        <v>316.26009218331097</v>
      </c>
      <c r="R301" s="142">
        <f t="shared" si="25"/>
        <v>7.8387442457028556E-6</v>
      </c>
      <c r="S301" s="142">
        <f t="shared" si="27"/>
        <v>1.4525736880866891E-2</v>
      </c>
      <c r="T301" s="142">
        <f t="shared" si="29"/>
        <v>0.14742252195646421</v>
      </c>
    </row>
    <row r="302" spans="11:20" x14ac:dyDescent="0.25">
      <c r="K302" s="25">
        <v>44834</v>
      </c>
      <c r="L302" s="28">
        <v>313.82522227043199</v>
      </c>
      <c r="M302" s="138">
        <v>296.23817195363398</v>
      </c>
      <c r="N302" s="141">
        <f t="shared" si="24"/>
        <v>1.7099647485483427E-3</v>
      </c>
      <c r="O302" s="141">
        <f t="shared" si="26"/>
        <v>-1.8956426176451324E-2</v>
      </c>
      <c r="P302" s="141">
        <f t="shared" si="28"/>
        <v>0.11394925613362727</v>
      </c>
      <c r="Q302" s="139">
        <v>316.23800422122298</v>
      </c>
      <c r="R302" s="142">
        <f t="shared" si="25"/>
        <v>-6.9841129607950414E-5</v>
      </c>
      <c r="S302" s="142">
        <f t="shared" si="27"/>
        <v>9.4931019775934544E-4</v>
      </c>
      <c r="T302" s="142">
        <f t="shared" si="29"/>
        <v>0.13265658318887108</v>
      </c>
    </row>
    <row r="303" spans="11:20" x14ac:dyDescent="0.25">
      <c r="K303" s="25">
        <v>44865</v>
      </c>
      <c r="L303" s="28">
        <v>314.14482942576399</v>
      </c>
      <c r="M303" s="138">
        <v>297.37528679355898</v>
      </c>
      <c r="N303" s="141">
        <f t="shared" si="24"/>
        <v>3.8385155850306774E-3</v>
      </c>
      <c r="O303" s="141">
        <f t="shared" si="26"/>
        <v>1.3165565363246756E-3</v>
      </c>
      <c r="P303" s="141">
        <f t="shared" si="28"/>
        <v>8.4262930774671618E-2</v>
      </c>
      <c r="Q303" s="139">
        <v>316.470427269624</v>
      </c>
      <c r="R303" s="142">
        <f t="shared" si="25"/>
        <v>7.3496241849047017E-4</v>
      </c>
      <c r="S303" s="142">
        <f t="shared" si="27"/>
        <v>6.7291391583590432E-4</v>
      </c>
      <c r="T303" s="142">
        <f t="shared" si="29"/>
        <v>0.11298948752039628</v>
      </c>
    </row>
    <row r="304" spans="11:20" x14ac:dyDescent="0.25">
      <c r="K304" s="25">
        <v>44895</v>
      </c>
      <c r="L304" s="28">
        <v>310.846309251626</v>
      </c>
      <c r="M304" s="138">
        <v>286.87285621585397</v>
      </c>
      <c r="N304" s="141">
        <f t="shared" si="24"/>
        <v>-3.5317092724641563E-2</v>
      </c>
      <c r="O304" s="141">
        <f t="shared" si="26"/>
        <v>-2.9958236670878935E-2</v>
      </c>
      <c r="P304" s="141">
        <f t="shared" si="28"/>
        <v>3.153070164942573E-2</v>
      </c>
      <c r="Q304" s="139">
        <v>314.76665573002703</v>
      </c>
      <c r="R304" s="142">
        <f t="shared" si="25"/>
        <v>-5.3836674544803786E-3</v>
      </c>
      <c r="S304" s="142">
        <f t="shared" si="27"/>
        <v>-4.7221780116927237E-3</v>
      </c>
      <c r="T304" s="142">
        <f t="shared" si="29"/>
        <v>8.8152050588319542E-2</v>
      </c>
    </row>
    <row r="305" spans="11:20" x14ac:dyDescent="0.25">
      <c r="K305" s="25">
        <v>44926</v>
      </c>
      <c r="L305" s="28">
        <v>306.922726852332</v>
      </c>
      <c r="M305" s="138">
        <v>275.458992219028</v>
      </c>
      <c r="N305" s="141">
        <f t="shared" si="24"/>
        <v>-3.9787187074394215E-2</v>
      </c>
      <c r="O305" s="141">
        <f t="shared" si="26"/>
        <v>-7.0143491628952725E-2</v>
      </c>
      <c r="P305" s="141">
        <f t="shared" si="28"/>
        <v>-1.6505539060935881E-3</v>
      </c>
      <c r="Q305" s="139">
        <v>312.74746395724202</v>
      </c>
      <c r="R305" s="142">
        <f t="shared" si="25"/>
        <v>-6.4148846011086169E-3</v>
      </c>
      <c r="S305" s="142">
        <f t="shared" si="27"/>
        <v>-1.1037700141628637E-2</v>
      </c>
      <c r="T305" s="142">
        <f t="shared" si="29"/>
        <v>6.7325220245136208E-2</v>
      </c>
    </row>
    <row r="306" spans="11:20" x14ac:dyDescent="0.25">
      <c r="K306" s="25">
        <v>44957</v>
      </c>
      <c r="L306" s="28">
        <v>304.70695430677699</v>
      </c>
      <c r="M306" s="138">
        <v>263.688006867301</v>
      </c>
      <c r="N306" s="141">
        <f t="shared" si="24"/>
        <v>-4.2732260279117806E-2</v>
      </c>
      <c r="O306" s="141">
        <f t="shared" si="26"/>
        <v>-0.11328204266565045</v>
      </c>
      <c r="P306" s="141">
        <f t="shared" si="28"/>
        <v>-1.659050941297957E-2</v>
      </c>
      <c r="Q306" s="139">
        <v>312.35540573501999</v>
      </c>
      <c r="R306" s="142">
        <f t="shared" si="25"/>
        <v>-1.2535936095572353E-3</v>
      </c>
      <c r="S306" s="142">
        <f t="shared" si="27"/>
        <v>-1.300286276385032E-2</v>
      </c>
      <c r="T306" s="142">
        <f t="shared" si="29"/>
        <v>6.6137388460335123E-2</v>
      </c>
    </row>
    <row r="307" spans="11:20" x14ac:dyDescent="0.25">
      <c r="K307" s="25">
        <v>44985</v>
      </c>
      <c r="L307" s="28">
        <v>305.51664785617902</v>
      </c>
      <c r="M307" s="138">
        <v>261.89903213223698</v>
      </c>
      <c r="N307" s="141">
        <f t="shared" si="24"/>
        <v>-6.7844372458103486E-3</v>
      </c>
      <c r="O307" s="141">
        <f t="shared" si="26"/>
        <v>-8.7055375029367554E-2</v>
      </c>
      <c r="P307" s="141">
        <f t="shared" si="28"/>
        <v>-8.6539507029270712E-3</v>
      </c>
      <c r="Q307" s="139">
        <v>313.472459149163</v>
      </c>
      <c r="R307" s="142">
        <f t="shared" si="25"/>
        <v>3.5762256507596568E-3</v>
      </c>
      <c r="S307" s="142">
        <f t="shared" si="27"/>
        <v>-4.1116063512586232E-3</v>
      </c>
      <c r="T307" s="142">
        <f t="shared" si="29"/>
        <v>7.2001829469405143E-2</v>
      </c>
    </row>
    <row r="308" spans="11:20" x14ac:dyDescent="0.25">
      <c r="K308" s="25">
        <v>45016</v>
      </c>
      <c r="L308" s="28">
        <v>310.39083802864701</v>
      </c>
      <c r="M308" s="138">
        <v>262.76681844523199</v>
      </c>
      <c r="N308" s="141">
        <f t="shared" si="24"/>
        <v>3.3134384114748006E-3</v>
      </c>
      <c r="O308" s="141">
        <f t="shared" si="26"/>
        <v>-4.6076454689502278E-2</v>
      </c>
      <c r="P308" s="141">
        <f t="shared" si="28"/>
        <v>-2.7097157920817572E-2</v>
      </c>
      <c r="Q308" s="139">
        <v>318.15532657782097</v>
      </c>
      <c r="R308" s="142">
        <f t="shared" si="25"/>
        <v>1.4938688525838462E-2</v>
      </c>
      <c r="S308" s="142">
        <f t="shared" si="27"/>
        <v>1.7291467537905669E-2</v>
      </c>
      <c r="T308" s="142">
        <f t="shared" si="29"/>
        <v>7.3485837472016424E-2</v>
      </c>
    </row>
    <row r="309" spans="11:20" x14ac:dyDescent="0.25">
      <c r="K309" s="25">
        <v>45046</v>
      </c>
      <c r="L309" s="28">
        <v>311.37909997483399</v>
      </c>
      <c r="M309" s="138">
        <v>264.07973293462999</v>
      </c>
      <c r="N309" s="141">
        <f t="shared" si="24"/>
        <v>4.9965003083967119E-3</v>
      </c>
      <c r="O309" s="141">
        <f t="shared" si="26"/>
        <v>1.4855664919417588E-3</v>
      </c>
      <c r="P309" s="141">
        <f t="shared" si="28"/>
        <v>-7.8977632272930087E-2</v>
      </c>
      <c r="Q309" s="139">
        <v>318.74780819851298</v>
      </c>
      <c r="R309" s="142">
        <f t="shared" si="25"/>
        <v>1.8622401424641666E-3</v>
      </c>
      <c r="S309" s="142">
        <f t="shared" si="27"/>
        <v>2.0465157145113988E-2</v>
      </c>
      <c r="T309" s="142">
        <f t="shared" si="29"/>
        <v>4.712259583934908E-2</v>
      </c>
    </row>
    <row r="310" spans="11:20" x14ac:dyDescent="0.25">
      <c r="K310" s="25">
        <v>45077</v>
      </c>
      <c r="L310" s="28">
        <v>314.14889054188399</v>
      </c>
      <c r="M310" s="138">
        <v>267.111107013104</v>
      </c>
      <c r="N310" s="141">
        <f t="shared" si="24"/>
        <v>1.1479010694184444E-2</v>
      </c>
      <c r="O310" s="141">
        <f t="shared" si="26"/>
        <v>1.9901084927398172E-2</v>
      </c>
      <c r="P310" s="141">
        <f t="shared" si="28"/>
        <v>-0.10295531358523635</v>
      </c>
      <c r="Q310" s="139">
        <v>321.33939896260199</v>
      </c>
      <c r="R310" s="142">
        <f t="shared" si="25"/>
        <v>8.1305367360360314E-3</v>
      </c>
      <c r="S310" s="142">
        <f t="shared" si="27"/>
        <v>2.5096111584385072E-2</v>
      </c>
      <c r="T310" s="142">
        <f t="shared" si="29"/>
        <v>3.08195645893512E-2</v>
      </c>
    </row>
    <row r="311" spans="11:20" x14ac:dyDescent="0.25">
      <c r="K311" s="25">
        <v>45107</v>
      </c>
      <c r="L311" s="28">
        <v>311.79530194709997</v>
      </c>
      <c r="M311" s="138">
        <v>267.98830983678903</v>
      </c>
      <c r="N311" s="141">
        <f t="shared" si="24"/>
        <v>3.2840372438798227E-3</v>
      </c>
      <c r="O311" s="141">
        <f t="shared" si="26"/>
        <v>1.9871197674242724E-2</v>
      </c>
      <c r="P311" s="141">
        <f t="shared" si="28"/>
        <v>-0.11251069539287695</v>
      </c>
      <c r="Q311" s="139">
        <v>319.135385286016</v>
      </c>
      <c r="R311" s="142">
        <f t="shared" si="25"/>
        <v>-6.858834253444579E-3</v>
      </c>
      <c r="S311" s="142">
        <f t="shared" si="27"/>
        <v>3.0804409869129579E-3</v>
      </c>
      <c r="T311" s="142">
        <f t="shared" si="29"/>
        <v>1.0120034587215887E-2</v>
      </c>
    </row>
    <row r="312" spans="11:20" x14ac:dyDescent="0.25">
      <c r="K312" s="25">
        <v>45138</v>
      </c>
      <c r="L312" s="28">
        <v>316.734274075396</v>
      </c>
      <c r="M312" s="138">
        <v>270.11133176666198</v>
      </c>
      <c r="N312" s="141">
        <f t="shared" si="24"/>
        <v>7.9220691796815235E-3</v>
      </c>
      <c r="O312" s="141">
        <f t="shared" si="26"/>
        <v>2.2840067145649012E-2</v>
      </c>
      <c r="P312" s="141">
        <f t="shared" si="28"/>
        <v>-9.0486127740010525E-2</v>
      </c>
      <c r="Q312" s="139">
        <v>324.39070199602702</v>
      </c>
      <c r="R312" s="142">
        <f t="shared" si="25"/>
        <v>1.6467358219462547E-2</v>
      </c>
      <c r="S312" s="142">
        <f t="shared" si="27"/>
        <v>1.7703317959757436E-2</v>
      </c>
      <c r="T312" s="142">
        <f t="shared" si="29"/>
        <v>2.5716657996009529E-2</v>
      </c>
    </row>
    <row r="313" spans="11:20" x14ac:dyDescent="0.25">
      <c r="K313" s="25">
        <v>45169</v>
      </c>
      <c r="L313" s="28">
        <v>315.699539259836</v>
      </c>
      <c r="M313" s="138">
        <v>269.85688755835503</v>
      </c>
      <c r="N313" s="141">
        <f t="shared" ref="N313" si="30">M313/M312-1</f>
        <v>-9.4199753354573534E-4</v>
      </c>
      <c r="O313" s="141">
        <f t="shared" ref="O313" si="31">M313/M310-1</f>
        <v>1.0279544628281956E-2</v>
      </c>
      <c r="P313" s="141">
        <f t="shared" ref="P313" si="32">M313/M301-1</f>
        <v>-8.7496619559406574E-2</v>
      </c>
      <c r="Q313" s="139">
        <v>323.629357704857</v>
      </c>
      <c r="R313" s="142">
        <f t="shared" ref="R313" si="33">Q313/Q312-1</f>
        <v>-2.3469978839878447E-3</v>
      </c>
      <c r="S313" s="142">
        <f t="shared" ref="S313" si="34">Q313/Q310-1</f>
        <v>7.1262931020839027E-3</v>
      </c>
      <c r="T313" s="142">
        <f t="shared" ref="T313" si="35">Q313/Q301-1</f>
        <v>2.3301281773087767E-2</v>
      </c>
    </row>
    <row r="314" spans="11:20" x14ac:dyDescent="0.25">
      <c r="K314" s="25">
        <v>45199</v>
      </c>
      <c r="L314" s="28" t="s">
        <v>76</v>
      </c>
      <c r="M314" s="27" t="s">
        <v>76</v>
      </c>
      <c r="N314" s="27" t="s">
        <v>76</v>
      </c>
    </row>
    <row r="315" spans="11:20" x14ac:dyDescent="0.25">
      <c r="K315" s="68"/>
      <c r="L315" s="143" t="s">
        <v>114</v>
      </c>
      <c r="M315" s="144" t="s">
        <v>115</v>
      </c>
      <c r="N315" s="27"/>
      <c r="O315" s="27"/>
      <c r="P315" s="27"/>
      <c r="Q315" s="144" t="s">
        <v>116</v>
      </c>
    </row>
    <row r="316" spans="11:20" x14ac:dyDescent="0.25">
      <c r="K316" s="68" t="s">
        <v>103</v>
      </c>
      <c r="L316" s="145">
        <f>MIN($L$138:$L$173)</f>
        <v>119.46504914943399</v>
      </c>
      <c r="M316" s="145">
        <f>MIN($M$138:$M$173)</f>
        <v>100.033616281108</v>
      </c>
      <c r="N316" s="27"/>
      <c r="O316" s="27"/>
      <c r="P316" s="27"/>
      <c r="Q316" s="145">
        <f>MIN($Q$138:$Q$173)</f>
        <v>122.876032327259</v>
      </c>
    </row>
    <row r="317" spans="11:20" x14ac:dyDescent="0.25">
      <c r="K317" s="68" t="s">
        <v>104</v>
      </c>
      <c r="L317" s="146">
        <f>L313/L316-1</f>
        <v>1.6426100479391277</v>
      </c>
      <c r="M317" s="146">
        <f>M313/M316-1</f>
        <v>1.6976620219349128</v>
      </c>
      <c r="N317" s="27"/>
      <c r="O317" s="27"/>
      <c r="P317" s="27"/>
      <c r="Q317" s="146">
        <f>Q313/Q316-1</f>
        <v>1.6337874976539473</v>
      </c>
    </row>
    <row r="318" spans="11:20" x14ac:dyDescent="0.25">
      <c r="K318" s="68" t="s">
        <v>105</v>
      </c>
      <c r="L318" s="146">
        <f>L313/L301-1</f>
        <v>6.0747485246994692E-3</v>
      </c>
      <c r="M318" s="146">
        <f>M313/M301-1</f>
        <v>-8.7496619559406574E-2</v>
      </c>
      <c r="N318" s="27"/>
      <c r="O318" s="27"/>
      <c r="P318" s="27"/>
      <c r="Q318" s="146">
        <f>Q313/Q301-1</f>
        <v>2.3301281773087767E-2</v>
      </c>
    </row>
    <row r="319" spans="11:20" x14ac:dyDescent="0.25">
      <c r="K319" s="68" t="s">
        <v>106</v>
      </c>
      <c r="L319" s="146">
        <f>L313/L310-1</f>
        <v>4.9360311770552112E-3</v>
      </c>
      <c r="M319" s="146">
        <f>M313/M310-1</f>
        <v>1.0279544628281956E-2</v>
      </c>
      <c r="N319" s="27"/>
      <c r="O319" s="27"/>
      <c r="P319" s="27"/>
      <c r="Q319" s="146">
        <f>Q313/Q310-1</f>
        <v>7.1262931020839027E-3</v>
      </c>
    </row>
    <row r="320" spans="11:20" x14ac:dyDescent="0.25">
      <c r="K320" s="68" t="s">
        <v>107</v>
      </c>
      <c r="L320" s="146">
        <f>L313/L312-1</f>
        <v>-3.266886157428206E-3</v>
      </c>
      <c r="M320" s="146">
        <f>M313/M312-1</f>
        <v>-9.4199753354573534E-4</v>
      </c>
      <c r="N320" s="27"/>
      <c r="O320" s="27"/>
      <c r="P320" s="27"/>
      <c r="Q320" s="146">
        <f>Q313/Q312-1</f>
        <v>-2.3469978839878447E-3</v>
      </c>
    </row>
    <row r="321" spans="11:14" x14ac:dyDescent="0.25">
      <c r="K321" s="25">
        <v>45412</v>
      </c>
      <c r="L321" s="28" t="s">
        <v>76</v>
      </c>
      <c r="M321" s="27" t="s">
        <v>76</v>
      </c>
      <c r="N321" s="27" t="s">
        <v>76</v>
      </c>
    </row>
    <row r="322" spans="11:14" x14ac:dyDescent="0.25">
      <c r="K322" s="25">
        <v>45443</v>
      </c>
      <c r="L322" s="28" t="s">
        <v>76</v>
      </c>
      <c r="M322" s="27" t="s">
        <v>76</v>
      </c>
      <c r="N322" s="27" t="s">
        <v>76</v>
      </c>
    </row>
    <row r="323" spans="11:14" x14ac:dyDescent="0.25">
      <c r="K323" s="25">
        <v>45473</v>
      </c>
      <c r="L323" s="28" t="s">
        <v>76</v>
      </c>
      <c r="M323" s="27" t="s">
        <v>76</v>
      </c>
      <c r="N323" s="27" t="s">
        <v>76</v>
      </c>
    </row>
    <row r="324" spans="11:14" x14ac:dyDescent="0.25">
      <c r="K324" s="25">
        <v>45504</v>
      </c>
      <c r="L324" s="28" t="s">
        <v>76</v>
      </c>
      <c r="M324" s="27" t="s">
        <v>76</v>
      </c>
      <c r="N324" s="27" t="s">
        <v>76</v>
      </c>
    </row>
    <row r="325" spans="11:14" x14ac:dyDescent="0.25">
      <c r="K325" s="25">
        <v>45535</v>
      </c>
      <c r="L325" s="28" t="s">
        <v>76</v>
      </c>
      <c r="M325" s="27" t="s">
        <v>76</v>
      </c>
      <c r="N325" s="27" t="s">
        <v>76</v>
      </c>
    </row>
    <row r="326" spans="11:14" x14ac:dyDescent="0.25">
      <c r="K326" s="25">
        <v>45565</v>
      </c>
      <c r="L326" s="28" t="s">
        <v>76</v>
      </c>
      <c r="M326" s="27" t="s">
        <v>76</v>
      </c>
      <c r="N326" s="27" t="s">
        <v>76</v>
      </c>
    </row>
    <row r="327" spans="11:14" x14ac:dyDescent="0.25">
      <c r="K327" s="25">
        <v>45596</v>
      </c>
      <c r="L327" s="28" t="s">
        <v>76</v>
      </c>
      <c r="M327" s="27" t="s">
        <v>76</v>
      </c>
      <c r="N327" s="27" t="s">
        <v>76</v>
      </c>
    </row>
    <row r="328" spans="11:14" x14ac:dyDescent="0.25">
      <c r="L328" s="30"/>
    </row>
    <row r="329" spans="11:14" x14ac:dyDescent="0.25">
      <c r="L329" s="30"/>
    </row>
    <row r="330" spans="11:14" x14ac:dyDescent="0.25">
      <c r="L330" s="30"/>
    </row>
    <row r="331" spans="11:14" x14ac:dyDescent="0.25">
      <c r="L331" s="30"/>
    </row>
    <row r="332" spans="11:14" x14ac:dyDescent="0.25">
      <c r="L332" s="30"/>
    </row>
    <row r="333" spans="11:14" x14ac:dyDescent="0.25">
      <c r="L333" s="30"/>
    </row>
    <row r="334" spans="11:14" x14ac:dyDescent="0.25">
      <c r="L334" s="30"/>
    </row>
    <row r="335" spans="11:14" x14ac:dyDescent="0.25">
      <c r="L335" s="30"/>
    </row>
    <row r="336" spans="11:14" x14ac:dyDescent="0.25">
      <c r="L336" s="30"/>
    </row>
    <row r="337" spans="12:12" x14ac:dyDescent="0.25">
      <c r="L337" s="30"/>
    </row>
    <row r="338" spans="12:12" x14ac:dyDescent="0.25">
      <c r="L338" s="30"/>
    </row>
    <row r="339" spans="12:12" x14ac:dyDescent="0.25">
      <c r="L339" s="30"/>
    </row>
    <row r="340" spans="12:12" x14ac:dyDescent="0.25">
      <c r="L340" s="30"/>
    </row>
    <row r="341" spans="12:12" x14ac:dyDescent="0.25">
      <c r="L341" s="30"/>
    </row>
    <row r="342" spans="12:12" x14ac:dyDescent="0.25">
      <c r="L342" s="30"/>
    </row>
    <row r="343" spans="12:12" x14ac:dyDescent="0.25">
      <c r="L343" s="30"/>
    </row>
    <row r="344" spans="12:12" x14ac:dyDescent="0.25">
      <c r="L344" s="30"/>
    </row>
    <row r="345" spans="12:12" x14ac:dyDescent="0.25">
      <c r="L345" s="30"/>
    </row>
    <row r="346" spans="12:12" x14ac:dyDescent="0.25">
      <c r="L346" s="30"/>
    </row>
    <row r="347" spans="12:12" x14ac:dyDescent="0.25">
      <c r="L347" s="30"/>
    </row>
    <row r="348" spans="12:12" x14ac:dyDescent="0.25">
      <c r="L348" s="30"/>
    </row>
    <row r="349" spans="12:12" x14ac:dyDescent="0.25">
      <c r="L349" s="30"/>
    </row>
    <row r="350" spans="12:12" x14ac:dyDescent="0.25">
      <c r="L350" s="30"/>
    </row>
    <row r="351" spans="12:12" x14ac:dyDescent="0.25">
      <c r="L351" s="30"/>
    </row>
    <row r="352" spans="12:12" x14ac:dyDescent="0.25">
      <c r="L352" s="30"/>
    </row>
    <row r="353" spans="12:12" x14ac:dyDescent="0.25">
      <c r="L353" s="30"/>
    </row>
    <row r="354" spans="12:12" x14ac:dyDescent="0.25">
      <c r="L354" s="30"/>
    </row>
    <row r="355" spans="12:12" x14ac:dyDescent="0.25">
      <c r="L355" s="30"/>
    </row>
    <row r="356" spans="12:12" x14ac:dyDescent="0.25">
      <c r="L356" s="30"/>
    </row>
    <row r="357" spans="12:12" x14ac:dyDescent="0.25">
      <c r="L357" s="30"/>
    </row>
    <row r="358" spans="12:12" x14ac:dyDescent="0.25">
      <c r="L358" s="30"/>
    </row>
    <row r="359" spans="12:12" x14ac:dyDescent="0.25">
      <c r="L359" s="30"/>
    </row>
    <row r="360" spans="12:12" x14ac:dyDescent="0.25">
      <c r="L360" s="30"/>
    </row>
    <row r="361" spans="12:12" x14ac:dyDescent="0.25">
      <c r="L361" s="30"/>
    </row>
    <row r="362" spans="12:12" x14ac:dyDescent="0.25">
      <c r="L362" s="30"/>
    </row>
    <row r="363" spans="12:12" x14ac:dyDescent="0.25">
      <c r="L363" s="30"/>
    </row>
    <row r="364" spans="12:12" x14ac:dyDescent="0.25">
      <c r="L364" s="30"/>
    </row>
    <row r="365" spans="12:12" x14ac:dyDescent="0.25">
      <c r="L365" s="30"/>
    </row>
    <row r="366" spans="12:12" x14ac:dyDescent="0.25">
      <c r="L366" s="30"/>
    </row>
    <row r="367" spans="12:12" x14ac:dyDescent="0.25">
      <c r="L367" s="30"/>
    </row>
    <row r="368" spans="12:12" x14ac:dyDescent="0.25">
      <c r="L368" s="30"/>
    </row>
    <row r="369" spans="12:12" x14ac:dyDescent="0.25">
      <c r="L369" s="30"/>
    </row>
    <row r="370" spans="12:12" x14ac:dyDescent="0.25">
      <c r="L370" s="30"/>
    </row>
    <row r="371" spans="12:12" x14ac:dyDescent="0.25">
      <c r="L371" s="30"/>
    </row>
    <row r="372" spans="12:12" x14ac:dyDescent="0.25">
      <c r="L372" s="30"/>
    </row>
    <row r="373" spans="12:12" x14ac:dyDescent="0.25">
      <c r="L373" s="30"/>
    </row>
    <row r="374" spans="12:12" x14ac:dyDescent="0.25">
      <c r="L374" s="30"/>
    </row>
    <row r="375" spans="12:12" x14ac:dyDescent="0.25">
      <c r="L375" s="30"/>
    </row>
    <row r="376" spans="12:12" x14ac:dyDescent="0.25">
      <c r="L376" s="30"/>
    </row>
    <row r="377" spans="12:12" x14ac:dyDescent="0.25">
      <c r="L377" s="30"/>
    </row>
    <row r="378" spans="12:12" x14ac:dyDescent="0.25">
      <c r="L378" s="30"/>
    </row>
    <row r="379" spans="12:12" x14ac:dyDescent="0.25">
      <c r="L379" s="30"/>
    </row>
    <row r="380" spans="12:12" x14ac:dyDescent="0.25">
      <c r="L380" s="30"/>
    </row>
    <row r="381" spans="12:12" x14ac:dyDescent="0.25">
      <c r="L381" s="30"/>
    </row>
    <row r="382" spans="12:12" x14ac:dyDescent="0.25">
      <c r="L382" s="30"/>
    </row>
    <row r="383" spans="12:12" x14ac:dyDescent="0.25">
      <c r="L383" s="30"/>
    </row>
    <row r="384" spans="12:12" x14ac:dyDescent="0.25">
      <c r="L384" s="30"/>
    </row>
    <row r="385" spans="12:12" x14ac:dyDescent="0.25">
      <c r="L385" s="30"/>
    </row>
    <row r="386" spans="12:12" x14ac:dyDescent="0.25">
      <c r="L386" s="30"/>
    </row>
    <row r="387" spans="12:12" x14ac:dyDescent="0.25">
      <c r="L387" s="30"/>
    </row>
    <row r="388" spans="12:12" x14ac:dyDescent="0.25">
      <c r="L388" s="30"/>
    </row>
    <row r="389" spans="12:12" x14ac:dyDescent="0.25">
      <c r="L389" s="30"/>
    </row>
    <row r="390" spans="12:12" x14ac:dyDescent="0.25">
      <c r="L390" s="30"/>
    </row>
    <row r="391" spans="12:12" x14ac:dyDescent="0.25">
      <c r="L391" s="30"/>
    </row>
    <row r="392" spans="12:12" x14ac:dyDescent="0.25">
      <c r="L392" s="30"/>
    </row>
    <row r="393" spans="12:12" x14ac:dyDescent="0.25">
      <c r="L393" s="30"/>
    </row>
    <row r="394" spans="12:12" x14ac:dyDescent="0.25">
      <c r="L394" s="30"/>
    </row>
    <row r="395" spans="12:12" x14ac:dyDescent="0.25">
      <c r="L395" s="30"/>
    </row>
    <row r="396" spans="12:12" x14ac:dyDescent="0.25">
      <c r="L396" s="30"/>
    </row>
    <row r="397" spans="12:12" x14ac:dyDescent="0.25">
      <c r="L397" s="30"/>
    </row>
    <row r="398" spans="12:12" x14ac:dyDescent="0.25">
      <c r="L398" s="30"/>
    </row>
    <row r="399" spans="12:12" x14ac:dyDescent="0.25">
      <c r="L399" s="30"/>
    </row>
    <row r="400" spans="12:12" x14ac:dyDescent="0.25">
      <c r="L400" s="30"/>
    </row>
    <row r="401" spans="12:12" x14ac:dyDescent="0.25">
      <c r="L401" s="30"/>
    </row>
    <row r="402" spans="12:12" x14ac:dyDescent="0.25">
      <c r="L402" s="30"/>
    </row>
    <row r="403" spans="12:12" x14ac:dyDescent="0.25">
      <c r="L403" s="30"/>
    </row>
    <row r="404" spans="12:12" x14ac:dyDescent="0.25">
      <c r="L404" s="30"/>
    </row>
    <row r="405" spans="12:12" x14ac:dyDescent="0.25">
      <c r="L405" s="30"/>
    </row>
    <row r="406" spans="12:12" x14ac:dyDescent="0.25">
      <c r="L406" s="30"/>
    </row>
    <row r="407" spans="12:12" x14ac:dyDescent="0.25">
      <c r="L407" s="30"/>
    </row>
    <row r="408" spans="12:12" x14ac:dyDescent="0.25">
      <c r="L408" s="30"/>
    </row>
    <row r="409" spans="12:12" x14ac:dyDescent="0.25">
      <c r="L409" s="30"/>
    </row>
    <row r="410" spans="12:12" x14ac:dyDescent="0.25">
      <c r="L410" s="30"/>
    </row>
    <row r="411" spans="12:12" x14ac:dyDescent="0.25">
      <c r="L411" s="30"/>
    </row>
    <row r="412" spans="12:12" x14ac:dyDescent="0.25">
      <c r="L412" s="30"/>
    </row>
    <row r="413" spans="12:12" x14ac:dyDescent="0.25">
      <c r="L413" s="30"/>
    </row>
    <row r="414" spans="12:12" x14ac:dyDescent="0.25">
      <c r="L414" s="30"/>
    </row>
    <row r="415" spans="12:12" x14ac:dyDescent="0.25">
      <c r="L415" s="30"/>
    </row>
    <row r="416" spans="12:12" x14ac:dyDescent="0.25">
      <c r="L416" s="30"/>
    </row>
    <row r="417" spans="12:12" x14ac:dyDescent="0.25">
      <c r="L417" s="30"/>
    </row>
    <row r="418" spans="12:12" x14ac:dyDescent="0.25">
      <c r="L418" s="30"/>
    </row>
    <row r="419" spans="12:12" x14ac:dyDescent="0.25">
      <c r="L419" s="30"/>
    </row>
    <row r="420" spans="12:12" x14ac:dyDescent="0.25">
      <c r="L420" s="30"/>
    </row>
    <row r="421" spans="12:12" x14ac:dyDescent="0.25">
      <c r="L421" s="30"/>
    </row>
    <row r="422" spans="12:12" x14ac:dyDescent="0.25">
      <c r="L422" s="30"/>
    </row>
    <row r="423" spans="12:12" x14ac:dyDescent="0.25">
      <c r="L423" s="30"/>
    </row>
    <row r="424" spans="12:12" x14ac:dyDescent="0.25">
      <c r="L424" s="30"/>
    </row>
    <row r="425" spans="12:12" x14ac:dyDescent="0.25">
      <c r="L425" s="30"/>
    </row>
    <row r="426" spans="12:12" x14ac:dyDescent="0.25">
      <c r="L426" s="30"/>
    </row>
    <row r="427" spans="12:12" x14ac:dyDescent="0.25">
      <c r="L427" s="30"/>
    </row>
    <row r="428" spans="12:12" x14ac:dyDescent="0.25">
      <c r="L428" s="30"/>
    </row>
    <row r="429" spans="12:12" x14ac:dyDescent="0.25">
      <c r="L429" s="30"/>
    </row>
    <row r="430" spans="12:12" x14ac:dyDescent="0.25">
      <c r="L430" s="30"/>
    </row>
    <row r="431" spans="12:12" x14ac:dyDescent="0.25">
      <c r="L431" s="30"/>
    </row>
    <row r="432" spans="12:12" x14ac:dyDescent="0.25">
      <c r="L432" s="30"/>
    </row>
    <row r="433" spans="12:12" x14ac:dyDescent="0.25">
      <c r="L433" s="30"/>
    </row>
    <row r="434" spans="12:12" x14ac:dyDescent="0.25">
      <c r="L434" s="30"/>
    </row>
    <row r="435" spans="12:12" x14ac:dyDescent="0.25">
      <c r="L435" s="30"/>
    </row>
    <row r="436" spans="12:12" x14ac:dyDescent="0.25">
      <c r="L436" s="30"/>
    </row>
    <row r="437" spans="12:12" x14ac:dyDescent="0.25">
      <c r="L437" s="30"/>
    </row>
    <row r="438" spans="12:12" x14ac:dyDescent="0.25">
      <c r="L438" s="30"/>
    </row>
    <row r="439" spans="12:12" x14ac:dyDescent="0.25">
      <c r="L439" s="30"/>
    </row>
    <row r="440" spans="12:12" x14ac:dyDescent="0.25">
      <c r="L440" s="30"/>
    </row>
    <row r="441" spans="12:12" x14ac:dyDescent="0.25">
      <c r="L441" s="30"/>
    </row>
    <row r="442" spans="12:12" x14ac:dyDescent="0.25">
      <c r="L442" s="30"/>
    </row>
    <row r="443" spans="12:12" x14ac:dyDescent="0.25">
      <c r="L443" s="30"/>
    </row>
    <row r="444" spans="12:12" x14ac:dyDescent="0.25">
      <c r="L444" s="30"/>
    </row>
    <row r="445" spans="12:12" x14ac:dyDescent="0.25">
      <c r="L445" s="30"/>
    </row>
    <row r="446" spans="12:12" x14ac:dyDescent="0.25">
      <c r="L446" s="30"/>
    </row>
    <row r="447" spans="12:12" x14ac:dyDescent="0.25">
      <c r="L447" s="30"/>
    </row>
    <row r="448" spans="12:12" x14ac:dyDescent="0.25">
      <c r="L448" s="30"/>
    </row>
    <row r="449" spans="12:12" x14ac:dyDescent="0.25">
      <c r="L449" s="30"/>
    </row>
    <row r="450" spans="12:12" x14ac:dyDescent="0.25">
      <c r="L450" s="30"/>
    </row>
    <row r="451" spans="12:12" x14ac:dyDescent="0.25">
      <c r="L451" s="30"/>
    </row>
    <row r="452" spans="12:12" x14ac:dyDescent="0.25">
      <c r="L452" s="30"/>
    </row>
    <row r="453" spans="12:12" x14ac:dyDescent="0.25">
      <c r="L453" s="30"/>
    </row>
    <row r="454" spans="12:12" x14ac:dyDescent="0.25">
      <c r="L454" s="30"/>
    </row>
    <row r="455" spans="12:12" x14ac:dyDescent="0.25">
      <c r="L455" s="30"/>
    </row>
    <row r="456" spans="12:12" x14ac:dyDescent="0.25">
      <c r="L456" s="30"/>
    </row>
    <row r="457" spans="12:12" x14ac:dyDescent="0.25">
      <c r="L457" s="30"/>
    </row>
    <row r="458" spans="12:12" x14ac:dyDescent="0.25">
      <c r="L458" s="30"/>
    </row>
    <row r="459" spans="12:12" x14ac:dyDescent="0.25">
      <c r="L459" s="30"/>
    </row>
    <row r="460" spans="12:12" x14ac:dyDescent="0.25">
      <c r="L460" s="30"/>
    </row>
    <row r="461" spans="12:12" x14ac:dyDescent="0.25">
      <c r="L461" s="30"/>
    </row>
    <row r="462" spans="12:12" x14ac:dyDescent="0.25">
      <c r="L462" s="30"/>
    </row>
    <row r="463" spans="12:12" x14ac:dyDescent="0.25">
      <c r="L463" s="30"/>
    </row>
    <row r="464" spans="12:12" x14ac:dyDescent="0.25">
      <c r="L464" s="30"/>
    </row>
    <row r="465" spans="12:12" x14ac:dyDescent="0.25">
      <c r="L465" s="30"/>
    </row>
    <row r="466" spans="12:12" x14ac:dyDescent="0.25">
      <c r="L466" s="30"/>
    </row>
    <row r="467" spans="12:12" x14ac:dyDescent="0.25">
      <c r="L467" s="30"/>
    </row>
    <row r="468" spans="12:12" x14ac:dyDescent="0.25">
      <c r="L468" s="30"/>
    </row>
    <row r="469" spans="12:12" x14ac:dyDescent="0.25">
      <c r="L469" s="30"/>
    </row>
    <row r="470" spans="12:12" x14ac:dyDescent="0.25">
      <c r="L470" s="30"/>
    </row>
    <row r="471" spans="12:12" x14ac:dyDescent="0.25">
      <c r="L471" s="30"/>
    </row>
    <row r="472" spans="12:12" x14ac:dyDescent="0.25">
      <c r="L472" s="30"/>
    </row>
    <row r="473" spans="12:12" x14ac:dyDescent="0.25">
      <c r="L473" s="30"/>
    </row>
    <row r="474" spans="12:12" x14ac:dyDescent="0.25">
      <c r="L474" s="30"/>
    </row>
    <row r="475" spans="12:12" x14ac:dyDescent="0.25">
      <c r="L475" s="30"/>
    </row>
    <row r="476" spans="12:12" x14ac:dyDescent="0.25">
      <c r="L476" s="30"/>
    </row>
    <row r="477" spans="12:12" x14ac:dyDescent="0.25">
      <c r="L477" s="30"/>
    </row>
    <row r="478" spans="12:12" x14ac:dyDescent="0.25">
      <c r="L478" s="30"/>
    </row>
    <row r="479" spans="12:12" x14ac:dyDescent="0.25">
      <c r="L479" s="30"/>
    </row>
    <row r="480" spans="12:12" x14ac:dyDescent="0.25">
      <c r="L480" s="30"/>
    </row>
    <row r="481" spans="12:12" x14ac:dyDescent="0.25">
      <c r="L481" s="30"/>
    </row>
    <row r="482" spans="12:12" x14ac:dyDescent="0.25">
      <c r="L482" s="30"/>
    </row>
    <row r="483" spans="12:12" x14ac:dyDescent="0.25">
      <c r="L483" s="30"/>
    </row>
    <row r="484" spans="12:12" x14ac:dyDescent="0.25">
      <c r="L484" s="30"/>
    </row>
    <row r="485" spans="12:12" x14ac:dyDescent="0.25">
      <c r="L485" s="30"/>
    </row>
    <row r="486" spans="12:12" x14ac:dyDescent="0.25">
      <c r="L486" s="30"/>
    </row>
    <row r="487" spans="12:12" x14ac:dyDescent="0.25">
      <c r="L487" s="30"/>
    </row>
    <row r="488" spans="12:12" x14ac:dyDescent="0.25">
      <c r="L488" s="30"/>
    </row>
    <row r="489" spans="12:12" x14ac:dyDescent="0.25">
      <c r="L489" s="30"/>
    </row>
    <row r="490" spans="12:12" x14ac:dyDescent="0.25">
      <c r="L490" s="30"/>
    </row>
    <row r="491" spans="12:12" x14ac:dyDescent="0.25">
      <c r="L491" s="30"/>
    </row>
    <row r="492" spans="12:12" x14ac:dyDescent="0.25">
      <c r="L492" s="30"/>
    </row>
    <row r="493" spans="12:12" x14ac:dyDescent="0.25">
      <c r="L493" s="30"/>
    </row>
    <row r="494" spans="12:12" x14ac:dyDescent="0.25">
      <c r="L494" s="30"/>
    </row>
    <row r="495" spans="12:12" x14ac:dyDescent="0.25">
      <c r="L495" s="30"/>
    </row>
    <row r="496" spans="12:12" x14ac:dyDescent="0.25">
      <c r="L496" s="30"/>
    </row>
    <row r="497" spans="12:12" x14ac:dyDescent="0.25">
      <c r="L497" s="30"/>
    </row>
    <row r="498" spans="12:12" x14ac:dyDescent="0.25">
      <c r="L498" s="30"/>
    </row>
    <row r="499" spans="12:12" x14ac:dyDescent="0.25">
      <c r="L499" s="30"/>
    </row>
    <row r="500" spans="12:12" x14ac:dyDescent="0.25">
      <c r="L500" s="30"/>
    </row>
    <row r="501" spans="12:12" x14ac:dyDescent="0.25">
      <c r="L501" s="30"/>
    </row>
    <row r="502" spans="12:12" x14ac:dyDescent="0.25">
      <c r="L502" s="30"/>
    </row>
    <row r="503" spans="12:12" x14ac:dyDescent="0.25">
      <c r="L503" s="30"/>
    </row>
    <row r="504" spans="12:12" x14ac:dyDescent="0.25">
      <c r="L504" s="30"/>
    </row>
    <row r="505" spans="12:12" x14ac:dyDescent="0.25">
      <c r="L505" s="30"/>
    </row>
    <row r="506" spans="12:12" x14ac:dyDescent="0.25">
      <c r="L506" s="30"/>
    </row>
    <row r="507" spans="12:12" x14ac:dyDescent="0.25">
      <c r="L507" s="30"/>
    </row>
    <row r="508" spans="12:12" x14ac:dyDescent="0.25">
      <c r="L508" s="30"/>
    </row>
  </sheetData>
  <mergeCells count="2">
    <mergeCell ref="A7:J7"/>
    <mergeCell ref="A8:J8"/>
  </mergeCells>
  <conditionalFormatting sqref="K6:K317">
    <cfRule type="expression" dxfId="20" priority="2">
      <formula>$L6=""</formula>
    </cfRule>
  </conditionalFormatting>
  <conditionalFormatting sqref="K318:K320">
    <cfRule type="expression" dxfId="19" priority="1">
      <formula>$L317=""</formula>
    </cfRule>
  </conditionalFormatting>
  <conditionalFormatting sqref="K321:K327">
    <cfRule type="expression" dxfId="18" priority="4">
      <formula>$L321=""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53CD9-9139-479A-8504-A3FC838CDCFA}">
  <sheetPr codeName="Sheet4"/>
  <dimension ref="A1:S364"/>
  <sheetViews>
    <sheetView topLeftCell="C1" workbookViewId="0">
      <selection activeCell="M345" sqref="M345"/>
    </sheetView>
  </sheetViews>
  <sheetFormatPr defaultColWidth="9.140625" defaultRowHeight="15.75" x14ac:dyDescent="0.25"/>
  <cols>
    <col min="1" max="10" width="13.7109375" style="24" customWidth="1"/>
    <col min="11" max="11" width="23.85546875" style="42" customWidth="1"/>
    <col min="12" max="12" width="27.28515625" style="14" customWidth="1"/>
    <col min="13" max="13" width="20.85546875" style="14" customWidth="1"/>
    <col min="14" max="14" width="11.42578125" style="13" customWidth="1"/>
    <col min="15" max="15" width="9.140625" style="24"/>
    <col min="16" max="16" width="15.5703125" style="24" bestFit="1" customWidth="1"/>
    <col min="17" max="16384" width="9.140625" style="24"/>
  </cols>
  <sheetData>
    <row r="1" spans="1:19" s="31" customFormat="1" ht="15.95" customHeight="1" x14ac:dyDescent="0.25">
      <c r="K1" s="32"/>
      <c r="L1" s="2"/>
      <c r="M1" s="2"/>
      <c r="N1" s="1"/>
    </row>
    <row r="2" spans="1:19" s="33" customFormat="1" ht="15.95" customHeight="1" x14ac:dyDescent="0.25">
      <c r="K2" s="5"/>
      <c r="L2" s="5"/>
      <c r="M2" s="5"/>
      <c r="N2" s="4"/>
    </row>
    <row r="3" spans="1:19" s="33" customFormat="1" ht="15.95" customHeight="1" x14ac:dyDescent="0.25">
      <c r="K3" s="34"/>
      <c r="L3" s="5"/>
      <c r="M3" s="5"/>
      <c r="N3" s="4"/>
    </row>
    <row r="4" spans="1:19" s="35" customFormat="1" ht="15.95" customHeight="1" x14ac:dyDescent="0.25">
      <c r="K4" s="36"/>
      <c r="L4" s="8"/>
      <c r="M4" s="8"/>
      <c r="N4" s="7"/>
    </row>
    <row r="5" spans="1:19" s="37" customFormat="1" ht="45.75" customHeight="1" x14ac:dyDescent="0.25">
      <c r="K5" s="38" t="s">
        <v>0</v>
      </c>
      <c r="L5" s="135" t="s">
        <v>5</v>
      </c>
      <c r="M5" s="135" t="s">
        <v>117</v>
      </c>
      <c r="N5" s="135" t="s">
        <v>118</v>
      </c>
      <c r="O5" s="135" t="s">
        <v>119</v>
      </c>
      <c r="P5" s="136" t="s">
        <v>6</v>
      </c>
      <c r="Q5" s="147" t="s">
        <v>120</v>
      </c>
      <c r="R5" s="147" t="s">
        <v>121</v>
      </c>
      <c r="S5" s="147" t="s">
        <v>122</v>
      </c>
    </row>
    <row r="6" spans="1:19" x14ac:dyDescent="0.25">
      <c r="A6" s="40"/>
      <c r="K6" s="41">
        <v>35079</v>
      </c>
      <c r="L6" s="148">
        <v>64.307338263542405</v>
      </c>
      <c r="M6" s="148"/>
      <c r="N6" s="148"/>
      <c r="O6" s="148"/>
      <c r="P6" s="117">
        <v>70.3647532802201</v>
      </c>
      <c r="Q6" s="149"/>
      <c r="R6" s="140"/>
      <c r="S6" s="140"/>
    </row>
    <row r="7" spans="1:19" x14ac:dyDescent="0.25">
      <c r="A7" s="151" t="s">
        <v>77</v>
      </c>
      <c r="B7" s="151"/>
      <c r="C7" s="151"/>
      <c r="D7" s="151"/>
      <c r="E7" s="151"/>
      <c r="F7" s="151"/>
      <c r="G7" s="151"/>
      <c r="H7" s="151"/>
      <c r="I7" s="151"/>
      <c r="J7" s="151"/>
      <c r="K7" s="41">
        <v>35110</v>
      </c>
      <c r="L7" s="148">
        <v>63.700328142990998</v>
      </c>
      <c r="M7" s="150">
        <f>L7/L6-1</f>
        <v>-9.4392045595756979E-3</v>
      </c>
      <c r="N7" s="148"/>
      <c r="O7" s="148"/>
      <c r="P7" s="117">
        <v>68.121021066770894</v>
      </c>
      <c r="Q7" s="120">
        <f>P7/P6-1</f>
        <v>-3.1887160955624827E-2</v>
      </c>
      <c r="R7" s="117"/>
      <c r="S7" s="117"/>
    </row>
    <row r="8" spans="1:19" x14ac:dyDescent="0.25">
      <c r="A8" s="151" t="s">
        <v>74</v>
      </c>
      <c r="B8" s="151"/>
      <c r="C8" s="151"/>
      <c r="D8" s="151"/>
      <c r="E8" s="151"/>
      <c r="F8" s="151"/>
      <c r="G8" s="151"/>
      <c r="H8" s="151"/>
      <c r="I8" s="151"/>
      <c r="J8" s="151"/>
      <c r="K8" s="41">
        <v>35139</v>
      </c>
      <c r="L8" s="148">
        <v>63.544952329069801</v>
      </c>
      <c r="M8" s="150">
        <f t="shared" ref="M8:M71" si="0">L8/L7-1</f>
        <v>-2.4391681872095727E-3</v>
      </c>
      <c r="N8" s="148"/>
      <c r="O8" s="148"/>
      <c r="P8" s="117">
        <v>66.525009485478805</v>
      </c>
      <c r="Q8" s="120">
        <f t="shared" ref="Q8:Q71" si="1">P8/P7-1</f>
        <v>-2.3429061342573054E-2</v>
      </c>
      <c r="R8" s="117"/>
      <c r="S8" s="117"/>
    </row>
    <row r="9" spans="1:19" ht="15" x14ac:dyDescent="0.25">
      <c r="K9" s="41">
        <v>35170</v>
      </c>
      <c r="L9" s="148">
        <v>63.668114768720201</v>
      </c>
      <c r="M9" s="150">
        <f t="shared" si="0"/>
        <v>1.9381939105500567E-3</v>
      </c>
      <c r="N9" s="150">
        <f>L9/L6-1</f>
        <v>-9.9401329938825222E-3</v>
      </c>
      <c r="O9" s="148"/>
      <c r="P9" s="117">
        <v>66.0958960626036</v>
      </c>
      <c r="Q9" s="120">
        <f t="shared" si="1"/>
        <v>-6.4504075413753803E-3</v>
      </c>
      <c r="R9" s="120">
        <f>P9/P6-1</f>
        <v>-6.0667550422812244E-2</v>
      </c>
      <c r="S9" s="117"/>
    </row>
    <row r="10" spans="1:19" ht="15" x14ac:dyDescent="0.25">
      <c r="K10" s="41">
        <v>35200</v>
      </c>
      <c r="L10" s="148">
        <v>63.561728227766203</v>
      </c>
      <c r="M10" s="150">
        <f t="shared" si="0"/>
        <v>-1.6709547838892336E-3</v>
      </c>
      <c r="N10" s="150">
        <f t="shared" ref="N10:N73" si="2">L10/L7-1</f>
        <v>-2.1758116365377944E-3</v>
      </c>
      <c r="O10" s="148"/>
      <c r="P10" s="117">
        <v>64.814774851509895</v>
      </c>
      <c r="Q10" s="120">
        <f t="shared" si="1"/>
        <v>-1.9382764852454271E-2</v>
      </c>
      <c r="R10" s="120">
        <f t="shared" ref="R10:R73" si="3">P10/P7-1</f>
        <v>-4.8534889282124571E-2</v>
      </c>
      <c r="S10" s="117"/>
    </row>
    <row r="11" spans="1:19" ht="15" x14ac:dyDescent="0.25">
      <c r="K11" s="41">
        <v>35231</v>
      </c>
      <c r="L11" s="148">
        <v>63.699258914081703</v>
      </c>
      <c r="M11" s="150">
        <f t="shared" si="0"/>
        <v>2.1637342179035013E-3</v>
      </c>
      <c r="N11" s="150">
        <f t="shared" si="2"/>
        <v>2.4283059370762139E-3</v>
      </c>
      <c r="O11" s="148"/>
      <c r="P11" s="117">
        <v>65.737058692787798</v>
      </c>
      <c r="Q11" s="120">
        <f t="shared" si="1"/>
        <v>1.4229530896170628E-2</v>
      </c>
      <c r="R11" s="120">
        <f t="shared" si="3"/>
        <v>-1.184442961805221E-2</v>
      </c>
      <c r="S11" s="117"/>
    </row>
    <row r="12" spans="1:19" ht="15" x14ac:dyDescent="0.25">
      <c r="K12" s="41">
        <v>35261</v>
      </c>
      <c r="L12" s="148">
        <v>63.770843059342702</v>
      </c>
      <c r="M12" s="150">
        <f t="shared" si="0"/>
        <v>1.1237830153967288E-3</v>
      </c>
      <c r="N12" s="150">
        <f t="shared" si="2"/>
        <v>1.6134966614869128E-3</v>
      </c>
      <c r="O12" s="148"/>
      <c r="P12" s="117">
        <v>66.785333430481501</v>
      </c>
      <c r="Q12" s="120">
        <f t="shared" si="1"/>
        <v>1.5946480699610577E-2</v>
      </c>
      <c r="R12" s="120">
        <f t="shared" si="3"/>
        <v>1.043086498479262E-2</v>
      </c>
      <c r="S12" s="117"/>
    </row>
    <row r="13" spans="1:19" ht="15" x14ac:dyDescent="0.25">
      <c r="K13" s="41">
        <v>35292</v>
      </c>
      <c r="L13" s="148">
        <v>63.408711559777402</v>
      </c>
      <c r="M13" s="150">
        <f t="shared" si="0"/>
        <v>-5.6786374805851692E-3</v>
      </c>
      <c r="N13" s="150">
        <f t="shared" si="2"/>
        <v>-2.4073711060921266E-3</v>
      </c>
      <c r="O13" s="148"/>
      <c r="P13" s="117">
        <v>68.328574655629396</v>
      </c>
      <c r="Q13" s="120">
        <f t="shared" si="1"/>
        <v>2.3107487016656103E-2</v>
      </c>
      <c r="R13" s="120">
        <f t="shared" si="3"/>
        <v>5.4212944689996823E-2</v>
      </c>
      <c r="S13" s="117"/>
    </row>
    <row r="14" spans="1:19" ht="15" x14ac:dyDescent="0.25">
      <c r="K14" s="41">
        <v>35323</v>
      </c>
      <c r="L14" s="148">
        <v>63.164832344176098</v>
      </c>
      <c r="M14" s="150">
        <f t="shared" si="0"/>
        <v>-3.846146840113418E-3</v>
      </c>
      <c r="N14" s="150">
        <f t="shared" si="2"/>
        <v>-8.389839678141997E-3</v>
      </c>
      <c r="O14" s="148"/>
      <c r="P14" s="117">
        <v>68.283224373610295</v>
      </c>
      <c r="Q14" s="120">
        <f t="shared" si="1"/>
        <v>-6.6370888384048587E-4</v>
      </c>
      <c r="R14" s="120">
        <f t="shared" si="3"/>
        <v>3.8732576897327009E-2</v>
      </c>
      <c r="S14" s="117"/>
    </row>
    <row r="15" spans="1:19" ht="15" x14ac:dyDescent="0.25">
      <c r="K15" s="41">
        <v>35353</v>
      </c>
      <c r="L15" s="148">
        <v>62.6841628373097</v>
      </c>
      <c r="M15" s="150">
        <f t="shared" si="0"/>
        <v>-7.6097646273689534E-3</v>
      </c>
      <c r="N15" s="150">
        <f t="shared" si="2"/>
        <v>-1.7040392911565894E-2</v>
      </c>
      <c r="O15" s="148"/>
      <c r="P15" s="117">
        <v>68.030480815453799</v>
      </c>
      <c r="Q15" s="120">
        <f t="shared" si="1"/>
        <v>-3.7014004607283102E-3</v>
      </c>
      <c r="R15" s="120">
        <f t="shared" si="3"/>
        <v>1.864402438401247E-2</v>
      </c>
      <c r="S15" s="117"/>
    </row>
    <row r="16" spans="1:19" ht="15" x14ac:dyDescent="0.25">
      <c r="K16" s="41">
        <v>35384</v>
      </c>
      <c r="L16" s="148">
        <v>64.344078032088902</v>
      </c>
      <c r="M16" s="150">
        <f t="shared" si="0"/>
        <v>2.6480615192825407E-2</v>
      </c>
      <c r="N16" s="150">
        <f t="shared" si="2"/>
        <v>1.4751387456118037E-2</v>
      </c>
      <c r="O16" s="148"/>
      <c r="P16" s="117">
        <v>67.278798673589606</v>
      </c>
      <c r="Q16" s="120">
        <f t="shared" si="1"/>
        <v>-1.1049196372774128E-2</v>
      </c>
      <c r="R16" s="120">
        <f t="shared" si="3"/>
        <v>-1.5363645258672176E-2</v>
      </c>
      <c r="S16" s="117"/>
    </row>
    <row r="17" spans="11:19" ht="15" x14ac:dyDescent="0.25">
      <c r="K17" s="41">
        <v>35414</v>
      </c>
      <c r="L17" s="148">
        <v>66.943728588539699</v>
      </c>
      <c r="M17" s="150">
        <f t="shared" si="0"/>
        <v>4.0402328170034973E-2</v>
      </c>
      <c r="N17" s="150">
        <f t="shared" si="2"/>
        <v>5.9825952260475157E-2</v>
      </c>
      <c r="O17" s="148"/>
      <c r="P17" s="117">
        <v>67.794267726139395</v>
      </c>
      <c r="Q17" s="120">
        <f t="shared" si="1"/>
        <v>7.6616863367409138E-3</v>
      </c>
      <c r="R17" s="120">
        <f t="shared" si="3"/>
        <v>-7.1607140986135187E-3</v>
      </c>
      <c r="S17" s="117"/>
    </row>
    <row r="18" spans="11:19" ht="15" x14ac:dyDescent="0.25">
      <c r="K18" s="41">
        <v>35445</v>
      </c>
      <c r="L18" s="148">
        <v>70.447880005779894</v>
      </c>
      <c r="M18" s="150">
        <f t="shared" si="0"/>
        <v>5.2344730285012631E-2</v>
      </c>
      <c r="N18" s="150">
        <f t="shared" si="2"/>
        <v>0.12385452428582511</v>
      </c>
      <c r="O18" s="150">
        <f>L18/L6-1</f>
        <v>9.5487418824155013E-2</v>
      </c>
      <c r="P18" s="117">
        <v>67.824497891683805</v>
      </c>
      <c r="Q18" s="120">
        <f t="shared" si="1"/>
        <v>4.4591034844598809E-4</v>
      </c>
      <c r="R18" s="120">
        <f t="shared" si="3"/>
        <v>-3.027803439002108E-3</v>
      </c>
      <c r="S18" s="120">
        <f>P18/P6-1</f>
        <v>-3.6101247714462992E-2</v>
      </c>
    </row>
    <row r="19" spans="11:19" ht="15" x14ac:dyDescent="0.25">
      <c r="K19" s="41">
        <v>35476</v>
      </c>
      <c r="L19" s="148">
        <v>71.901703801903494</v>
      </c>
      <c r="M19" s="150">
        <f t="shared" si="0"/>
        <v>2.0636870776016503E-2</v>
      </c>
      <c r="N19" s="150">
        <f t="shared" si="2"/>
        <v>0.11745643112712778</v>
      </c>
      <c r="O19" s="150">
        <f t="shared" ref="O19:O82" si="4">L19/L7-1</f>
        <v>0.1287493471070118</v>
      </c>
      <c r="P19" s="117">
        <v>69.021925016462504</v>
      </c>
      <c r="Q19" s="120">
        <f t="shared" si="1"/>
        <v>1.7654787901135727E-2</v>
      </c>
      <c r="R19" s="120">
        <f t="shared" si="3"/>
        <v>2.5908999227674423E-2</v>
      </c>
      <c r="S19" s="120">
        <f t="shared" ref="S19:S82" si="5">P19/P7-1</f>
        <v>1.3225050587667431E-2</v>
      </c>
    </row>
    <row r="20" spans="11:19" ht="15" x14ac:dyDescent="0.25">
      <c r="K20" s="41">
        <v>35504</v>
      </c>
      <c r="L20" s="148">
        <v>72.137688874916194</v>
      </c>
      <c r="M20" s="150">
        <f t="shared" si="0"/>
        <v>3.2820511967679433E-3</v>
      </c>
      <c r="N20" s="150">
        <f t="shared" si="2"/>
        <v>7.7586958418471852E-2</v>
      </c>
      <c r="O20" s="150">
        <f t="shared" si="4"/>
        <v>0.13522295998191325</v>
      </c>
      <c r="P20" s="117">
        <v>68.836612640760904</v>
      </c>
      <c r="Q20" s="120">
        <f t="shared" si="1"/>
        <v>-2.6848334881619529E-3</v>
      </c>
      <c r="R20" s="120">
        <f t="shared" si="3"/>
        <v>1.5375118717000591E-2</v>
      </c>
      <c r="S20" s="120">
        <f t="shared" si="5"/>
        <v>3.4747881633698796E-2</v>
      </c>
    </row>
    <row r="21" spans="11:19" ht="15" x14ac:dyDescent="0.25">
      <c r="K21" s="41">
        <v>35535</v>
      </c>
      <c r="L21" s="148">
        <v>71.342694748027</v>
      </c>
      <c r="M21" s="150">
        <f t="shared" si="0"/>
        <v>-1.1020510073003309E-2</v>
      </c>
      <c r="N21" s="150">
        <f t="shared" si="2"/>
        <v>1.2701798012568988E-2</v>
      </c>
      <c r="O21" s="150">
        <f t="shared" si="4"/>
        <v>0.12054039933780603</v>
      </c>
      <c r="P21" s="117">
        <v>69.397907240734</v>
      </c>
      <c r="Q21" s="120">
        <f t="shared" si="1"/>
        <v>8.1540125006198672E-3</v>
      </c>
      <c r="R21" s="120">
        <f t="shared" si="3"/>
        <v>2.319824544168303E-2</v>
      </c>
      <c r="S21" s="120">
        <f t="shared" si="5"/>
        <v>4.9957885055417872E-2</v>
      </c>
    </row>
    <row r="22" spans="11:19" ht="15" x14ac:dyDescent="0.25">
      <c r="K22" s="41">
        <v>35565</v>
      </c>
      <c r="L22" s="148">
        <v>71.426283199021995</v>
      </c>
      <c r="M22" s="150">
        <f t="shared" si="0"/>
        <v>1.1716469540465901E-3</v>
      </c>
      <c r="N22" s="150">
        <f t="shared" si="2"/>
        <v>-6.6120909205619194E-3</v>
      </c>
      <c r="O22" s="150">
        <f t="shared" si="4"/>
        <v>0.1237309807416509</v>
      </c>
      <c r="P22" s="117">
        <v>69.967747903131894</v>
      </c>
      <c r="Q22" s="120">
        <f t="shared" si="1"/>
        <v>8.2112081625340672E-3</v>
      </c>
      <c r="R22" s="120">
        <f t="shared" si="3"/>
        <v>1.3703223815386245E-2</v>
      </c>
      <c r="S22" s="120">
        <f t="shared" si="5"/>
        <v>7.9503061816189602E-2</v>
      </c>
    </row>
    <row r="23" spans="11:19" ht="15" x14ac:dyDescent="0.25">
      <c r="K23" s="41">
        <v>35596</v>
      </c>
      <c r="L23" s="148">
        <v>72.134177196363794</v>
      </c>
      <c r="M23" s="150">
        <f t="shared" si="0"/>
        <v>9.9108334584527835E-3</v>
      </c>
      <c r="N23" s="150">
        <f t="shared" si="2"/>
        <v>-4.8680219829178029E-5</v>
      </c>
      <c r="O23" s="150">
        <f t="shared" si="4"/>
        <v>0.13241784011426572</v>
      </c>
      <c r="P23" s="117">
        <v>70.518193916793905</v>
      </c>
      <c r="Q23" s="120">
        <f t="shared" si="1"/>
        <v>7.867139219974506E-3</v>
      </c>
      <c r="R23" s="120">
        <f t="shared" si="3"/>
        <v>2.4428588385205785E-2</v>
      </c>
      <c r="S23" s="120">
        <f t="shared" si="5"/>
        <v>7.2731200925037154E-2</v>
      </c>
    </row>
    <row r="24" spans="11:19" ht="15" x14ac:dyDescent="0.25">
      <c r="K24" s="41">
        <v>35626</v>
      </c>
      <c r="L24" s="148">
        <v>73.337645630613807</v>
      </c>
      <c r="M24" s="150">
        <f t="shared" si="0"/>
        <v>1.6683747996097953E-2</v>
      </c>
      <c r="N24" s="150">
        <f t="shared" si="2"/>
        <v>2.7962931448450412E-2</v>
      </c>
      <c r="O24" s="150">
        <f t="shared" si="4"/>
        <v>0.15001844279161558</v>
      </c>
      <c r="P24" s="117">
        <v>71.3182665062388</v>
      </c>
      <c r="Q24" s="120">
        <f t="shared" si="1"/>
        <v>1.1345619406942342E-2</v>
      </c>
      <c r="R24" s="120">
        <f t="shared" si="3"/>
        <v>2.7671717229790227E-2</v>
      </c>
      <c r="S24" s="120">
        <f t="shared" si="5"/>
        <v>6.7873181773895563E-2</v>
      </c>
    </row>
    <row r="25" spans="11:19" ht="15" x14ac:dyDescent="0.25">
      <c r="K25" s="41">
        <v>35657</v>
      </c>
      <c r="L25" s="148">
        <v>73.694793847150095</v>
      </c>
      <c r="M25" s="150">
        <f t="shared" si="0"/>
        <v>4.869916581930811E-3</v>
      </c>
      <c r="N25" s="150">
        <f t="shared" si="2"/>
        <v>3.1760166517514676E-2</v>
      </c>
      <c r="O25" s="150">
        <f t="shared" si="4"/>
        <v>0.16221875566223543</v>
      </c>
      <c r="P25" s="117">
        <v>71.790774971324197</v>
      </c>
      <c r="Q25" s="120">
        <f t="shared" si="1"/>
        <v>6.6253498329780225E-3</v>
      </c>
      <c r="R25" s="120">
        <f t="shared" si="3"/>
        <v>2.6055248637075312E-2</v>
      </c>
      <c r="S25" s="120">
        <f t="shared" si="5"/>
        <v>5.0669874692162331E-2</v>
      </c>
    </row>
    <row r="26" spans="11:19" ht="15" x14ac:dyDescent="0.25">
      <c r="K26" s="41">
        <v>35688</v>
      </c>
      <c r="L26" s="148">
        <v>74.743947228199204</v>
      </c>
      <c r="M26" s="150">
        <f t="shared" si="0"/>
        <v>1.423646537671508E-2</v>
      </c>
      <c r="N26" s="150">
        <f t="shared" si="2"/>
        <v>3.6179383106167418E-2</v>
      </c>
      <c r="O26" s="150">
        <f t="shared" si="4"/>
        <v>0.18331584925184585</v>
      </c>
      <c r="P26" s="117">
        <v>74.039112231306902</v>
      </c>
      <c r="Q26" s="120">
        <f t="shared" si="1"/>
        <v>3.1317913212119075E-2</v>
      </c>
      <c r="R26" s="120">
        <f t="shared" si="3"/>
        <v>4.9929218531424846E-2</v>
      </c>
      <c r="S26" s="120">
        <f t="shared" si="5"/>
        <v>8.4294318414188885E-2</v>
      </c>
    </row>
    <row r="27" spans="11:19" ht="15" x14ac:dyDescent="0.25">
      <c r="K27" s="41">
        <v>35718</v>
      </c>
      <c r="L27" s="148">
        <v>75.522151521985293</v>
      </c>
      <c r="M27" s="150">
        <f t="shared" si="0"/>
        <v>1.0411602847387291E-2</v>
      </c>
      <c r="N27" s="150">
        <f t="shared" si="2"/>
        <v>2.9786965106220809E-2</v>
      </c>
      <c r="O27" s="150">
        <f t="shared" si="4"/>
        <v>0.20480434137718762</v>
      </c>
      <c r="P27" s="117">
        <v>75.716492630102906</v>
      </c>
      <c r="Q27" s="120">
        <f t="shared" si="1"/>
        <v>2.2655328356121718E-2</v>
      </c>
      <c r="R27" s="120">
        <f t="shared" si="3"/>
        <v>6.1670401417838194E-2</v>
      </c>
      <c r="S27" s="120">
        <f t="shared" si="5"/>
        <v>0.11297894300495903</v>
      </c>
    </row>
    <row r="28" spans="11:19" ht="15" x14ac:dyDescent="0.25">
      <c r="K28" s="41">
        <v>35749</v>
      </c>
      <c r="L28" s="148">
        <v>78.9939338274893</v>
      </c>
      <c r="M28" s="150">
        <f t="shared" si="0"/>
        <v>4.5970383993805264E-2</v>
      </c>
      <c r="N28" s="150">
        <f t="shared" si="2"/>
        <v>7.1906571735991465E-2</v>
      </c>
      <c r="O28" s="150">
        <f t="shared" si="4"/>
        <v>0.22767993952907983</v>
      </c>
      <c r="P28" s="117">
        <v>76.598500566895595</v>
      </c>
      <c r="Q28" s="120">
        <f t="shared" si="1"/>
        <v>1.1648821890120509E-2</v>
      </c>
      <c r="R28" s="120">
        <f t="shared" si="3"/>
        <v>6.6968570787706128E-2</v>
      </c>
      <c r="S28" s="120">
        <f t="shared" si="5"/>
        <v>0.13852360739259839</v>
      </c>
    </row>
    <row r="29" spans="11:19" ht="15" x14ac:dyDescent="0.25">
      <c r="K29" s="41">
        <v>35779</v>
      </c>
      <c r="L29" s="148">
        <v>81.453693626961595</v>
      </c>
      <c r="M29" s="150">
        <f t="shared" si="0"/>
        <v>3.1138591032116913E-2</v>
      </c>
      <c r="N29" s="150">
        <f t="shared" si="2"/>
        <v>8.9769762604013925E-2</v>
      </c>
      <c r="O29" s="150">
        <f t="shared" si="4"/>
        <v>0.21674868347422627</v>
      </c>
      <c r="P29" s="117">
        <v>77.419809292616506</v>
      </c>
      <c r="Q29" s="120">
        <f t="shared" si="1"/>
        <v>1.0722255914182632E-2</v>
      </c>
      <c r="R29" s="120">
        <f t="shared" si="3"/>
        <v>4.5660961611045714E-2</v>
      </c>
      <c r="S29" s="120">
        <f t="shared" si="5"/>
        <v>0.14198164371890987</v>
      </c>
    </row>
    <row r="30" spans="11:19" ht="15" x14ac:dyDescent="0.25">
      <c r="K30" s="41">
        <v>35810</v>
      </c>
      <c r="L30" s="148">
        <v>85.668354604686996</v>
      </c>
      <c r="M30" s="150">
        <f t="shared" si="0"/>
        <v>5.1743030795233569E-2</v>
      </c>
      <c r="N30" s="150">
        <f t="shared" si="2"/>
        <v>0.13434737859326007</v>
      </c>
      <c r="O30" s="150">
        <f t="shared" si="4"/>
        <v>0.21605298268249284</v>
      </c>
      <c r="P30" s="117">
        <v>78.230960578982405</v>
      </c>
      <c r="Q30" s="120">
        <f t="shared" si="1"/>
        <v>1.0477309280110259E-2</v>
      </c>
      <c r="R30" s="120">
        <f t="shared" si="3"/>
        <v>3.3208986068113511E-2</v>
      </c>
      <c r="S30" s="120">
        <f t="shared" si="5"/>
        <v>0.15343221123314166</v>
      </c>
    </row>
    <row r="31" spans="11:19" ht="15" x14ac:dyDescent="0.25">
      <c r="K31" s="41">
        <v>35841</v>
      </c>
      <c r="L31" s="148">
        <v>84.466791870764297</v>
      </c>
      <c r="M31" s="150">
        <f t="shared" si="0"/>
        <v>-1.4025747774277453E-2</v>
      </c>
      <c r="N31" s="150">
        <f t="shared" si="2"/>
        <v>6.9282004048904389E-2</v>
      </c>
      <c r="O31" s="150">
        <f t="shared" si="4"/>
        <v>0.17475369016955278</v>
      </c>
      <c r="P31" s="117">
        <v>79.900215629908999</v>
      </c>
      <c r="Q31" s="120">
        <f t="shared" si="1"/>
        <v>2.1337524665075547E-2</v>
      </c>
      <c r="R31" s="120">
        <f t="shared" si="3"/>
        <v>4.3104173561856252E-2</v>
      </c>
      <c r="S31" s="120">
        <f t="shared" si="5"/>
        <v>0.15760630568985001</v>
      </c>
    </row>
    <row r="32" spans="11:19" ht="15" x14ac:dyDescent="0.25">
      <c r="K32" s="41">
        <v>35869</v>
      </c>
      <c r="L32" s="148">
        <v>82.977583242027194</v>
      </c>
      <c r="M32" s="150">
        <f t="shared" si="0"/>
        <v>-1.7630699541846151E-2</v>
      </c>
      <c r="N32" s="150">
        <f t="shared" si="2"/>
        <v>1.8708661906047475E-2</v>
      </c>
      <c r="O32" s="150">
        <f t="shared" si="4"/>
        <v>0.15026672653606821</v>
      </c>
      <c r="P32" s="117">
        <v>79.900395344351793</v>
      </c>
      <c r="Q32" s="120">
        <f t="shared" si="1"/>
        <v>2.2492360174375392E-6</v>
      </c>
      <c r="R32" s="120">
        <f t="shared" si="3"/>
        <v>3.204071508830042E-2</v>
      </c>
      <c r="S32" s="120">
        <f t="shared" si="5"/>
        <v>0.16072526347758687</v>
      </c>
    </row>
    <row r="33" spans="11:19" ht="15" x14ac:dyDescent="0.25">
      <c r="K33" s="41">
        <v>35900</v>
      </c>
      <c r="L33" s="148">
        <v>81.058038938040696</v>
      </c>
      <c r="M33" s="150">
        <f t="shared" si="0"/>
        <v>-2.3133287678283154E-2</v>
      </c>
      <c r="N33" s="150">
        <f t="shared" si="2"/>
        <v>-5.381585403292044E-2</v>
      </c>
      <c r="O33" s="150">
        <f t="shared" si="4"/>
        <v>0.13617854251688999</v>
      </c>
      <c r="P33" s="117">
        <v>79.752522341056107</v>
      </c>
      <c r="Q33" s="120">
        <f t="shared" si="1"/>
        <v>-1.850716791304885E-3</v>
      </c>
      <c r="R33" s="120">
        <f t="shared" si="3"/>
        <v>1.9449611136214129E-2</v>
      </c>
      <c r="S33" s="120">
        <f t="shared" si="5"/>
        <v>0.1492064460157716</v>
      </c>
    </row>
    <row r="34" spans="11:19" ht="15" x14ac:dyDescent="0.25">
      <c r="K34" s="41">
        <v>35930</v>
      </c>
      <c r="L34" s="148">
        <v>83.115284836164093</v>
      </c>
      <c r="M34" s="150">
        <f t="shared" si="0"/>
        <v>2.537991203680523E-2</v>
      </c>
      <c r="N34" s="150">
        <f t="shared" si="2"/>
        <v>-1.6000454198237257E-2</v>
      </c>
      <c r="O34" s="150">
        <f t="shared" si="4"/>
        <v>0.16365126552325138</v>
      </c>
      <c r="P34" s="117">
        <v>78.936006239351798</v>
      </c>
      <c r="Q34" s="120">
        <f t="shared" si="1"/>
        <v>-1.023812260397905E-2</v>
      </c>
      <c r="R34" s="120">
        <f t="shared" si="3"/>
        <v>-1.206766944188653E-2</v>
      </c>
      <c r="S34" s="120">
        <f t="shared" si="5"/>
        <v>0.12817703306152106</v>
      </c>
    </row>
    <row r="35" spans="11:19" ht="15" x14ac:dyDescent="0.25">
      <c r="K35" s="41">
        <v>35961</v>
      </c>
      <c r="L35" s="148">
        <v>86.1058517219533</v>
      </c>
      <c r="M35" s="150">
        <f t="shared" si="0"/>
        <v>3.598094973366428E-2</v>
      </c>
      <c r="N35" s="150">
        <f t="shared" si="2"/>
        <v>3.7700163799681219E-2</v>
      </c>
      <c r="O35" s="150">
        <f t="shared" si="4"/>
        <v>0.19369007963528562</v>
      </c>
      <c r="P35" s="117">
        <v>79.293556107519294</v>
      </c>
      <c r="Q35" s="120">
        <f t="shared" si="1"/>
        <v>4.5296169036386225E-3</v>
      </c>
      <c r="R35" s="120">
        <f t="shared" si="3"/>
        <v>-7.5949466109292985E-3</v>
      </c>
      <c r="S35" s="120">
        <f t="shared" si="5"/>
        <v>0.12444110807885478</v>
      </c>
    </row>
    <row r="36" spans="11:19" ht="15" x14ac:dyDescent="0.25">
      <c r="K36" s="41">
        <v>35991</v>
      </c>
      <c r="L36" s="148">
        <v>86.553588513782003</v>
      </c>
      <c r="M36" s="150">
        <f t="shared" si="0"/>
        <v>5.1998416237086786E-3</v>
      </c>
      <c r="N36" s="150">
        <f t="shared" si="2"/>
        <v>6.7797711957255702E-2</v>
      </c>
      <c r="O36" s="150">
        <f t="shared" si="4"/>
        <v>0.18020680606157047</v>
      </c>
      <c r="P36" s="117">
        <v>80.407804591761007</v>
      </c>
      <c r="Q36" s="120">
        <f t="shared" si="1"/>
        <v>1.4052194641527072E-2</v>
      </c>
      <c r="R36" s="120">
        <f t="shared" si="3"/>
        <v>8.2164454674251708E-3</v>
      </c>
      <c r="S36" s="120">
        <f t="shared" si="5"/>
        <v>0.12745035081197709</v>
      </c>
    </row>
    <row r="37" spans="11:19" ht="15" x14ac:dyDescent="0.25">
      <c r="K37" s="41">
        <v>36022</v>
      </c>
      <c r="L37" s="148">
        <v>86.5563356599</v>
      </c>
      <c r="M37" s="150">
        <f t="shared" si="0"/>
        <v>3.1739251545426228E-5</v>
      </c>
      <c r="N37" s="150">
        <f t="shared" si="2"/>
        <v>4.1400938834762702E-2</v>
      </c>
      <c r="O37" s="150">
        <f t="shared" si="4"/>
        <v>0.174524428949838</v>
      </c>
      <c r="P37" s="117">
        <v>81.817148328432097</v>
      </c>
      <c r="Q37" s="120">
        <f t="shared" si="1"/>
        <v>1.7527449528394357E-2</v>
      </c>
      <c r="R37" s="120">
        <f t="shared" si="3"/>
        <v>3.6499719536658981E-2</v>
      </c>
      <c r="S37" s="120">
        <f t="shared" si="5"/>
        <v>0.139661026937135</v>
      </c>
    </row>
    <row r="38" spans="11:19" ht="15" x14ac:dyDescent="0.25">
      <c r="K38" s="41">
        <v>36053</v>
      </c>
      <c r="L38" s="148">
        <v>86.086752895345796</v>
      </c>
      <c r="M38" s="150">
        <f t="shared" si="0"/>
        <v>-5.4251691799812596E-3</v>
      </c>
      <c r="N38" s="150">
        <f t="shared" si="2"/>
        <v>-2.218063723378183E-4</v>
      </c>
      <c r="O38" s="150">
        <f t="shared" si="4"/>
        <v>0.15175550780742286</v>
      </c>
      <c r="P38" s="117">
        <v>81.838567576727002</v>
      </c>
      <c r="Q38" s="120">
        <f t="shared" si="1"/>
        <v>2.6179411935656205E-4</v>
      </c>
      <c r="R38" s="120">
        <f t="shared" si="3"/>
        <v>3.2096069266420058E-2</v>
      </c>
      <c r="S38" s="120">
        <f t="shared" si="5"/>
        <v>0.1053423671674194</v>
      </c>
    </row>
    <row r="39" spans="11:19" ht="15" x14ac:dyDescent="0.25">
      <c r="K39" s="41">
        <v>36083</v>
      </c>
      <c r="L39" s="148">
        <v>87.484563021093294</v>
      </c>
      <c r="M39" s="150">
        <f t="shared" si="0"/>
        <v>1.6237226736229626E-2</v>
      </c>
      <c r="N39" s="150">
        <f t="shared" si="2"/>
        <v>1.0756047476449204E-2</v>
      </c>
      <c r="O39" s="150">
        <f t="shared" si="4"/>
        <v>0.15839606338049861</v>
      </c>
      <c r="P39" s="117">
        <v>80.111838918316096</v>
      </c>
      <c r="Q39" s="120">
        <f t="shared" si="1"/>
        <v>-2.1099204318208886E-2</v>
      </c>
      <c r="R39" s="120">
        <f t="shared" si="3"/>
        <v>-3.680807789089191E-3</v>
      </c>
      <c r="S39" s="120">
        <f t="shared" si="5"/>
        <v>5.8050051389539892E-2</v>
      </c>
    </row>
    <row r="40" spans="11:19" ht="15" x14ac:dyDescent="0.25">
      <c r="K40" s="41">
        <v>36114</v>
      </c>
      <c r="L40" s="148">
        <v>87.847654793774893</v>
      </c>
      <c r="M40" s="150">
        <f t="shared" si="0"/>
        <v>4.1503524752595222E-3</v>
      </c>
      <c r="N40" s="150">
        <f t="shared" si="2"/>
        <v>1.4918828575978482E-2</v>
      </c>
      <c r="O40" s="150">
        <f t="shared" si="4"/>
        <v>0.11208102365962391</v>
      </c>
      <c r="P40" s="117">
        <v>80.402883458388501</v>
      </c>
      <c r="Q40" s="120">
        <f t="shared" si="1"/>
        <v>3.6329778969268478E-3</v>
      </c>
      <c r="R40" s="120">
        <f t="shared" si="3"/>
        <v>-1.7285677867510452E-2</v>
      </c>
      <c r="S40" s="120">
        <f t="shared" si="5"/>
        <v>4.9666545210900415E-2</v>
      </c>
    </row>
    <row r="41" spans="11:19" ht="15" x14ac:dyDescent="0.25">
      <c r="K41" s="41">
        <v>36144</v>
      </c>
      <c r="L41" s="148">
        <v>87.848366779588304</v>
      </c>
      <c r="M41" s="150">
        <f t="shared" si="0"/>
        <v>8.1047788365040674E-6</v>
      </c>
      <c r="N41" s="150">
        <f t="shared" si="2"/>
        <v>2.04632399875051E-2</v>
      </c>
      <c r="O41" s="150">
        <f t="shared" si="4"/>
        <v>7.8506853009180588E-2</v>
      </c>
      <c r="P41" s="117">
        <v>80.968778447200606</v>
      </c>
      <c r="Q41" s="120">
        <f t="shared" si="1"/>
        <v>7.0382424668260501E-3</v>
      </c>
      <c r="R41" s="120">
        <f t="shared" si="3"/>
        <v>-1.0628107935918285E-2</v>
      </c>
      <c r="S41" s="120">
        <f t="shared" si="5"/>
        <v>4.5840582494467208E-2</v>
      </c>
    </row>
    <row r="42" spans="11:19" ht="15" x14ac:dyDescent="0.25">
      <c r="K42" s="41">
        <v>36175</v>
      </c>
      <c r="L42" s="148">
        <v>87.450336565314799</v>
      </c>
      <c r="M42" s="150">
        <f t="shared" si="0"/>
        <v>-4.5308777939169209E-3</v>
      </c>
      <c r="N42" s="150">
        <f t="shared" si="2"/>
        <v>-3.9122851616968379E-4</v>
      </c>
      <c r="O42" s="150">
        <f t="shared" si="4"/>
        <v>2.0800935991483582E-2</v>
      </c>
      <c r="P42" s="117">
        <v>83.071573365212103</v>
      </c>
      <c r="Q42" s="120">
        <f t="shared" si="1"/>
        <v>2.5970441426169222E-2</v>
      </c>
      <c r="R42" s="120">
        <f t="shared" si="3"/>
        <v>3.6945031931095995E-2</v>
      </c>
      <c r="S42" s="120">
        <f t="shared" si="5"/>
        <v>6.1875921635176523E-2</v>
      </c>
    </row>
    <row r="43" spans="11:19" ht="15" x14ac:dyDescent="0.25">
      <c r="K43" s="41">
        <v>36206</v>
      </c>
      <c r="L43" s="148">
        <v>86.557124109691898</v>
      </c>
      <c r="M43" s="150">
        <f t="shared" si="0"/>
        <v>-1.0213939599372224E-2</v>
      </c>
      <c r="N43" s="150">
        <f t="shared" si="2"/>
        <v>-1.4690553630743564E-2</v>
      </c>
      <c r="O43" s="150">
        <f t="shared" si="4"/>
        <v>2.4747385246095766E-2</v>
      </c>
      <c r="P43" s="117">
        <v>81.545477513720698</v>
      </c>
      <c r="Q43" s="120">
        <f t="shared" si="1"/>
        <v>-1.8370855271780506E-2</v>
      </c>
      <c r="R43" s="120">
        <f t="shared" si="3"/>
        <v>1.4210859190435965E-2</v>
      </c>
      <c r="S43" s="120">
        <f t="shared" si="5"/>
        <v>2.0591457367679755E-2</v>
      </c>
    </row>
    <row r="44" spans="11:19" ht="15" x14ac:dyDescent="0.25">
      <c r="K44" s="41">
        <v>36234</v>
      </c>
      <c r="L44" s="148">
        <v>85.108410822043098</v>
      </c>
      <c r="M44" s="150">
        <f t="shared" si="0"/>
        <v>-1.6737077421991042E-2</v>
      </c>
      <c r="N44" s="150">
        <f t="shared" si="2"/>
        <v>-3.1189606113221857E-2</v>
      </c>
      <c r="O44" s="150">
        <f t="shared" si="4"/>
        <v>2.56795570172339E-2</v>
      </c>
      <c r="P44" s="117">
        <v>81.321970352130293</v>
      </c>
      <c r="Q44" s="120">
        <f t="shared" si="1"/>
        <v>-2.7408897268741406E-3</v>
      </c>
      <c r="R44" s="120">
        <f t="shared" si="3"/>
        <v>4.3620752554640596E-3</v>
      </c>
      <c r="S44" s="120">
        <f t="shared" si="5"/>
        <v>1.7791839472781623E-2</v>
      </c>
    </row>
    <row r="45" spans="11:19" ht="15" x14ac:dyDescent="0.25">
      <c r="K45" s="41">
        <v>36265</v>
      </c>
      <c r="L45" s="148">
        <v>83.838638770398205</v>
      </c>
      <c r="M45" s="150">
        <f t="shared" si="0"/>
        <v>-1.4919466118335944E-2</v>
      </c>
      <c r="N45" s="150">
        <f t="shared" si="2"/>
        <v>-4.129998736161633E-2</v>
      </c>
      <c r="O45" s="150">
        <f t="shared" si="4"/>
        <v>3.4303813277335227E-2</v>
      </c>
      <c r="P45" s="117">
        <v>81.173049781009297</v>
      </c>
      <c r="Q45" s="120">
        <f t="shared" si="1"/>
        <v>-1.8312464697566311E-3</v>
      </c>
      <c r="R45" s="120">
        <f t="shared" si="3"/>
        <v>-2.2854070379240587E-2</v>
      </c>
      <c r="S45" s="120">
        <f t="shared" si="5"/>
        <v>1.7811692950329583E-2</v>
      </c>
    </row>
    <row r="46" spans="11:19" ht="15" x14ac:dyDescent="0.25">
      <c r="K46" s="41">
        <v>36295</v>
      </c>
      <c r="L46" s="148">
        <v>83.701367283762096</v>
      </c>
      <c r="M46" s="150">
        <f t="shared" si="0"/>
        <v>-1.6373296209166721E-3</v>
      </c>
      <c r="N46" s="150">
        <f t="shared" si="2"/>
        <v>-3.2992741560021854E-2</v>
      </c>
      <c r="O46" s="150">
        <f t="shared" si="4"/>
        <v>7.0514400420245149E-3</v>
      </c>
      <c r="P46" s="117">
        <v>82.5135389319708</v>
      </c>
      <c r="Q46" s="120">
        <f t="shared" si="1"/>
        <v>1.65139680543962E-2</v>
      </c>
      <c r="R46" s="120">
        <f t="shared" si="3"/>
        <v>1.187142987895573E-2</v>
      </c>
      <c r="S46" s="120">
        <f t="shared" si="5"/>
        <v>4.5321936883544911E-2</v>
      </c>
    </row>
    <row r="47" spans="11:19" ht="15" x14ac:dyDescent="0.25">
      <c r="K47" s="41">
        <v>36326</v>
      </c>
      <c r="L47" s="148">
        <v>85.032022221868004</v>
      </c>
      <c r="M47" s="150">
        <f t="shared" si="0"/>
        <v>1.5897648763547156E-2</v>
      </c>
      <c r="N47" s="150">
        <f t="shared" si="2"/>
        <v>-8.9754466611791095E-4</v>
      </c>
      <c r="O47" s="150">
        <f t="shared" si="4"/>
        <v>-1.2471039756424718E-2</v>
      </c>
      <c r="P47" s="117">
        <v>83.557618702546804</v>
      </c>
      <c r="Q47" s="120">
        <f t="shared" si="1"/>
        <v>1.2653435837200133E-2</v>
      </c>
      <c r="R47" s="120">
        <f t="shared" si="3"/>
        <v>2.7491320497228244E-2</v>
      </c>
      <c r="S47" s="120">
        <f t="shared" si="5"/>
        <v>5.3775650939977826E-2</v>
      </c>
    </row>
    <row r="48" spans="11:19" ht="15" x14ac:dyDescent="0.25">
      <c r="K48" s="41">
        <v>36356</v>
      </c>
      <c r="L48" s="148">
        <v>86.450678428307796</v>
      </c>
      <c r="M48" s="150">
        <f t="shared" si="0"/>
        <v>1.6683787699864228E-2</v>
      </c>
      <c r="N48" s="150">
        <f t="shared" si="2"/>
        <v>3.1155559014536927E-2</v>
      </c>
      <c r="O48" s="150">
        <f t="shared" si="4"/>
        <v>-1.1889753763105748E-3</v>
      </c>
      <c r="P48" s="117">
        <v>85.031963899013206</v>
      </c>
      <c r="Q48" s="120">
        <f t="shared" si="1"/>
        <v>1.7644653107155461E-2</v>
      </c>
      <c r="R48" s="120">
        <f t="shared" si="3"/>
        <v>4.7539351156751897E-2</v>
      </c>
      <c r="S48" s="120">
        <f t="shared" si="5"/>
        <v>5.7508836744512015E-2</v>
      </c>
    </row>
    <row r="49" spans="11:19" ht="15" x14ac:dyDescent="0.25">
      <c r="K49" s="41">
        <v>36387</v>
      </c>
      <c r="L49" s="148">
        <v>88.127223930068993</v>
      </c>
      <c r="M49" s="150">
        <f t="shared" si="0"/>
        <v>1.9393086696844586E-2</v>
      </c>
      <c r="N49" s="150">
        <f t="shared" si="2"/>
        <v>5.2876754465700504E-2</v>
      </c>
      <c r="O49" s="150">
        <f t="shared" si="4"/>
        <v>1.8148738139070142E-2</v>
      </c>
      <c r="P49" s="117">
        <v>88.695978960120698</v>
      </c>
      <c r="Q49" s="120">
        <f t="shared" si="1"/>
        <v>4.3089855780104047E-2</v>
      </c>
      <c r="R49" s="120">
        <f t="shared" si="3"/>
        <v>7.4926370971036382E-2</v>
      </c>
      <c r="S49" s="120">
        <f t="shared" si="5"/>
        <v>8.4075658614688686E-2</v>
      </c>
    </row>
    <row r="50" spans="11:19" ht="15" x14ac:dyDescent="0.25">
      <c r="K50" s="41">
        <v>36418</v>
      </c>
      <c r="L50" s="148">
        <v>88.898397670538202</v>
      </c>
      <c r="M50" s="150">
        <f t="shared" si="0"/>
        <v>8.7506868601823218E-3</v>
      </c>
      <c r="N50" s="150">
        <f t="shared" si="2"/>
        <v>4.5469640114896182E-2</v>
      </c>
      <c r="O50" s="150">
        <f t="shared" si="4"/>
        <v>3.2660597369847055E-2</v>
      </c>
      <c r="P50" s="117">
        <v>92.521745501141993</v>
      </c>
      <c r="Q50" s="120">
        <f t="shared" si="1"/>
        <v>4.3133483455224386E-2</v>
      </c>
      <c r="R50" s="120">
        <f t="shared" si="3"/>
        <v>0.10728078346160386</v>
      </c>
      <c r="S50" s="120">
        <f t="shared" si="5"/>
        <v>0.13053964946782681</v>
      </c>
    </row>
    <row r="51" spans="11:19" ht="15" x14ac:dyDescent="0.25">
      <c r="K51" s="41">
        <v>36448</v>
      </c>
      <c r="L51" s="148">
        <v>89.804203172039706</v>
      </c>
      <c r="M51" s="150">
        <f t="shared" si="0"/>
        <v>1.0189221912170643E-2</v>
      </c>
      <c r="N51" s="150">
        <f t="shared" si="2"/>
        <v>3.8791190592135649E-2</v>
      </c>
      <c r="O51" s="150">
        <f t="shared" si="4"/>
        <v>2.6514850973046844E-2</v>
      </c>
      <c r="P51" s="117">
        <v>94.961969560225299</v>
      </c>
      <c r="Q51" s="120">
        <f t="shared" si="1"/>
        <v>2.6374600326289688E-2</v>
      </c>
      <c r="R51" s="120">
        <f t="shared" si="3"/>
        <v>0.11677968149724616</v>
      </c>
      <c r="S51" s="120">
        <f t="shared" si="5"/>
        <v>0.18536749177672407</v>
      </c>
    </row>
    <row r="52" spans="11:19" ht="15" x14ac:dyDescent="0.25">
      <c r="K52" s="41">
        <v>36479</v>
      </c>
      <c r="L52" s="148">
        <v>90.130784062321496</v>
      </c>
      <c r="M52" s="150">
        <f t="shared" si="0"/>
        <v>3.6365880298070419E-3</v>
      </c>
      <c r="N52" s="150">
        <f t="shared" si="2"/>
        <v>2.2734860385961619E-2</v>
      </c>
      <c r="O52" s="150">
        <f t="shared" si="4"/>
        <v>2.5989643934221318E-2</v>
      </c>
      <c r="P52" s="117">
        <v>94.6538904278611</v>
      </c>
      <c r="Q52" s="120">
        <f t="shared" si="1"/>
        <v>-3.2442369697146534E-3</v>
      </c>
      <c r="R52" s="120">
        <f t="shared" si="3"/>
        <v>6.717228376744333E-2</v>
      </c>
      <c r="S52" s="120">
        <f t="shared" si="5"/>
        <v>0.177244973768236</v>
      </c>
    </row>
    <row r="53" spans="11:19" ht="15" x14ac:dyDescent="0.25">
      <c r="K53" s="41">
        <v>36509</v>
      </c>
      <c r="L53" s="148">
        <v>90.410314315593197</v>
      </c>
      <c r="M53" s="150">
        <f t="shared" si="0"/>
        <v>3.1013849061649612E-3</v>
      </c>
      <c r="N53" s="150">
        <f t="shared" si="2"/>
        <v>1.7007242927574939E-2</v>
      </c>
      <c r="O53" s="150">
        <f t="shared" si="4"/>
        <v>2.9163291588935492E-2</v>
      </c>
      <c r="P53" s="117">
        <v>93.495438069353597</v>
      </c>
      <c r="Q53" s="120">
        <f t="shared" si="1"/>
        <v>-1.2238824556190853E-2</v>
      </c>
      <c r="R53" s="120">
        <f t="shared" si="3"/>
        <v>1.0523932108474909E-2</v>
      </c>
      <c r="S53" s="120">
        <f t="shared" si="5"/>
        <v>0.15470975186221403</v>
      </c>
    </row>
    <row r="54" spans="11:19" ht="15" x14ac:dyDescent="0.25">
      <c r="K54" s="41">
        <v>36540</v>
      </c>
      <c r="L54" s="148">
        <v>91.113291042057497</v>
      </c>
      <c r="M54" s="150">
        <f t="shared" si="0"/>
        <v>7.7754040762476606E-3</v>
      </c>
      <c r="N54" s="150">
        <f t="shared" si="2"/>
        <v>1.4577133628254968E-2</v>
      </c>
      <c r="O54" s="150">
        <f t="shared" si="4"/>
        <v>4.1886110684170141E-2</v>
      </c>
      <c r="P54" s="117">
        <v>93.306454706820503</v>
      </c>
      <c r="Q54" s="120">
        <f t="shared" si="1"/>
        <v>-2.0213110546944968E-3</v>
      </c>
      <c r="R54" s="120">
        <f t="shared" si="3"/>
        <v>-1.7433451107549569E-2</v>
      </c>
      <c r="S54" s="120">
        <f t="shared" si="5"/>
        <v>0.12320557956224354</v>
      </c>
    </row>
    <row r="55" spans="11:19" ht="15" x14ac:dyDescent="0.25">
      <c r="K55" s="41">
        <v>36571</v>
      </c>
      <c r="L55" s="148">
        <v>88.281766819909706</v>
      </c>
      <c r="M55" s="150">
        <f t="shared" si="0"/>
        <v>-3.1076961327637376E-2</v>
      </c>
      <c r="N55" s="150">
        <f t="shared" si="2"/>
        <v>-2.0514824780990204E-2</v>
      </c>
      <c r="O55" s="150">
        <f t="shared" si="4"/>
        <v>1.9924907717962181E-2</v>
      </c>
      <c r="P55" s="117">
        <v>93.609841748526094</v>
      </c>
      <c r="Q55" s="120">
        <f t="shared" si="1"/>
        <v>3.2515118344049743E-3</v>
      </c>
      <c r="R55" s="120">
        <f t="shared" si="3"/>
        <v>-1.1030171867375205E-2</v>
      </c>
      <c r="S55" s="120">
        <f t="shared" si="5"/>
        <v>0.14794645396215222</v>
      </c>
    </row>
    <row r="56" spans="11:19" ht="15" x14ac:dyDescent="0.25">
      <c r="K56" s="41">
        <v>36600</v>
      </c>
      <c r="L56" s="148">
        <v>85.968909902174204</v>
      </c>
      <c r="M56" s="150">
        <f t="shared" si="0"/>
        <v>-2.6198579854587734E-2</v>
      </c>
      <c r="N56" s="150">
        <f t="shared" si="2"/>
        <v>-4.9124974811120437E-2</v>
      </c>
      <c r="O56" s="150">
        <f t="shared" si="4"/>
        <v>1.0110623284111941E-2</v>
      </c>
      <c r="P56" s="117">
        <v>94.873858952753196</v>
      </c>
      <c r="Q56" s="120">
        <f t="shared" si="1"/>
        <v>1.3503037507773596E-2</v>
      </c>
      <c r="R56" s="120">
        <f t="shared" si="3"/>
        <v>1.4743188671698659E-2</v>
      </c>
      <c r="S56" s="120">
        <f t="shared" si="5"/>
        <v>0.16664486290656999</v>
      </c>
    </row>
    <row r="57" spans="11:19" ht="15" x14ac:dyDescent="0.25">
      <c r="K57" s="41">
        <v>36631</v>
      </c>
      <c r="L57" s="148">
        <v>84.129533584765397</v>
      </c>
      <c r="M57" s="150">
        <f t="shared" si="0"/>
        <v>-2.1395831580298896E-2</v>
      </c>
      <c r="N57" s="150">
        <f t="shared" si="2"/>
        <v>-7.6649162569140783E-2</v>
      </c>
      <c r="O57" s="150">
        <f t="shared" si="4"/>
        <v>3.4696986811038055E-3</v>
      </c>
      <c r="P57" s="117">
        <v>94.756584214466798</v>
      </c>
      <c r="Q57" s="120">
        <f t="shared" si="1"/>
        <v>-1.236112239777265E-3</v>
      </c>
      <c r="R57" s="120">
        <f t="shared" si="3"/>
        <v>1.5541577613282564E-2</v>
      </c>
      <c r="S57" s="120">
        <f t="shared" si="5"/>
        <v>0.16734044698460271</v>
      </c>
    </row>
    <row r="58" spans="11:19" ht="15" x14ac:dyDescent="0.25">
      <c r="K58" s="41">
        <v>36661</v>
      </c>
      <c r="L58" s="148">
        <v>87.686897795635502</v>
      </c>
      <c r="M58" s="150">
        <f t="shared" si="0"/>
        <v>4.2284368631211544E-2</v>
      </c>
      <c r="N58" s="150">
        <f t="shared" si="2"/>
        <v>-6.7382999423618584E-3</v>
      </c>
      <c r="O58" s="150">
        <f t="shared" si="4"/>
        <v>4.7616074159956945E-2</v>
      </c>
      <c r="P58" s="117">
        <v>94.5550901670413</v>
      </c>
      <c r="Q58" s="120">
        <f t="shared" si="1"/>
        <v>-2.1264384854718932E-3</v>
      </c>
      <c r="R58" s="120">
        <f t="shared" si="3"/>
        <v>1.0097746143557407E-2</v>
      </c>
      <c r="S58" s="120">
        <f t="shared" si="5"/>
        <v>0.14593424777233577</v>
      </c>
    </row>
    <row r="59" spans="11:19" ht="15" x14ac:dyDescent="0.25">
      <c r="K59" s="41">
        <v>36692</v>
      </c>
      <c r="L59" s="148">
        <v>91.994361864114595</v>
      </c>
      <c r="M59" s="150">
        <f t="shared" si="0"/>
        <v>4.9123234790654058E-2</v>
      </c>
      <c r="N59" s="150">
        <f t="shared" si="2"/>
        <v>7.0088732877930937E-2</v>
      </c>
      <c r="O59" s="150">
        <f t="shared" si="4"/>
        <v>8.1879031690911042E-2</v>
      </c>
      <c r="P59" s="117">
        <v>93.575539733571702</v>
      </c>
      <c r="Q59" s="120">
        <f t="shared" si="1"/>
        <v>-1.0359573786446807E-2</v>
      </c>
      <c r="R59" s="120">
        <f t="shared" si="3"/>
        <v>-1.3684688633020081E-2</v>
      </c>
      <c r="S59" s="120">
        <f t="shared" si="5"/>
        <v>0.11989237111564011</v>
      </c>
    </row>
    <row r="60" spans="11:19" ht="15" x14ac:dyDescent="0.25">
      <c r="K60" s="41">
        <v>36722</v>
      </c>
      <c r="L60" s="148">
        <v>95.103680462927898</v>
      </c>
      <c r="M60" s="150">
        <f t="shared" si="0"/>
        <v>3.3799012633036085E-2</v>
      </c>
      <c r="N60" s="150">
        <f t="shared" si="2"/>
        <v>0.13044345321498074</v>
      </c>
      <c r="O60" s="150">
        <f t="shared" si="4"/>
        <v>0.10009177709109474</v>
      </c>
      <c r="P60" s="117">
        <v>94.3486524947578</v>
      </c>
      <c r="Q60" s="120">
        <f t="shared" si="1"/>
        <v>8.2619107876620301E-3</v>
      </c>
      <c r="R60" s="120">
        <f t="shared" si="3"/>
        <v>-4.3050488057453373E-3</v>
      </c>
      <c r="S60" s="120">
        <f t="shared" si="5"/>
        <v>0.10956689894648797</v>
      </c>
    </row>
    <row r="61" spans="11:19" ht="15" x14ac:dyDescent="0.25">
      <c r="K61" s="41">
        <v>36753</v>
      </c>
      <c r="L61" s="148">
        <v>96.6209698453969</v>
      </c>
      <c r="M61" s="150">
        <f t="shared" si="0"/>
        <v>1.5954055353940344E-2</v>
      </c>
      <c r="N61" s="150">
        <f t="shared" si="2"/>
        <v>0.10188605452302912</v>
      </c>
      <c r="O61" s="150">
        <f t="shared" si="4"/>
        <v>9.6380500105936573E-2</v>
      </c>
      <c r="P61" s="117">
        <v>95.272189552015902</v>
      </c>
      <c r="Q61" s="120">
        <f t="shared" si="1"/>
        <v>9.7885558811707796E-3</v>
      </c>
      <c r="R61" s="120">
        <f t="shared" si="3"/>
        <v>7.583932115212022E-3</v>
      </c>
      <c r="S61" s="120">
        <f t="shared" si="5"/>
        <v>7.4143277620871473E-2</v>
      </c>
    </row>
    <row r="62" spans="11:19" ht="15" x14ac:dyDescent="0.25">
      <c r="K62" s="41">
        <v>36784</v>
      </c>
      <c r="L62" s="148">
        <v>97.995522418710706</v>
      </c>
      <c r="M62" s="150">
        <f t="shared" si="0"/>
        <v>1.4226234486294453E-2</v>
      </c>
      <c r="N62" s="150">
        <f t="shared" si="2"/>
        <v>6.5234003834500953E-2</v>
      </c>
      <c r="O62" s="150">
        <f t="shared" si="4"/>
        <v>0.10233170660608404</v>
      </c>
      <c r="P62" s="117">
        <v>96.561795210682803</v>
      </c>
      <c r="Q62" s="120">
        <f t="shared" si="1"/>
        <v>1.3536013654465329E-2</v>
      </c>
      <c r="R62" s="120">
        <f t="shared" si="3"/>
        <v>3.191277854889818E-2</v>
      </c>
      <c r="S62" s="120">
        <f t="shared" si="5"/>
        <v>4.3665947801330152E-2</v>
      </c>
    </row>
    <row r="63" spans="11:19" ht="15" x14ac:dyDescent="0.25">
      <c r="K63" s="41">
        <v>36814</v>
      </c>
      <c r="L63" s="148">
        <v>99.407417452397297</v>
      </c>
      <c r="M63" s="150">
        <f t="shared" si="0"/>
        <v>1.4407750464902946E-2</v>
      </c>
      <c r="N63" s="150">
        <f t="shared" si="2"/>
        <v>4.5253106593987402E-2</v>
      </c>
      <c r="O63" s="150">
        <f t="shared" si="4"/>
        <v>0.1069350202012318</v>
      </c>
      <c r="P63" s="117">
        <v>97.633902971361096</v>
      </c>
      <c r="Q63" s="120">
        <f t="shared" si="1"/>
        <v>1.1102815128272159E-2</v>
      </c>
      <c r="R63" s="120">
        <f t="shared" si="3"/>
        <v>3.4820322174562435E-2</v>
      </c>
      <c r="S63" s="120">
        <f t="shared" si="5"/>
        <v>2.8136878621090933E-2</v>
      </c>
    </row>
    <row r="64" spans="11:19" ht="15" x14ac:dyDescent="0.25">
      <c r="K64" s="41">
        <v>36845</v>
      </c>
      <c r="L64" s="148">
        <v>100.27658194752701</v>
      </c>
      <c r="M64" s="150">
        <f t="shared" si="0"/>
        <v>8.7434571524396265E-3</v>
      </c>
      <c r="N64" s="150">
        <f t="shared" si="2"/>
        <v>3.783456228994031E-2</v>
      </c>
      <c r="O64" s="150">
        <f t="shared" si="4"/>
        <v>0.11256750943373728</v>
      </c>
      <c r="P64" s="117">
        <v>98.732479649993394</v>
      </c>
      <c r="Q64" s="120">
        <f t="shared" si="1"/>
        <v>1.1252000024566611E-2</v>
      </c>
      <c r="R64" s="120">
        <f t="shared" si="3"/>
        <v>3.6320043805524893E-2</v>
      </c>
      <c r="S64" s="120">
        <f t="shared" si="5"/>
        <v>4.3089504337285867E-2</v>
      </c>
    </row>
    <row r="65" spans="11:19" ht="15" x14ac:dyDescent="0.25">
      <c r="K65" s="41">
        <v>36875</v>
      </c>
      <c r="L65" s="148">
        <v>100</v>
      </c>
      <c r="M65" s="150">
        <f t="shared" si="0"/>
        <v>-2.7581908173908154E-3</v>
      </c>
      <c r="N65" s="150">
        <f t="shared" si="2"/>
        <v>2.0454787441457345E-2</v>
      </c>
      <c r="O65" s="150">
        <f t="shared" si="4"/>
        <v>0.10606849181977518</v>
      </c>
      <c r="P65" s="117">
        <v>100</v>
      </c>
      <c r="Q65" s="120">
        <f t="shared" si="1"/>
        <v>1.2837926835221447E-2</v>
      </c>
      <c r="R65" s="120">
        <f t="shared" si="3"/>
        <v>3.5606264173274393E-2</v>
      </c>
      <c r="S65" s="120">
        <f t="shared" si="5"/>
        <v>6.9570901692780129E-2</v>
      </c>
    </row>
    <row r="66" spans="11:19" ht="15" x14ac:dyDescent="0.25">
      <c r="K66" s="41">
        <v>36906</v>
      </c>
      <c r="L66" s="148">
        <v>99.877370513204596</v>
      </c>
      <c r="M66" s="150">
        <f t="shared" si="0"/>
        <v>-1.2262948679540031E-3</v>
      </c>
      <c r="N66" s="150">
        <f t="shared" si="2"/>
        <v>4.7275452159527553E-3</v>
      </c>
      <c r="O66" s="150">
        <f t="shared" si="4"/>
        <v>9.6188814726291039E-2</v>
      </c>
      <c r="P66" s="117">
        <v>100.62003848711301</v>
      </c>
      <c r="Q66" s="120">
        <f t="shared" si="1"/>
        <v>6.2003848711300602E-3</v>
      </c>
      <c r="R66" s="120">
        <f t="shared" si="3"/>
        <v>3.0585026562216067E-2</v>
      </c>
      <c r="S66" s="120">
        <f t="shared" si="5"/>
        <v>7.8382399194917518E-2</v>
      </c>
    </row>
    <row r="67" spans="11:19" ht="15" x14ac:dyDescent="0.25">
      <c r="K67" s="41">
        <v>36937</v>
      </c>
      <c r="L67" s="148">
        <v>99.224105310996507</v>
      </c>
      <c r="M67" s="150">
        <f t="shared" si="0"/>
        <v>-6.5406728155875671E-3</v>
      </c>
      <c r="N67" s="150">
        <f t="shared" si="2"/>
        <v>-1.0495737051360976E-2</v>
      </c>
      <c r="O67" s="150">
        <f t="shared" si="4"/>
        <v>0.12394788737530149</v>
      </c>
      <c r="P67" s="117">
        <v>101.323607598819</v>
      </c>
      <c r="Q67" s="120">
        <f t="shared" si="1"/>
        <v>6.9923359430645871E-3</v>
      </c>
      <c r="R67" s="120">
        <f t="shared" si="3"/>
        <v>2.6243926598533251E-2</v>
      </c>
      <c r="S67" s="120">
        <f t="shared" si="5"/>
        <v>8.2403363857992629E-2</v>
      </c>
    </row>
    <row r="68" spans="11:19" ht="15" x14ac:dyDescent="0.25">
      <c r="K68" s="41">
        <v>36965</v>
      </c>
      <c r="L68" s="148">
        <v>99.216986723439604</v>
      </c>
      <c r="M68" s="150">
        <f t="shared" si="0"/>
        <v>-7.17425219868284E-5</v>
      </c>
      <c r="N68" s="150">
        <f t="shared" si="2"/>
        <v>-7.8301327656039588E-3</v>
      </c>
      <c r="O68" s="150">
        <f t="shared" si="4"/>
        <v>0.15410311514174913</v>
      </c>
      <c r="P68" s="117">
        <v>101.092101929343</v>
      </c>
      <c r="Q68" s="120">
        <f t="shared" si="1"/>
        <v>-2.2848147135918762E-3</v>
      </c>
      <c r="R68" s="120">
        <f t="shared" si="3"/>
        <v>1.0921019293429923E-2</v>
      </c>
      <c r="S68" s="120">
        <f t="shared" si="5"/>
        <v>6.5542216214547144E-2</v>
      </c>
    </row>
    <row r="69" spans="11:19" ht="15" x14ac:dyDescent="0.25">
      <c r="K69" s="41">
        <v>36996</v>
      </c>
      <c r="L69" s="148">
        <v>99.130725294812095</v>
      </c>
      <c r="M69" s="150">
        <f t="shared" si="0"/>
        <v>-8.6942197577477565E-4</v>
      </c>
      <c r="N69" s="150">
        <f t="shared" si="2"/>
        <v>-7.4756194977498858E-3</v>
      </c>
      <c r="O69" s="150">
        <f t="shared" si="4"/>
        <v>0.17831064872042979</v>
      </c>
      <c r="P69" s="117">
        <v>100.851663128654</v>
      </c>
      <c r="Q69" s="120">
        <f t="shared" si="1"/>
        <v>-2.3784133092519255E-3</v>
      </c>
      <c r="R69" s="120">
        <f t="shared" si="3"/>
        <v>2.3019732950178007E-3</v>
      </c>
      <c r="S69" s="120">
        <f t="shared" si="5"/>
        <v>6.4323539780538397E-2</v>
      </c>
    </row>
    <row r="70" spans="11:19" ht="15" x14ac:dyDescent="0.25">
      <c r="K70" s="41">
        <v>37026</v>
      </c>
      <c r="L70" s="148">
        <v>99.459982092497597</v>
      </c>
      <c r="M70" s="150">
        <f t="shared" si="0"/>
        <v>3.3214404182588808E-3</v>
      </c>
      <c r="N70" s="150">
        <f t="shared" si="2"/>
        <v>2.3772124803926875E-3</v>
      </c>
      <c r="O70" s="150">
        <f t="shared" si="4"/>
        <v>0.13426275296339751</v>
      </c>
      <c r="P70" s="117">
        <v>101.242508380789</v>
      </c>
      <c r="Q70" s="120">
        <f t="shared" si="1"/>
        <v>3.8754467701382911E-3</v>
      </c>
      <c r="R70" s="120">
        <f t="shared" si="3"/>
        <v>-8.0039805087772642E-4</v>
      </c>
      <c r="S70" s="120">
        <f t="shared" si="5"/>
        <v>7.0725100065302637E-2</v>
      </c>
    </row>
    <row r="71" spans="11:19" ht="15" x14ac:dyDescent="0.25">
      <c r="K71" s="41">
        <v>37057</v>
      </c>
      <c r="L71" s="148">
        <v>99.6466733700764</v>
      </c>
      <c r="M71" s="150">
        <f t="shared" si="0"/>
        <v>1.8770491774791065E-3</v>
      </c>
      <c r="N71" s="150">
        <f t="shared" si="2"/>
        <v>4.3307770254554789E-3</v>
      </c>
      <c r="O71" s="150">
        <f t="shared" si="4"/>
        <v>8.318239673497696E-2</v>
      </c>
      <c r="P71" s="117">
        <v>102.518441352968</v>
      </c>
      <c r="Q71" s="120">
        <f t="shared" si="1"/>
        <v>1.2602739625731108E-2</v>
      </c>
      <c r="R71" s="120">
        <f t="shared" si="3"/>
        <v>1.4109306230687624E-2</v>
      </c>
      <c r="S71" s="120">
        <f t="shared" si="5"/>
        <v>9.5568795487138258E-2</v>
      </c>
    </row>
    <row r="72" spans="11:19" ht="15" x14ac:dyDescent="0.25">
      <c r="K72" s="41">
        <v>37087</v>
      </c>
      <c r="L72" s="148">
        <v>100.366339636576</v>
      </c>
      <c r="M72" s="150">
        <f t="shared" ref="M72:M135" si="6">L72/L71-1</f>
        <v>7.222180552147961E-3</v>
      </c>
      <c r="N72" s="150">
        <f t="shared" si="2"/>
        <v>1.2464494112085056E-2</v>
      </c>
      <c r="O72" s="150">
        <f t="shared" si="4"/>
        <v>5.5336020099658878E-2</v>
      </c>
      <c r="P72" s="117">
        <v>103.70138144868299</v>
      </c>
      <c r="Q72" s="120">
        <f t="shared" ref="Q72:Q135" si="7">P72/P71-1</f>
        <v>1.153880297147869E-2</v>
      </c>
      <c r="R72" s="120">
        <f t="shared" si="3"/>
        <v>2.8256532729596051E-2</v>
      </c>
      <c r="S72" s="120">
        <f t="shared" si="5"/>
        <v>9.9129438594206309E-2</v>
      </c>
    </row>
    <row r="73" spans="11:19" ht="15" x14ac:dyDescent="0.25">
      <c r="K73" s="41">
        <v>37118</v>
      </c>
      <c r="L73" s="148">
        <v>100.459566222994</v>
      </c>
      <c r="M73" s="150">
        <f t="shared" si="6"/>
        <v>9.2886307058281936E-4</v>
      </c>
      <c r="N73" s="150">
        <f t="shared" si="2"/>
        <v>1.0050113718769627E-2</v>
      </c>
      <c r="O73" s="150">
        <f t="shared" si="4"/>
        <v>3.9728398335674209E-2</v>
      </c>
      <c r="P73" s="117">
        <v>104.121566414776</v>
      </c>
      <c r="Q73" s="120">
        <f t="shared" si="7"/>
        <v>4.051874335935679E-3</v>
      </c>
      <c r="R73" s="120">
        <f t="shared" si="3"/>
        <v>2.843724518517865E-2</v>
      </c>
      <c r="S73" s="120">
        <f t="shared" si="5"/>
        <v>9.2885205056913112E-2</v>
      </c>
    </row>
    <row r="74" spans="11:19" ht="15" x14ac:dyDescent="0.25">
      <c r="K74" s="41">
        <v>37149</v>
      </c>
      <c r="L74" s="148">
        <v>100.267305323011</v>
      </c>
      <c r="M74" s="150">
        <f t="shared" si="6"/>
        <v>-1.9138137582261905E-3</v>
      </c>
      <c r="N74" s="150">
        <f t="shared" ref="N74:N137" si="8">L74/L71-1</f>
        <v>6.2283258632191973E-3</v>
      </c>
      <c r="O74" s="150">
        <f t="shared" si="4"/>
        <v>2.3182517407208891E-2</v>
      </c>
      <c r="P74" s="117">
        <v>104.308573297067</v>
      </c>
      <c r="Q74" s="120">
        <f t="shared" si="7"/>
        <v>1.796043689412441E-3</v>
      </c>
      <c r="R74" s="120">
        <f t="shared" ref="R74:R137" si="9">P74/P71-1</f>
        <v>1.7461560285876976E-2</v>
      </c>
      <c r="S74" s="120">
        <f t="shared" si="5"/>
        <v>8.0226119134197305E-2</v>
      </c>
    </row>
    <row r="75" spans="11:19" ht="15" x14ac:dyDescent="0.25">
      <c r="K75" s="41">
        <v>37179</v>
      </c>
      <c r="L75" s="148">
        <v>98.454400014678697</v>
      </c>
      <c r="M75" s="150">
        <f t="shared" si="6"/>
        <v>-1.8080722350042544E-2</v>
      </c>
      <c r="N75" s="150">
        <f t="shared" si="8"/>
        <v>-1.9049609947123569E-2</v>
      </c>
      <c r="O75" s="150">
        <f t="shared" si="4"/>
        <v>-9.5869851781932303E-3</v>
      </c>
      <c r="P75" s="117">
        <v>104.366560692677</v>
      </c>
      <c r="Q75" s="120">
        <f t="shared" si="7"/>
        <v>5.5592166374340835E-4</v>
      </c>
      <c r="R75" s="120">
        <f t="shared" si="9"/>
        <v>6.4143720623737188E-3</v>
      </c>
      <c r="S75" s="120">
        <f t="shared" si="5"/>
        <v>6.8958195016446178E-2</v>
      </c>
    </row>
    <row r="76" spans="11:19" ht="15" x14ac:dyDescent="0.25">
      <c r="K76" s="41">
        <v>37210</v>
      </c>
      <c r="L76" s="148">
        <v>96.773225238831202</v>
      </c>
      <c r="M76" s="150">
        <f t="shared" si="6"/>
        <v>-1.7075669300679719E-2</v>
      </c>
      <c r="N76" s="150">
        <f t="shared" si="8"/>
        <v>-3.6694773059044339E-2</v>
      </c>
      <c r="O76" s="150">
        <f t="shared" si="4"/>
        <v>-3.4936937823918379E-2</v>
      </c>
      <c r="P76" s="117">
        <v>104.349212580299</v>
      </c>
      <c r="Q76" s="120">
        <f t="shared" si="7"/>
        <v>-1.6622289996781614E-4</v>
      </c>
      <c r="R76" s="120">
        <f t="shared" si="9"/>
        <v>2.1863497963154899E-3</v>
      </c>
      <c r="S76" s="120">
        <f t="shared" si="5"/>
        <v>5.6888401367178432E-2</v>
      </c>
    </row>
    <row r="77" spans="11:19" ht="15" x14ac:dyDescent="0.25">
      <c r="K77" s="41">
        <v>37240</v>
      </c>
      <c r="L77" s="148">
        <v>95.188212874643398</v>
      </c>
      <c r="M77" s="150">
        <f t="shared" si="6"/>
        <v>-1.6378624978924505E-2</v>
      </c>
      <c r="N77" s="150">
        <f t="shared" si="8"/>
        <v>-5.0655519583430619E-2</v>
      </c>
      <c r="O77" s="150">
        <f t="shared" si="4"/>
        <v>-4.8117871253566036E-2</v>
      </c>
      <c r="P77" s="117">
        <v>104.67050566182</v>
      </c>
      <c r="Q77" s="120">
        <f t="shared" si="7"/>
        <v>3.07901778629871E-3</v>
      </c>
      <c r="R77" s="120">
        <f t="shared" si="9"/>
        <v>3.4698237480654814E-3</v>
      </c>
      <c r="S77" s="120">
        <f t="shared" si="5"/>
        <v>4.6705056618200125E-2</v>
      </c>
    </row>
    <row r="78" spans="11:19" ht="15" x14ac:dyDescent="0.25">
      <c r="K78" s="41">
        <v>37271</v>
      </c>
      <c r="L78" s="148">
        <v>95.818874142488099</v>
      </c>
      <c r="M78" s="150">
        <f t="shared" si="6"/>
        <v>6.6254134708385592E-3</v>
      </c>
      <c r="N78" s="150">
        <f t="shared" si="8"/>
        <v>-2.6769000387973141E-2</v>
      </c>
      <c r="O78" s="150">
        <f t="shared" si="4"/>
        <v>-4.0634793946441872E-2</v>
      </c>
      <c r="P78" s="117">
        <v>106.01036425185301</v>
      </c>
      <c r="Q78" s="120">
        <f t="shared" si="7"/>
        <v>1.2800727211177865E-2</v>
      </c>
      <c r="R78" s="120">
        <f t="shared" si="9"/>
        <v>1.5750289635551251E-2</v>
      </c>
      <c r="S78" s="120">
        <f t="shared" si="5"/>
        <v>5.357109623278844E-2</v>
      </c>
    </row>
    <row r="79" spans="11:19" ht="15" x14ac:dyDescent="0.25">
      <c r="K79" s="41">
        <v>37302</v>
      </c>
      <c r="L79" s="148">
        <v>97.063413514130701</v>
      </c>
      <c r="M79" s="150">
        <f t="shared" si="6"/>
        <v>1.2988457470204606E-2</v>
      </c>
      <c r="N79" s="150">
        <f t="shared" si="8"/>
        <v>2.9986421821048825E-3</v>
      </c>
      <c r="O79" s="150">
        <f t="shared" si="4"/>
        <v>-2.177587583272822E-2</v>
      </c>
      <c r="P79" s="117">
        <v>108.09225740783999</v>
      </c>
      <c r="Q79" s="120">
        <f t="shared" si="7"/>
        <v>1.9638581290419399E-2</v>
      </c>
      <c r="R79" s="120">
        <f t="shared" si="9"/>
        <v>3.5870369646159528E-2</v>
      </c>
      <c r="S79" s="120">
        <f t="shared" si="5"/>
        <v>6.6802297800339083E-2</v>
      </c>
    </row>
    <row r="80" spans="11:19" ht="15" x14ac:dyDescent="0.25">
      <c r="K80" s="41">
        <v>37330</v>
      </c>
      <c r="L80" s="148">
        <v>98.194061199997094</v>
      </c>
      <c r="M80" s="150">
        <f t="shared" si="6"/>
        <v>1.1648546501012769E-2</v>
      </c>
      <c r="N80" s="150">
        <f t="shared" si="8"/>
        <v>3.1577946833734494E-2</v>
      </c>
      <c r="O80" s="150">
        <f t="shared" si="4"/>
        <v>-1.0309983776203957E-2</v>
      </c>
      <c r="P80" s="117">
        <v>109.283069136146</v>
      </c>
      <c r="Q80" s="120">
        <f t="shared" si="7"/>
        <v>1.1016623732937436E-2</v>
      </c>
      <c r="R80" s="120">
        <f t="shared" si="9"/>
        <v>4.4067461460716828E-2</v>
      </c>
      <c r="S80" s="120">
        <f t="shared" si="5"/>
        <v>8.1024798678416721E-2</v>
      </c>
    </row>
    <row r="81" spans="11:19" ht="15" x14ac:dyDescent="0.25">
      <c r="K81" s="41">
        <v>37361</v>
      </c>
      <c r="L81" s="148">
        <v>97.584963091278198</v>
      </c>
      <c r="M81" s="150">
        <f t="shared" si="6"/>
        <v>-6.2030035347893087E-3</v>
      </c>
      <c r="N81" s="150">
        <f t="shared" si="8"/>
        <v>1.8431535170866598E-2</v>
      </c>
      <c r="O81" s="150">
        <f t="shared" si="4"/>
        <v>-1.55931695136583E-2</v>
      </c>
      <c r="P81" s="117">
        <v>110.829932135557</v>
      </c>
      <c r="Q81" s="120">
        <f t="shared" si="7"/>
        <v>1.4154644554170703E-2</v>
      </c>
      <c r="R81" s="120">
        <f t="shared" si="9"/>
        <v>4.5463176338626177E-2</v>
      </c>
      <c r="S81" s="120">
        <f t="shared" si="5"/>
        <v>9.8940054108715758E-2</v>
      </c>
    </row>
    <row r="82" spans="11:19" ht="15" x14ac:dyDescent="0.25">
      <c r="K82" s="41">
        <v>37391</v>
      </c>
      <c r="L82" s="148">
        <v>97.142456793754704</v>
      </c>
      <c r="M82" s="150">
        <f t="shared" si="6"/>
        <v>-4.5345746261089559E-3</v>
      </c>
      <c r="N82" s="150">
        <f t="shared" si="8"/>
        <v>8.1434679414504885E-4</v>
      </c>
      <c r="O82" s="150">
        <f t="shared" si="4"/>
        <v>-2.3301083008315793E-2</v>
      </c>
      <c r="P82" s="117">
        <v>110.873642578336</v>
      </c>
      <c r="Q82" s="120">
        <f t="shared" si="7"/>
        <v>3.9439203775337717E-4</v>
      </c>
      <c r="R82" s="120">
        <f t="shared" si="9"/>
        <v>2.5731585565852644E-2</v>
      </c>
      <c r="S82" s="120">
        <f t="shared" si="5"/>
        <v>9.5129351806681806E-2</v>
      </c>
    </row>
    <row r="83" spans="11:19" ht="15" x14ac:dyDescent="0.25">
      <c r="K83" s="41">
        <v>37422</v>
      </c>
      <c r="L83" s="148">
        <v>97.120915260905505</v>
      </c>
      <c r="M83" s="150">
        <f t="shared" si="6"/>
        <v>-2.2175198734097901E-4</v>
      </c>
      <c r="N83" s="150">
        <f t="shared" si="8"/>
        <v>-1.092882732394429E-2</v>
      </c>
      <c r="O83" s="150">
        <f t="shared" ref="O83:O146" si="10">L83/L71-1</f>
        <v>-2.534713928472565E-2</v>
      </c>
      <c r="P83" s="117">
        <v>111.762243893828</v>
      </c>
      <c r="Q83" s="120">
        <f t="shared" si="7"/>
        <v>8.0145406503098204E-3</v>
      </c>
      <c r="R83" s="120">
        <f t="shared" si="9"/>
        <v>2.2685808307537858E-2</v>
      </c>
      <c r="S83" s="120">
        <f t="shared" ref="S83:S146" si="11">P83/P71-1</f>
        <v>9.016721693059937E-2</v>
      </c>
    </row>
    <row r="84" spans="11:19" ht="15" x14ac:dyDescent="0.25">
      <c r="K84" s="41">
        <v>37452</v>
      </c>
      <c r="L84" s="148">
        <v>97.804131365306901</v>
      </c>
      <c r="M84" s="150">
        <f t="shared" si="6"/>
        <v>7.0346959001159615E-3</v>
      </c>
      <c r="N84" s="150">
        <f t="shared" si="8"/>
        <v>2.2459226000188792E-3</v>
      </c>
      <c r="O84" s="150">
        <f t="shared" si="10"/>
        <v>-2.5528561473366351E-2</v>
      </c>
      <c r="P84" s="117">
        <v>110.4869668373</v>
      </c>
      <c r="Q84" s="120">
        <f t="shared" si="7"/>
        <v>-1.1410625020552456E-2</v>
      </c>
      <c r="R84" s="120">
        <f t="shared" si="9"/>
        <v>-3.0945187067110691E-3</v>
      </c>
      <c r="S84" s="120">
        <f t="shared" si="11"/>
        <v>6.5433895805668607E-2</v>
      </c>
    </row>
    <row r="85" spans="11:19" ht="15" x14ac:dyDescent="0.25">
      <c r="K85" s="41">
        <v>37483</v>
      </c>
      <c r="L85" s="148">
        <v>98.219684085040598</v>
      </c>
      <c r="M85" s="150">
        <f t="shared" si="6"/>
        <v>4.2488258311048632E-3</v>
      </c>
      <c r="N85" s="150">
        <f t="shared" si="8"/>
        <v>1.1089150170177087E-2</v>
      </c>
      <c r="O85" s="150">
        <f t="shared" si="10"/>
        <v>-2.2296354863621914E-2</v>
      </c>
      <c r="P85" s="117">
        <v>110.056523778689</v>
      </c>
      <c r="Q85" s="120">
        <f t="shared" si="7"/>
        <v>-3.8958718021906424E-3</v>
      </c>
      <c r="R85" s="120">
        <f t="shared" si="9"/>
        <v>-7.3698201001169972E-3</v>
      </c>
      <c r="S85" s="120">
        <f t="shared" si="11"/>
        <v>5.7000269668155523E-2</v>
      </c>
    </row>
    <row r="86" spans="11:19" ht="15" x14ac:dyDescent="0.25">
      <c r="K86" s="41">
        <v>37514</v>
      </c>
      <c r="L86" s="148">
        <v>98.600190745025998</v>
      </c>
      <c r="M86" s="150">
        <f t="shared" si="6"/>
        <v>3.8740366916263369E-3</v>
      </c>
      <c r="N86" s="150">
        <f t="shared" si="8"/>
        <v>1.5231276189547449E-2</v>
      </c>
      <c r="O86" s="150">
        <f t="shared" si="10"/>
        <v>-1.6626701721108361E-2</v>
      </c>
      <c r="P86" s="117">
        <v>109.16089287328001</v>
      </c>
      <c r="Q86" s="120">
        <f t="shared" si="7"/>
        <v>-8.1379174505820107E-3</v>
      </c>
      <c r="R86" s="120">
        <f t="shared" si="9"/>
        <v>-2.3275758699147331E-2</v>
      </c>
      <c r="S86" s="120">
        <f t="shared" si="11"/>
        <v>4.6518895071009814E-2</v>
      </c>
    </row>
    <row r="87" spans="11:19" ht="15" x14ac:dyDescent="0.25">
      <c r="K87" s="41">
        <v>37544</v>
      </c>
      <c r="L87" s="148">
        <v>99.119770843041593</v>
      </c>
      <c r="M87" s="150">
        <f t="shared" si="6"/>
        <v>5.2695648364331493E-3</v>
      </c>
      <c r="N87" s="150">
        <f t="shared" si="8"/>
        <v>1.3451778154653482E-2</v>
      </c>
      <c r="O87" s="150">
        <f t="shared" si="10"/>
        <v>6.7581624413302066E-3</v>
      </c>
      <c r="P87" s="117">
        <v>110.293802682042</v>
      </c>
      <c r="Q87" s="120">
        <f t="shared" si="7"/>
        <v>1.0378348682775318E-2</v>
      </c>
      <c r="R87" s="120">
        <f t="shared" si="9"/>
        <v>-1.7482981096083039E-3</v>
      </c>
      <c r="S87" s="120">
        <f t="shared" si="11"/>
        <v>5.6792539200545722E-2</v>
      </c>
    </row>
    <row r="88" spans="11:19" ht="15" x14ac:dyDescent="0.25">
      <c r="K88" s="41">
        <v>37575</v>
      </c>
      <c r="L88" s="148">
        <v>100.660165376614</v>
      </c>
      <c r="M88" s="150">
        <f t="shared" si="6"/>
        <v>1.5540739455619512E-2</v>
      </c>
      <c r="N88" s="150">
        <f t="shared" si="8"/>
        <v>2.4847171056469497E-2</v>
      </c>
      <c r="O88" s="150">
        <f t="shared" si="10"/>
        <v>4.0165449980508861E-2</v>
      </c>
      <c r="P88" s="117">
        <v>112.21366380886199</v>
      </c>
      <c r="Q88" s="120">
        <f t="shared" si="7"/>
        <v>1.7406790591440791E-2</v>
      </c>
      <c r="R88" s="120">
        <f t="shared" si="9"/>
        <v>1.9600292250832485E-2</v>
      </c>
      <c r="S88" s="120">
        <f t="shared" si="11"/>
        <v>7.5366656193127879E-2</v>
      </c>
    </row>
    <row r="89" spans="11:19" ht="15" x14ac:dyDescent="0.25">
      <c r="K89" s="41">
        <v>37605</v>
      </c>
      <c r="L89" s="148">
        <v>102.72825347605701</v>
      </c>
      <c r="M89" s="150">
        <f t="shared" si="6"/>
        <v>2.0545248378098568E-2</v>
      </c>
      <c r="N89" s="150">
        <f t="shared" si="8"/>
        <v>4.1866680985495508E-2</v>
      </c>
      <c r="O89" s="150">
        <f t="shared" si="10"/>
        <v>7.9211914728805288E-2</v>
      </c>
      <c r="P89" s="117">
        <v>114.893478993004</v>
      </c>
      <c r="Q89" s="120">
        <f t="shared" si="7"/>
        <v>2.3881362511312565E-2</v>
      </c>
      <c r="R89" s="120">
        <f t="shared" si="9"/>
        <v>5.2515016768676315E-2</v>
      </c>
      <c r="S89" s="120">
        <f t="shared" si="11"/>
        <v>9.7668137423673196E-2</v>
      </c>
    </row>
    <row r="90" spans="11:19" ht="15" x14ac:dyDescent="0.25">
      <c r="K90" s="41">
        <v>37636</v>
      </c>
      <c r="L90" s="148">
        <v>105.508942515765</v>
      </c>
      <c r="M90" s="150">
        <f t="shared" si="6"/>
        <v>2.7068395943829593E-2</v>
      </c>
      <c r="N90" s="150">
        <f t="shared" si="8"/>
        <v>6.4459104559884572E-2</v>
      </c>
      <c r="O90" s="150">
        <f t="shared" si="10"/>
        <v>0.1011290151339832</v>
      </c>
      <c r="P90" s="117">
        <v>116.722079976478</v>
      </c>
      <c r="Q90" s="120">
        <f t="shared" si="7"/>
        <v>1.5915620272803688E-2</v>
      </c>
      <c r="R90" s="120">
        <f t="shared" si="9"/>
        <v>5.8283213907925679E-2</v>
      </c>
      <c r="S90" s="120">
        <f t="shared" si="11"/>
        <v>0.1010440422521024</v>
      </c>
    </row>
    <row r="91" spans="11:19" ht="15" x14ac:dyDescent="0.25">
      <c r="K91" s="41">
        <v>37667</v>
      </c>
      <c r="L91" s="148">
        <v>106.485776079711</v>
      </c>
      <c r="M91" s="150">
        <f t="shared" si="6"/>
        <v>9.2583011511089275E-3</v>
      </c>
      <c r="N91" s="150">
        <f t="shared" si="8"/>
        <v>5.7874042639417755E-2</v>
      </c>
      <c r="O91" s="150">
        <f t="shared" si="10"/>
        <v>9.7074296322873233E-2</v>
      </c>
      <c r="P91" s="117">
        <v>117.826751362417</v>
      </c>
      <c r="Q91" s="120">
        <f t="shared" si="7"/>
        <v>9.4641166963578272E-3</v>
      </c>
      <c r="R91" s="120">
        <f t="shared" si="9"/>
        <v>5.0021426651891465E-2</v>
      </c>
      <c r="S91" s="120">
        <f t="shared" si="11"/>
        <v>9.0057273185146336E-2</v>
      </c>
    </row>
    <row r="92" spans="11:19" ht="15" x14ac:dyDescent="0.25">
      <c r="K92" s="41">
        <v>37695</v>
      </c>
      <c r="L92" s="148">
        <v>106.57832256292301</v>
      </c>
      <c r="M92" s="150">
        <f t="shared" si="6"/>
        <v>8.6909713784422138E-4</v>
      </c>
      <c r="N92" s="150">
        <f t="shared" si="8"/>
        <v>3.7478190824721258E-2</v>
      </c>
      <c r="O92" s="150">
        <f t="shared" si="10"/>
        <v>8.5384607383222955E-2</v>
      </c>
      <c r="P92" s="117">
        <v>118.167593929181</v>
      </c>
      <c r="Q92" s="120">
        <f t="shared" si="7"/>
        <v>2.8927434799217444E-3</v>
      </c>
      <c r="R92" s="120">
        <f t="shared" si="9"/>
        <v>2.8496960531383619E-2</v>
      </c>
      <c r="S92" s="120">
        <f t="shared" si="11"/>
        <v>8.1298273037761826E-2</v>
      </c>
    </row>
    <row r="93" spans="11:19" ht="15" x14ac:dyDescent="0.25">
      <c r="K93" s="41">
        <v>37726</v>
      </c>
      <c r="L93" s="148">
        <v>104.983053860368</v>
      </c>
      <c r="M93" s="150">
        <f t="shared" si="6"/>
        <v>-1.4968041006773847E-2</v>
      </c>
      <c r="N93" s="150">
        <f t="shared" si="8"/>
        <v>-4.9843041059616233E-3</v>
      </c>
      <c r="O93" s="150">
        <f t="shared" si="10"/>
        <v>7.5811790410473812E-2</v>
      </c>
      <c r="P93" s="117">
        <v>118.954537975124</v>
      </c>
      <c r="Q93" s="120">
        <f t="shared" si="7"/>
        <v>6.6595588500737435E-3</v>
      </c>
      <c r="R93" s="120">
        <f t="shared" si="9"/>
        <v>1.9126269846252653E-2</v>
      </c>
      <c r="S93" s="120">
        <f t="shared" si="11"/>
        <v>7.3306963949321347E-2</v>
      </c>
    </row>
    <row r="94" spans="11:19" ht="15" x14ac:dyDescent="0.25">
      <c r="K94" s="41">
        <v>37756</v>
      </c>
      <c r="L94" s="148">
        <v>105.36353651544999</v>
      </c>
      <c r="M94" s="150">
        <f t="shared" si="6"/>
        <v>3.6242292550190403E-3</v>
      </c>
      <c r="N94" s="150">
        <f t="shared" si="8"/>
        <v>-1.0538868246787625E-2</v>
      </c>
      <c r="O94" s="150">
        <f t="shared" si="10"/>
        <v>8.4629110617921111E-2</v>
      </c>
      <c r="P94" s="117">
        <v>119.771935677588</v>
      </c>
      <c r="Q94" s="120">
        <f t="shared" si="7"/>
        <v>6.8715134065331362E-3</v>
      </c>
      <c r="R94" s="120">
        <f t="shared" si="9"/>
        <v>1.6508851281046732E-2</v>
      </c>
      <c r="S94" s="120">
        <f t="shared" si="11"/>
        <v>8.0256162712116774E-2</v>
      </c>
    </row>
    <row r="95" spans="11:19" ht="15" x14ac:dyDescent="0.25">
      <c r="K95" s="41">
        <v>37787</v>
      </c>
      <c r="L95" s="148">
        <v>105.279808233192</v>
      </c>
      <c r="M95" s="150">
        <f t="shared" si="6"/>
        <v>-7.9466089528723582E-4</v>
      </c>
      <c r="N95" s="150">
        <f t="shared" si="8"/>
        <v>-1.2183662667090478E-2</v>
      </c>
      <c r="O95" s="150">
        <f t="shared" si="10"/>
        <v>8.4007579112783892E-2</v>
      </c>
      <c r="P95" s="117">
        <v>121.201115170381</v>
      </c>
      <c r="Q95" s="120">
        <f t="shared" si="7"/>
        <v>1.1932507266478432E-2</v>
      </c>
      <c r="R95" s="120">
        <f t="shared" si="9"/>
        <v>2.5671346435453657E-2</v>
      </c>
      <c r="S95" s="120">
        <f t="shared" si="11"/>
        <v>8.4454919190059874E-2</v>
      </c>
    </row>
    <row r="96" spans="11:19" ht="15" x14ac:dyDescent="0.25">
      <c r="K96" s="41">
        <v>37817</v>
      </c>
      <c r="L96" s="148">
        <v>105.717609691147</v>
      </c>
      <c r="M96" s="150">
        <f t="shared" si="6"/>
        <v>4.1584560734122533E-3</v>
      </c>
      <c r="N96" s="150">
        <f t="shared" si="8"/>
        <v>6.9968990591184888E-3</v>
      </c>
      <c r="O96" s="150">
        <f t="shared" si="10"/>
        <v>8.0911493363021503E-2</v>
      </c>
      <c r="P96" s="117">
        <v>121.99695920480301</v>
      </c>
      <c r="Q96" s="120">
        <f t="shared" si="7"/>
        <v>6.5663095038623887E-3</v>
      </c>
      <c r="R96" s="120">
        <f t="shared" si="9"/>
        <v>2.557633598068576E-2</v>
      </c>
      <c r="S96" s="120">
        <f t="shared" si="11"/>
        <v>0.1041751140155045</v>
      </c>
    </row>
    <row r="97" spans="11:19" ht="15" x14ac:dyDescent="0.25">
      <c r="K97" s="41">
        <v>37848</v>
      </c>
      <c r="L97" s="148">
        <v>103.56947723149899</v>
      </c>
      <c r="M97" s="150">
        <f t="shared" si="6"/>
        <v>-2.0319533008017809E-2</v>
      </c>
      <c r="N97" s="150">
        <f t="shared" si="8"/>
        <v>-1.7027325992307829E-2</v>
      </c>
      <c r="O97" s="150">
        <f t="shared" si="10"/>
        <v>5.4467627301941102E-2</v>
      </c>
      <c r="P97" s="117">
        <v>122.458296898368</v>
      </c>
      <c r="Q97" s="120">
        <f t="shared" si="7"/>
        <v>3.7815507580851726E-3</v>
      </c>
      <c r="R97" s="120">
        <f t="shared" si="9"/>
        <v>2.2428970572967666E-2</v>
      </c>
      <c r="S97" s="120">
        <f t="shared" si="11"/>
        <v>0.11268548827343983</v>
      </c>
    </row>
    <row r="98" spans="11:19" ht="15" x14ac:dyDescent="0.25">
      <c r="K98" s="41">
        <v>37879</v>
      </c>
      <c r="L98" s="148">
        <v>102.481006258235</v>
      </c>
      <c r="M98" s="150">
        <f t="shared" si="6"/>
        <v>-1.0509572920128218E-2</v>
      </c>
      <c r="N98" s="150">
        <f t="shared" si="8"/>
        <v>-2.6584413686979058E-2</v>
      </c>
      <c r="O98" s="150">
        <f t="shared" si="10"/>
        <v>3.9359107562424001E-2</v>
      </c>
      <c r="P98" s="117">
        <v>121.650254972436</v>
      </c>
      <c r="Q98" s="120">
        <f t="shared" si="7"/>
        <v>-6.598506972562479E-3</v>
      </c>
      <c r="R98" s="120">
        <f t="shared" si="9"/>
        <v>3.7057398475550674E-3</v>
      </c>
      <c r="S98" s="120">
        <f t="shared" si="11"/>
        <v>0.11441242161379472</v>
      </c>
    </row>
    <row r="99" spans="11:19" ht="15" x14ac:dyDescent="0.25">
      <c r="K99" s="41">
        <v>37909</v>
      </c>
      <c r="L99" s="148">
        <v>102.228137699323</v>
      </c>
      <c r="M99" s="150">
        <f t="shared" si="6"/>
        <v>-2.4674675644266175E-3</v>
      </c>
      <c r="N99" s="150">
        <f t="shared" si="8"/>
        <v>-3.3007480986549598E-2</v>
      </c>
      <c r="O99" s="150">
        <f t="shared" si="10"/>
        <v>3.1359705837128882E-2</v>
      </c>
      <c r="P99" s="117">
        <v>121.01645471373099</v>
      </c>
      <c r="Q99" s="120">
        <f t="shared" si="7"/>
        <v>-5.2100199777519451E-3</v>
      </c>
      <c r="R99" s="120">
        <f t="shared" si="9"/>
        <v>-8.0371223796322777E-3</v>
      </c>
      <c r="S99" s="120">
        <f t="shared" si="11"/>
        <v>9.7218989380577936E-2</v>
      </c>
    </row>
    <row r="100" spans="11:19" ht="15" x14ac:dyDescent="0.25">
      <c r="K100" s="41">
        <v>37940</v>
      </c>
      <c r="L100" s="148">
        <v>102.957531175882</v>
      </c>
      <c r="M100" s="150">
        <f t="shared" si="6"/>
        <v>7.1349580748925057E-3</v>
      </c>
      <c r="N100" s="150">
        <f t="shared" si="8"/>
        <v>-5.9085559952105626E-3</v>
      </c>
      <c r="O100" s="150">
        <f t="shared" si="10"/>
        <v>2.282298852453235E-2</v>
      </c>
      <c r="P100" s="117">
        <v>121.24645226727399</v>
      </c>
      <c r="Q100" s="120">
        <f t="shared" si="7"/>
        <v>1.9005477733342602E-3</v>
      </c>
      <c r="R100" s="120">
        <f t="shared" si="9"/>
        <v>-9.8959781557288462E-3</v>
      </c>
      <c r="S100" s="120">
        <f t="shared" si="11"/>
        <v>8.0496333082911375E-2</v>
      </c>
    </row>
    <row r="101" spans="11:19" ht="15" x14ac:dyDescent="0.25">
      <c r="K101" s="41">
        <v>37970</v>
      </c>
      <c r="L101" s="148">
        <v>103.934358078401</v>
      </c>
      <c r="M101" s="150">
        <f t="shared" si="6"/>
        <v>9.4876682780038468E-3</v>
      </c>
      <c r="N101" s="150">
        <f t="shared" si="8"/>
        <v>1.4181670079466357E-2</v>
      </c>
      <c r="O101" s="150">
        <f t="shared" si="10"/>
        <v>1.1740729171698661E-2</v>
      </c>
      <c r="P101" s="117">
        <v>122.83743921750001</v>
      </c>
      <c r="Q101" s="120">
        <f t="shared" si="7"/>
        <v>1.3121925800507972E-2</v>
      </c>
      <c r="R101" s="120">
        <f t="shared" si="9"/>
        <v>9.7589951236272121E-3</v>
      </c>
      <c r="S101" s="120">
        <f t="shared" si="11"/>
        <v>6.9141959092210437E-2</v>
      </c>
    </row>
    <row r="102" spans="11:19" ht="15" x14ac:dyDescent="0.25">
      <c r="K102" s="41">
        <v>38001</v>
      </c>
      <c r="L102" s="148">
        <v>104.470804279945</v>
      </c>
      <c r="M102" s="150">
        <f t="shared" si="6"/>
        <v>5.1613942825272652E-3</v>
      </c>
      <c r="N102" s="150">
        <f t="shared" si="8"/>
        <v>2.1937860075454063E-2</v>
      </c>
      <c r="O102" s="150">
        <f t="shared" si="10"/>
        <v>-9.8393388376998292E-3</v>
      </c>
      <c r="P102" s="117">
        <v>123.864401842524</v>
      </c>
      <c r="Q102" s="120">
        <f t="shared" si="7"/>
        <v>8.360338928961486E-3</v>
      </c>
      <c r="R102" s="120">
        <f t="shared" si="9"/>
        <v>2.3533552817506909E-2</v>
      </c>
      <c r="S102" s="120">
        <f t="shared" si="11"/>
        <v>6.1190837821647248E-2</v>
      </c>
    </row>
    <row r="103" spans="11:19" ht="15" x14ac:dyDescent="0.25">
      <c r="K103" s="41">
        <v>38032</v>
      </c>
      <c r="L103" s="148">
        <v>108.147283624948</v>
      </c>
      <c r="M103" s="150">
        <f t="shared" si="6"/>
        <v>3.5191452486106334E-2</v>
      </c>
      <c r="N103" s="150">
        <f t="shared" si="8"/>
        <v>5.040672974374627E-2</v>
      </c>
      <c r="O103" s="150">
        <f t="shared" si="10"/>
        <v>1.5603093731441309E-2</v>
      </c>
      <c r="P103" s="117">
        <v>124.02217573657801</v>
      </c>
      <c r="Q103" s="120">
        <f t="shared" si="7"/>
        <v>1.2737630159034286E-3</v>
      </c>
      <c r="R103" s="120">
        <f t="shared" si="9"/>
        <v>2.2893234543351904E-2</v>
      </c>
      <c r="S103" s="120">
        <f t="shared" si="11"/>
        <v>5.2580795978197203E-2</v>
      </c>
    </row>
    <row r="104" spans="11:19" ht="15" x14ac:dyDescent="0.25">
      <c r="K104" s="41">
        <v>38061</v>
      </c>
      <c r="L104" s="148">
        <v>110.474780477585</v>
      </c>
      <c r="M104" s="150">
        <f t="shared" si="6"/>
        <v>2.152154704790088E-2</v>
      </c>
      <c r="N104" s="150">
        <f t="shared" si="8"/>
        <v>6.2928395576853813E-2</v>
      </c>
      <c r="O104" s="150">
        <f t="shared" si="10"/>
        <v>3.6559572537478768E-2</v>
      </c>
      <c r="P104" s="117">
        <v>124.120407065244</v>
      </c>
      <c r="Q104" s="120">
        <f t="shared" si="7"/>
        <v>7.9204648751396434E-4</v>
      </c>
      <c r="R104" s="120">
        <f t="shared" si="9"/>
        <v>1.0444436614087449E-2</v>
      </c>
      <c r="S104" s="120">
        <f t="shared" si="11"/>
        <v>5.0376020515663367E-2</v>
      </c>
    </row>
    <row r="105" spans="11:19" ht="15" x14ac:dyDescent="0.25">
      <c r="K105" s="41">
        <v>38092</v>
      </c>
      <c r="L105" s="148">
        <v>113.33562510938999</v>
      </c>
      <c r="M105" s="150">
        <f t="shared" si="6"/>
        <v>2.5895906915926803E-2</v>
      </c>
      <c r="N105" s="150">
        <f t="shared" si="8"/>
        <v>8.4854528406715257E-2</v>
      </c>
      <c r="O105" s="150">
        <f t="shared" si="10"/>
        <v>7.956113812550436E-2</v>
      </c>
      <c r="P105" s="117">
        <v>125.383129114732</v>
      </c>
      <c r="Q105" s="120">
        <f t="shared" si="7"/>
        <v>1.0173363746899922E-2</v>
      </c>
      <c r="R105" s="120">
        <f t="shared" si="9"/>
        <v>1.2261208625048203E-2</v>
      </c>
      <c r="S105" s="120">
        <f t="shared" si="11"/>
        <v>5.4042420314829531E-2</v>
      </c>
    </row>
    <row r="106" spans="11:19" ht="15" x14ac:dyDescent="0.25">
      <c r="K106" s="41">
        <v>38122</v>
      </c>
      <c r="L106" s="148">
        <v>113.49450384916101</v>
      </c>
      <c r="M106" s="150">
        <f t="shared" si="6"/>
        <v>1.4018428858328935E-3</v>
      </c>
      <c r="N106" s="150">
        <f t="shared" si="8"/>
        <v>4.9443869924250983E-2</v>
      </c>
      <c r="O106" s="150">
        <f t="shared" si="10"/>
        <v>7.7170600025548097E-2</v>
      </c>
      <c r="P106" s="117">
        <v>127.39660543582001</v>
      </c>
      <c r="Q106" s="120">
        <f t="shared" si="7"/>
        <v>1.6058590460328759E-2</v>
      </c>
      <c r="R106" s="120">
        <f t="shared" si="9"/>
        <v>2.7208276900489548E-2</v>
      </c>
      <c r="S106" s="120">
        <f t="shared" si="11"/>
        <v>6.3659902589841444E-2</v>
      </c>
    </row>
    <row r="107" spans="11:19" ht="15" x14ac:dyDescent="0.25">
      <c r="K107" s="41">
        <v>38153</v>
      </c>
      <c r="L107" s="148">
        <v>115.96815410093799</v>
      </c>
      <c r="M107" s="150">
        <f t="shared" si="6"/>
        <v>2.1795330768303645E-2</v>
      </c>
      <c r="N107" s="150">
        <f t="shared" si="8"/>
        <v>4.9725137263047836E-2</v>
      </c>
      <c r="O107" s="150">
        <f t="shared" si="10"/>
        <v>0.10152322698072913</v>
      </c>
      <c r="P107" s="117">
        <v>129.20795942196099</v>
      </c>
      <c r="Q107" s="120">
        <f t="shared" si="7"/>
        <v>1.4218228028481494E-2</v>
      </c>
      <c r="R107" s="120">
        <f t="shared" si="9"/>
        <v>4.0988846854512095E-2</v>
      </c>
      <c r="S107" s="120">
        <f t="shared" si="11"/>
        <v>6.6062463536942007E-2</v>
      </c>
    </row>
    <row r="108" spans="11:19" ht="15" x14ac:dyDescent="0.25">
      <c r="K108" s="41">
        <v>38183</v>
      </c>
      <c r="L108" s="148">
        <v>118.66913239900801</v>
      </c>
      <c r="M108" s="150">
        <f t="shared" si="6"/>
        <v>2.3290689750214533E-2</v>
      </c>
      <c r="N108" s="150">
        <f t="shared" si="8"/>
        <v>4.7059406823495964E-2</v>
      </c>
      <c r="O108" s="150">
        <f t="shared" si="10"/>
        <v>0.1225105518910119</v>
      </c>
      <c r="P108" s="117">
        <v>131.54631816654401</v>
      </c>
      <c r="Q108" s="120">
        <f t="shared" si="7"/>
        <v>1.8097636980292542E-2</v>
      </c>
      <c r="R108" s="120">
        <f t="shared" si="9"/>
        <v>4.9154851177564574E-2</v>
      </c>
      <c r="S108" s="120">
        <f t="shared" si="11"/>
        <v>7.8275385091442828E-2</v>
      </c>
    </row>
    <row r="109" spans="11:19" ht="15" x14ac:dyDescent="0.25">
      <c r="K109" s="41">
        <v>38214</v>
      </c>
      <c r="L109" s="148">
        <v>121.600632431997</v>
      </c>
      <c r="M109" s="150">
        <f t="shared" si="6"/>
        <v>2.4703138665683078E-2</v>
      </c>
      <c r="N109" s="150">
        <f t="shared" si="8"/>
        <v>7.1423093699844564E-2</v>
      </c>
      <c r="O109" s="150">
        <f t="shared" si="10"/>
        <v>0.1740971923629071</v>
      </c>
      <c r="P109" s="117">
        <v>134.04196696835001</v>
      </c>
      <c r="Q109" s="120">
        <f t="shared" si="7"/>
        <v>1.8971635516597196E-2</v>
      </c>
      <c r="R109" s="120">
        <f t="shared" si="9"/>
        <v>5.2162783378696842E-2</v>
      </c>
      <c r="S109" s="120">
        <f t="shared" si="11"/>
        <v>9.4592774547531455E-2</v>
      </c>
    </row>
    <row r="110" spans="11:19" ht="15" x14ac:dyDescent="0.25">
      <c r="K110" s="41">
        <v>38245</v>
      </c>
      <c r="L110" s="148">
        <v>123.460242259891</v>
      </c>
      <c r="M110" s="150">
        <f t="shared" si="6"/>
        <v>1.5292764442931261E-2</v>
      </c>
      <c r="N110" s="150">
        <f t="shared" si="8"/>
        <v>6.4604703050045398E-2</v>
      </c>
      <c r="O110" s="150">
        <f t="shared" si="10"/>
        <v>0.20471340756346446</v>
      </c>
      <c r="P110" s="117">
        <v>136.55537120333301</v>
      </c>
      <c r="Q110" s="120">
        <f t="shared" si="7"/>
        <v>1.8750875504359499E-2</v>
      </c>
      <c r="R110" s="120">
        <f t="shared" si="9"/>
        <v>5.6865009046209058E-2</v>
      </c>
      <c r="S110" s="120">
        <f t="shared" si="11"/>
        <v>0.12252433202276691</v>
      </c>
    </row>
    <row r="111" spans="11:19" ht="15" x14ac:dyDescent="0.25">
      <c r="K111" s="41">
        <v>38275</v>
      </c>
      <c r="L111" s="148">
        <v>124.571041062758</v>
      </c>
      <c r="M111" s="150">
        <f t="shared" si="6"/>
        <v>8.9972187202476128E-3</v>
      </c>
      <c r="N111" s="150">
        <f t="shared" si="8"/>
        <v>4.9734151960475037E-2</v>
      </c>
      <c r="O111" s="150">
        <f t="shared" si="10"/>
        <v>0.21855923296921187</v>
      </c>
      <c r="P111" s="117">
        <v>137.11965029211399</v>
      </c>
      <c r="Q111" s="120">
        <f t="shared" si="7"/>
        <v>4.1322364972429249E-3</v>
      </c>
      <c r="R111" s="120">
        <f t="shared" si="9"/>
        <v>4.2367830610917423E-2</v>
      </c>
      <c r="S111" s="120">
        <f t="shared" si="11"/>
        <v>0.13306616539441452</v>
      </c>
    </row>
    <row r="112" spans="11:19" ht="15" x14ac:dyDescent="0.25">
      <c r="K112" s="41">
        <v>38306</v>
      </c>
      <c r="L112" s="148">
        <v>124.048332454232</v>
      </c>
      <c r="M112" s="150">
        <f t="shared" si="6"/>
        <v>-4.1960683965277523E-3</v>
      </c>
      <c r="N112" s="150">
        <f t="shared" si="8"/>
        <v>2.0129007335581317E-2</v>
      </c>
      <c r="O112" s="150">
        <f t="shared" si="10"/>
        <v>0.20484952424044289</v>
      </c>
      <c r="P112" s="117">
        <v>137.950357417595</v>
      </c>
      <c r="Q112" s="120">
        <f t="shared" si="7"/>
        <v>6.0582646156936981E-3</v>
      </c>
      <c r="R112" s="120">
        <f t="shared" si="9"/>
        <v>2.9157961029979917E-2</v>
      </c>
      <c r="S112" s="120">
        <f t="shared" si="11"/>
        <v>0.13776819723763256</v>
      </c>
    </row>
    <row r="113" spans="11:19" ht="15" x14ac:dyDescent="0.25">
      <c r="K113" s="41">
        <v>38336</v>
      </c>
      <c r="L113" s="148">
        <v>123.362756873978</v>
      </c>
      <c r="M113" s="150">
        <f t="shared" si="6"/>
        <v>-5.5266811466969656E-3</v>
      </c>
      <c r="N113" s="150">
        <f t="shared" si="8"/>
        <v>-7.8960954659224036E-4</v>
      </c>
      <c r="O113" s="150">
        <f t="shared" si="10"/>
        <v>0.18692951161464366</v>
      </c>
      <c r="P113" s="117">
        <v>138.184881368704</v>
      </c>
      <c r="Q113" s="120">
        <f t="shared" si="7"/>
        <v>1.7000604818953047E-3</v>
      </c>
      <c r="R113" s="120">
        <f t="shared" si="9"/>
        <v>1.1932962804843683E-2</v>
      </c>
      <c r="S113" s="120">
        <f t="shared" si="11"/>
        <v>0.12494107862367043</v>
      </c>
    </row>
    <row r="114" spans="11:19" ht="15" x14ac:dyDescent="0.25">
      <c r="K114" s="41">
        <v>38367</v>
      </c>
      <c r="L114" s="148">
        <v>122.563244940373</v>
      </c>
      <c r="M114" s="150">
        <f t="shared" si="6"/>
        <v>-6.4809830281415959E-3</v>
      </c>
      <c r="N114" s="150">
        <f t="shared" si="8"/>
        <v>-1.611767956064114E-2</v>
      </c>
      <c r="O114" s="150">
        <f t="shared" si="10"/>
        <v>0.17318178782223814</v>
      </c>
      <c r="P114" s="117">
        <v>140.21853831548401</v>
      </c>
      <c r="Q114" s="120">
        <f t="shared" si="7"/>
        <v>1.4716927978204897E-2</v>
      </c>
      <c r="R114" s="120">
        <f t="shared" si="9"/>
        <v>2.2599882779516189E-2</v>
      </c>
      <c r="S114" s="120">
        <f t="shared" si="11"/>
        <v>0.13203257941496349</v>
      </c>
    </row>
    <row r="115" spans="11:19" ht="15" x14ac:dyDescent="0.25">
      <c r="K115" s="41">
        <v>38398</v>
      </c>
      <c r="L115" s="148">
        <v>125.71095944812301</v>
      </c>
      <c r="M115" s="150">
        <f t="shared" si="6"/>
        <v>2.5682369206864397E-2</v>
      </c>
      <c r="N115" s="150">
        <f t="shared" si="8"/>
        <v>1.3403057993580436E-2</v>
      </c>
      <c r="O115" s="150">
        <f t="shared" si="10"/>
        <v>0.16240515003673495</v>
      </c>
      <c r="P115" s="117">
        <v>141.49578880145</v>
      </c>
      <c r="Q115" s="120">
        <f t="shared" si="7"/>
        <v>9.1089987195005495E-3</v>
      </c>
      <c r="R115" s="120">
        <f t="shared" si="9"/>
        <v>2.5700777078253578E-2</v>
      </c>
      <c r="S115" s="120">
        <f t="shared" si="11"/>
        <v>0.14089103792200675</v>
      </c>
    </row>
    <row r="116" spans="11:19" ht="15" x14ac:dyDescent="0.25">
      <c r="K116" s="41">
        <v>38426</v>
      </c>
      <c r="L116" s="148">
        <v>127.74613016404599</v>
      </c>
      <c r="M116" s="150">
        <f t="shared" si="6"/>
        <v>1.6189286318849971E-2</v>
      </c>
      <c r="N116" s="150">
        <f t="shared" si="8"/>
        <v>3.5532387579063629E-2</v>
      </c>
      <c r="O116" s="150">
        <f t="shared" si="10"/>
        <v>0.1563374881741928</v>
      </c>
      <c r="P116" s="117">
        <v>143.86827711458699</v>
      </c>
      <c r="Q116" s="120">
        <f t="shared" si="7"/>
        <v>1.6767200870310806E-2</v>
      </c>
      <c r="R116" s="120">
        <f t="shared" si="9"/>
        <v>4.1128925896882995E-2</v>
      </c>
      <c r="S116" s="120">
        <f t="shared" si="11"/>
        <v>0.15910252404314562</v>
      </c>
    </row>
    <row r="117" spans="11:19" ht="15" x14ac:dyDescent="0.25">
      <c r="K117" s="41">
        <v>38457</v>
      </c>
      <c r="L117" s="148">
        <v>129.76414080933301</v>
      </c>
      <c r="M117" s="150">
        <f t="shared" si="6"/>
        <v>1.5797039352155595E-2</v>
      </c>
      <c r="N117" s="150">
        <f t="shared" si="8"/>
        <v>5.8752490377219191E-2</v>
      </c>
      <c r="O117" s="150">
        <f t="shared" si="10"/>
        <v>0.14495456026369857</v>
      </c>
      <c r="P117" s="117">
        <v>145.36794362808601</v>
      </c>
      <c r="Q117" s="120">
        <f t="shared" si="7"/>
        <v>1.0423885957184131E-2</v>
      </c>
      <c r="R117" s="120">
        <f t="shared" si="9"/>
        <v>3.6724140577019337E-2</v>
      </c>
      <c r="S117" s="120">
        <f t="shared" si="11"/>
        <v>0.15938998056960973</v>
      </c>
    </row>
    <row r="118" spans="11:19" ht="15" x14ac:dyDescent="0.25">
      <c r="K118" s="41">
        <v>38487</v>
      </c>
      <c r="L118" s="148">
        <v>129.09939834255499</v>
      </c>
      <c r="M118" s="150">
        <f t="shared" si="6"/>
        <v>-5.1226977085661041E-3</v>
      </c>
      <c r="N118" s="150">
        <f t="shared" si="8"/>
        <v>2.6954204385261082E-2</v>
      </c>
      <c r="O118" s="150">
        <f t="shared" si="10"/>
        <v>0.13749471528712576</v>
      </c>
      <c r="P118" s="117">
        <v>146.87453280814799</v>
      </c>
      <c r="Q118" s="120">
        <f t="shared" si="7"/>
        <v>1.0363971192414168E-2</v>
      </c>
      <c r="R118" s="120">
        <f t="shared" si="9"/>
        <v>3.8013456458732886E-2</v>
      </c>
      <c r="S118" s="120">
        <f t="shared" si="11"/>
        <v>0.1528920437533996</v>
      </c>
    </row>
    <row r="119" spans="11:19" ht="15" x14ac:dyDescent="0.25">
      <c r="K119" s="41">
        <v>38518</v>
      </c>
      <c r="L119" s="148">
        <v>129.91293716965501</v>
      </c>
      <c r="M119" s="150">
        <f t="shared" si="6"/>
        <v>6.3016469289915999E-3</v>
      </c>
      <c r="N119" s="150">
        <f t="shared" si="8"/>
        <v>1.6961821096470819E-2</v>
      </c>
      <c r="O119" s="150">
        <f t="shared" si="10"/>
        <v>0.12024665889378183</v>
      </c>
      <c r="P119" s="117">
        <v>148.94426680925201</v>
      </c>
      <c r="Q119" s="120">
        <f t="shared" si="7"/>
        <v>1.4091850789459626E-2</v>
      </c>
      <c r="R119" s="120">
        <f t="shared" si="9"/>
        <v>3.5282202556871756E-2</v>
      </c>
      <c r="S119" s="120">
        <f t="shared" si="11"/>
        <v>0.15274838698471482</v>
      </c>
    </row>
    <row r="120" spans="11:19" ht="15" x14ac:dyDescent="0.25">
      <c r="K120" s="41">
        <v>38548</v>
      </c>
      <c r="L120" s="148">
        <v>131.574252113352</v>
      </c>
      <c r="M120" s="150">
        <f t="shared" si="6"/>
        <v>1.278790996409751E-2</v>
      </c>
      <c r="N120" s="150">
        <f t="shared" si="8"/>
        <v>1.3949241236673071E-2</v>
      </c>
      <c r="O120" s="150">
        <f t="shared" si="10"/>
        <v>0.10874874917727029</v>
      </c>
      <c r="P120" s="117">
        <v>151.835392951058</v>
      </c>
      <c r="Q120" s="120">
        <f t="shared" si="7"/>
        <v>1.9410791725931631E-2</v>
      </c>
      <c r="R120" s="120">
        <f t="shared" si="9"/>
        <v>4.4490203008708207E-2</v>
      </c>
      <c r="S120" s="120">
        <f t="shared" si="11"/>
        <v>0.15423521590947931</v>
      </c>
    </row>
    <row r="121" spans="11:19" ht="15" x14ac:dyDescent="0.25">
      <c r="K121" s="41">
        <v>38579</v>
      </c>
      <c r="L121" s="148">
        <v>133.45622546403899</v>
      </c>
      <c r="M121" s="150">
        <f t="shared" si="6"/>
        <v>1.430350787071677E-2</v>
      </c>
      <c r="N121" s="150">
        <f t="shared" si="8"/>
        <v>3.3747849931287099E-2</v>
      </c>
      <c r="O121" s="150">
        <f t="shared" si="10"/>
        <v>9.7496146154272934E-2</v>
      </c>
      <c r="P121" s="117">
        <v>155.83148741559401</v>
      </c>
      <c r="Q121" s="120">
        <f t="shared" si="7"/>
        <v>2.6318596651731196E-2</v>
      </c>
      <c r="R121" s="120">
        <f t="shared" si="9"/>
        <v>6.0983714713468196E-2</v>
      </c>
      <c r="S121" s="120">
        <f t="shared" si="11"/>
        <v>0.16255745077501693</v>
      </c>
    </row>
    <row r="122" spans="11:19" ht="15" x14ac:dyDescent="0.25">
      <c r="K122" s="41">
        <v>38610</v>
      </c>
      <c r="L122" s="148">
        <v>135.75846595289099</v>
      </c>
      <c r="M122" s="150">
        <f t="shared" si="6"/>
        <v>1.7250903664080885E-2</v>
      </c>
      <c r="N122" s="150">
        <f t="shared" si="8"/>
        <v>4.4995740305695753E-2</v>
      </c>
      <c r="O122" s="150">
        <f t="shared" si="10"/>
        <v>9.9612826509051455E-2</v>
      </c>
      <c r="P122" s="117">
        <v>159.56617674771601</v>
      </c>
      <c r="Q122" s="120">
        <f t="shared" si="7"/>
        <v>2.3966204738595565E-2</v>
      </c>
      <c r="R122" s="120">
        <f t="shared" si="9"/>
        <v>7.1314661289159531E-2</v>
      </c>
      <c r="S122" s="120">
        <f t="shared" si="11"/>
        <v>0.16850897435677981</v>
      </c>
    </row>
    <row r="123" spans="11:19" ht="15" x14ac:dyDescent="0.25">
      <c r="K123" s="41">
        <v>38640</v>
      </c>
      <c r="L123" s="148">
        <v>137.88884713663501</v>
      </c>
      <c r="M123" s="150">
        <f t="shared" si="6"/>
        <v>1.569243707043122E-2</v>
      </c>
      <c r="N123" s="150">
        <f t="shared" si="8"/>
        <v>4.7992634743178719E-2</v>
      </c>
      <c r="O123" s="150">
        <f t="shared" si="10"/>
        <v>0.10690932627887073</v>
      </c>
      <c r="P123" s="117">
        <v>164.27114607996501</v>
      </c>
      <c r="Q123" s="120">
        <f t="shared" si="7"/>
        <v>2.9486006546912691E-2</v>
      </c>
      <c r="R123" s="120">
        <f t="shared" si="9"/>
        <v>8.1902861297401763E-2</v>
      </c>
      <c r="S123" s="120">
        <f t="shared" si="11"/>
        <v>0.19801316390472556</v>
      </c>
    </row>
    <row r="124" spans="11:19" ht="15" x14ac:dyDescent="0.25">
      <c r="K124" s="41">
        <v>38671</v>
      </c>
      <c r="L124" s="148">
        <v>139.902207891979</v>
      </c>
      <c r="M124" s="150">
        <f t="shared" si="6"/>
        <v>1.4601331414055174E-2</v>
      </c>
      <c r="N124" s="150">
        <f t="shared" si="8"/>
        <v>4.8300350212414411E-2</v>
      </c>
      <c r="O124" s="150">
        <f t="shared" si="10"/>
        <v>0.1278040189987748</v>
      </c>
      <c r="P124" s="117">
        <v>167.218488801094</v>
      </c>
      <c r="Q124" s="120">
        <f t="shared" si="7"/>
        <v>1.7941938018100068E-2</v>
      </c>
      <c r="R124" s="120">
        <f t="shared" si="9"/>
        <v>7.307253222278165E-2</v>
      </c>
      <c r="S124" s="120">
        <f t="shared" si="11"/>
        <v>0.21216423017230945</v>
      </c>
    </row>
    <row r="125" spans="11:19" ht="15" x14ac:dyDescent="0.25">
      <c r="K125" s="41">
        <v>38701</v>
      </c>
      <c r="L125" s="148">
        <v>140.293802595112</v>
      </c>
      <c r="M125" s="150">
        <f t="shared" si="6"/>
        <v>2.7990602080800731E-3</v>
      </c>
      <c r="N125" s="150">
        <f t="shared" si="8"/>
        <v>3.3407394598837126E-2</v>
      </c>
      <c r="O125" s="150">
        <f t="shared" si="10"/>
        <v>0.13724600641367002</v>
      </c>
      <c r="P125" s="117">
        <v>168.54462878700201</v>
      </c>
      <c r="Q125" s="120">
        <f t="shared" si="7"/>
        <v>7.9305822903676937E-3</v>
      </c>
      <c r="R125" s="120">
        <f t="shared" si="9"/>
        <v>5.6267889738822907E-2</v>
      </c>
      <c r="S125" s="120">
        <f t="shared" si="11"/>
        <v>0.21970382807141053</v>
      </c>
    </row>
    <row r="126" spans="11:19" ht="15" x14ac:dyDescent="0.25">
      <c r="K126" s="41">
        <v>38732</v>
      </c>
      <c r="L126" s="148">
        <v>140.67399114608099</v>
      </c>
      <c r="M126" s="150">
        <f t="shared" si="6"/>
        <v>2.709945442609607E-3</v>
      </c>
      <c r="N126" s="150">
        <f t="shared" si="8"/>
        <v>2.0198471937952878E-2</v>
      </c>
      <c r="O126" s="150">
        <f t="shared" si="10"/>
        <v>0.14776653648913163</v>
      </c>
      <c r="P126" s="117">
        <v>166.35596139409199</v>
      </c>
      <c r="Q126" s="120">
        <f t="shared" si="7"/>
        <v>-1.2985684614583271E-2</v>
      </c>
      <c r="R126" s="120">
        <f t="shared" si="9"/>
        <v>1.2691305587605228E-2</v>
      </c>
      <c r="S126" s="120">
        <f t="shared" si="11"/>
        <v>0.18640490332170079</v>
      </c>
    </row>
    <row r="127" spans="11:19" ht="15" x14ac:dyDescent="0.25">
      <c r="K127" s="41">
        <v>38763</v>
      </c>
      <c r="L127" s="148">
        <v>141.70301367990299</v>
      </c>
      <c r="M127" s="150">
        <f t="shared" si="6"/>
        <v>7.3149451823928402E-3</v>
      </c>
      <c r="N127" s="150">
        <f t="shared" si="8"/>
        <v>1.2871889693938376E-2</v>
      </c>
      <c r="O127" s="150">
        <f t="shared" si="10"/>
        <v>0.12721288821583943</v>
      </c>
      <c r="P127" s="117">
        <v>165.27110600162601</v>
      </c>
      <c r="Q127" s="120">
        <f t="shared" si="7"/>
        <v>-6.5212895490771583E-3</v>
      </c>
      <c r="R127" s="120">
        <f t="shared" si="9"/>
        <v>-1.1645738539022399E-2</v>
      </c>
      <c r="S127" s="120">
        <f t="shared" si="11"/>
        <v>0.16802844382554771</v>
      </c>
    </row>
    <row r="128" spans="11:19" ht="15" x14ac:dyDescent="0.25">
      <c r="K128" s="41">
        <v>38791</v>
      </c>
      <c r="L128" s="148">
        <v>144.385539009262</v>
      </c>
      <c r="M128" s="150">
        <f t="shared" si="6"/>
        <v>1.8930615938900441E-2</v>
      </c>
      <c r="N128" s="150">
        <f t="shared" si="8"/>
        <v>2.9165482284051913E-2</v>
      </c>
      <c r="O128" s="150">
        <f t="shared" si="10"/>
        <v>0.13025372137573488</v>
      </c>
      <c r="P128" s="117">
        <v>164.67783496275101</v>
      </c>
      <c r="Q128" s="120">
        <f t="shared" si="7"/>
        <v>-3.5896839636878619E-3</v>
      </c>
      <c r="R128" s="120">
        <f t="shared" si="9"/>
        <v>-2.2942254832324926E-2</v>
      </c>
      <c r="S128" s="120">
        <f t="shared" si="11"/>
        <v>0.14464312957323999</v>
      </c>
    </row>
    <row r="129" spans="11:19" ht="15" x14ac:dyDescent="0.25">
      <c r="K129" s="41">
        <v>38822</v>
      </c>
      <c r="L129" s="148">
        <v>146.836158853249</v>
      </c>
      <c r="M129" s="150">
        <f t="shared" si="6"/>
        <v>1.6972751293533594E-2</v>
      </c>
      <c r="N129" s="150">
        <f t="shared" si="8"/>
        <v>4.3804598539960216E-2</v>
      </c>
      <c r="O129" s="150">
        <f t="shared" si="10"/>
        <v>0.13156190868631801</v>
      </c>
      <c r="P129" s="117">
        <v>164.92747237335601</v>
      </c>
      <c r="Q129" s="120">
        <f t="shared" si="7"/>
        <v>1.5159138487670365E-3</v>
      </c>
      <c r="R129" s="120">
        <f t="shared" si="9"/>
        <v>-8.5869421736678442E-3</v>
      </c>
      <c r="S129" s="120">
        <f t="shared" si="11"/>
        <v>0.13455187063326512</v>
      </c>
    </row>
    <row r="130" spans="11:19" ht="15" x14ac:dyDescent="0.25">
      <c r="K130" s="41">
        <v>38852</v>
      </c>
      <c r="L130" s="148">
        <v>148.91596100800299</v>
      </c>
      <c r="M130" s="150">
        <f t="shared" si="6"/>
        <v>1.4164100797764645E-2</v>
      </c>
      <c r="N130" s="150">
        <f t="shared" si="8"/>
        <v>5.0901862570075895E-2</v>
      </c>
      <c r="O130" s="150">
        <f t="shared" si="10"/>
        <v>0.1534984896898306</v>
      </c>
      <c r="P130" s="117">
        <v>164.245923210201</v>
      </c>
      <c r="Q130" s="120">
        <f t="shared" si="7"/>
        <v>-4.1324174399044455E-3</v>
      </c>
      <c r="R130" s="120">
        <f t="shared" si="9"/>
        <v>-6.2030370354931863E-3</v>
      </c>
      <c r="S130" s="120">
        <f t="shared" si="11"/>
        <v>0.11827367256884513</v>
      </c>
    </row>
    <row r="131" spans="11:19" ht="15" x14ac:dyDescent="0.25">
      <c r="K131" s="41">
        <v>38883</v>
      </c>
      <c r="L131" s="148">
        <v>150.69546633587501</v>
      </c>
      <c r="M131" s="150">
        <f t="shared" si="6"/>
        <v>1.1949728664587989E-2</v>
      </c>
      <c r="N131" s="150">
        <f t="shared" si="8"/>
        <v>4.3701934209687376E-2</v>
      </c>
      <c r="O131" s="150">
        <f t="shared" si="10"/>
        <v>0.15997274497057834</v>
      </c>
      <c r="P131" s="117">
        <v>162.971499219142</v>
      </c>
      <c r="Q131" s="120">
        <f t="shared" si="7"/>
        <v>-7.7592427632312555E-3</v>
      </c>
      <c r="R131" s="120">
        <f t="shared" si="9"/>
        <v>-1.0361660049726606E-2</v>
      </c>
      <c r="S131" s="120">
        <f t="shared" si="11"/>
        <v>9.4177726409934381E-2</v>
      </c>
    </row>
    <row r="132" spans="11:19" ht="15" x14ac:dyDescent="0.25">
      <c r="K132" s="41">
        <v>38913</v>
      </c>
      <c r="L132" s="148">
        <v>152.980728428144</v>
      </c>
      <c r="M132" s="150">
        <f t="shared" si="6"/>
        <v>1.5164770034790109E-2</v>
      </c>
      <c r="N132" s="150">
        <f t="shared" si="8"/>
        <v>4.1846433622906298E-2</v>
      </c>
      <c r="O132" s="150">
        <f t="shared" si="10"/>
        <v>0.16269502559171078</v>
      </c>
      <c r="P132" s="117">
        <v>162.256267559576</v>
      </c>
      <c r="Q132" s="120">
        <f t="shared" si="7"/>
        <v>-4.3886916607686066E-3</v>
      </c>
      <c r="R132" s="120">
        <f t="shared" si="9"/>
        <v>-1.6196239324719919E-2</v>
      </c>
      <c r="S132" s="120">
        <f t="shared" si="11"/>
        <v>6.863271076643529E-2</v>
      </c>
    </row>
    <row r="133" spans="11:19" ht="15" x14ac:dyDescent="0.25">
      <c r="K133" s="41">
        <v>38944</v>
      </c>
      <c r="L133" s="148">
        <v>154.46025113638601</v>
      </c>
      <c r="M133" s="150">
        <f t="shared" si="6"/>
        <v>9.6713012380309493E-3</v>
      </c>
      <c r="N133" s="150">
        <f t="shared" si="8"/>
        <v>3.7230999893188343E-2</v>
      </c>
      <c r="O133" s="150">
        <f t="shared" si="10"/>
        <v>0.15738513208592675</v>
      </c>
      <c r="P133" s="117">
        <v>161.46084005087999</v>
      </c>
      <c r="Q133" s="120">
        <f t="shared" si="7"/>
        <v>-4.9022914224496894E-3</v>
      </c>
      <c r="R133" s="120">
        <f t="shared" si="9"/>
        <v>-1.6956787145070651E-2</v>
      </c>
      <c r="S133" s="120">
        <f t="shared" si="11"/>
        <v>3.6124615946665495E-2</v>
      </c>
    </row>
    <row r="134" spans="11:19" ht="15" x14ac:dyDescent="0.25">
      <c r="K134" s="41">
        <v>38975</v>
      </c>
      <c r="L134" s="148">
        <v>154.42399102410801</v>
      </c>
      <c r="M134" s="150">
        <f t="shared" si="6"/>
        <v>-2.3475367941738767E-4</v>
      </c>
      <c r="N134" s="150">
        <f t="shared" si="8"/>
        <v>2.4742115863809255E-2</v>
      </c>
      <c r="O134" s="150">
        <f t="shared" si="10"/>
        <v>0.13749068936661435</v>
      </c>
      <c r="P134" s="117">
        <v>161.11746981546199</v>
      </c>
      <c r="Q134" s="120">
        <f t="shared" si="7"/>
        <v>-2.1266471505400064E-3</v>
      </c>
      <c r="R134" s="120">
        <f t="shared" si="9"/>
        <v>-1.1376402699633803E-2</v>
      </c>
      <c r="S134" s="120">
        <f t="shared" si="11"/>
        <v>9.7219417007068376E-3</v>
      </c>
    </row>
    <row r="135" spans="11:19" ht="15" x14ac:dyDescent="0.25">
      <c r="K135" s="41">
        <v>39005</v>
      </c>
      <c r="L135" s="148">
        <v>154.01161455561601</v>
      </c>
      <c r="M135" s="150">
        <f t="shared" si="6"/>
        <v>-2.6704171143175914E-3</v>
      </c>
      <c r="N135" s="150">
        <f t="shared" si="8"/>
        <v>6.738666615489608E-3</v>
      </c>
      <c r="O135" s="150">
        <f t="shared" si="10"/>
        <v>0.11692582651738936</v>
      </c>
      <c r="P135" s="117">
        <v>167.73516971939301</v>
      </c>
      <c r="Q135" s="120">
        <f t="shared" si="7"/>
        <v>4.1073757622377638E-2</v>
      </c>
      <c r="R135" s="120">
        <f t="shared" si="9"/>
        <v>3.3766967786346358E-2</v>
      </c>
      <c r="S135" s="120">
        <f t="shared" si="11"/>
        <v>2.1087231215528135E-2</v>
      </c>
    </row>
    <row r="136" spans="11:19" ht="15" x14ac:dyDescent="0.25">
      <c r="K136" s="41">
        <v>39036</v>
      </c>
      <c r="L136" s="148">
        <v>154.72853205563101</v>
      </c>
      <c r="M136" s="150">
        <f t="shared" ref="M136:M199" si="12">L136/L135-1</f>
        <v>4.6549573685308321E-3</v>
      </c>
      <c r="N136" s="150">
        <f t="shared" si="8"/>
        <v>1.7368929369931951E-3</v>
      </c>
      <c r="O136" s="150">
        <f t="shared" si="10"/>
        <v>0.10597634152492907</v>
      </c>
      <c r="P136" s="117">
        <v>174.45466437047901</v>
      </c>
      <c r="Q136" s="120">
        <f t="shared" ref="Q136:Q199" si="13">P136/P135-1</f>
        <v>4.0060141604930877E-2</v>
      </c>
      <c r="R136" s="120">
        <f t="shared" si="9"/>
        <v>8.0476630218846656E-2</v>
      </c>
      <c r="S136" s="120">
        <f t="shared" si="11"/>
        <v>4.3273776848877121E-2</v>
      </c>
    </row>
    <row r="137" spans="11:19" ht="15" x14ac:dyDescent="0.25">
      <c r="K137" s="41">
        <v>39066</v>
      </c>
      <c r="L137" s="148">
        <v>157.46205423541801</v>
      </c>
      <c r="M137" s="150">
        <f t="shared" si="12"/>
        <v>1.7666568301728525E-2</v>
      </c>
      <c r="N137" s="150">
        <f t="shared" si="8"/>
        <v>1.9673518286648317E-2</v>
      </c>
      <c r="O137" s="150">
        <f t="shared" si="10"/>
        <v>0.12237355694074092</v>
      </c>
      <c r="P137" s="117">
        <v>182.06002218288299</v>
      </c>
      <c r="Q137" s="120">
        <f t="shared" si="13"/>
        <v>4.3595038515295448E-2</v>
      </c>
      <c r="R137" s="120">
        <f t="shared" si="9"/>
        <v>0.12998312592301642</v>
      </c>
      <c r="S137" s="120">
        <f t="shared" si="11"/>
        <v>8.0188811077219313E-2</v>
      </c>
    </row>
    <row r="138" spans="11:19" ht="15" x14ac:dyDescent="0.25">
      <c r="K138" s="41">
        <v>39097</v>
      </c>
      <c r="L138" s="148">
        <v>159.44381968487201</v>
      </c>
      <c r="M138" s="150">
        <f t="shared" si="12"/>
        <v>1.2585669983011361E-2</v>
      </c>
      <c r="N138" s="150">
        <f t="shared" ref="N138:N201" si="14">L138/L135-1</f>
        <v>3.5271399140448301E-2</v>
      </c>
      <c r="O138" s="150">
        <f t="shared" si="10"/>
        <v>0.13342785248269351</v>
      </c>
      <c r="P138" s="117">
        <v>177.69323838391301</v>
      </c>
      <c r="Q138" s="120">
        <f t="shared" si="13"/>
        <v>-2.3985407376164392E-2</v>
      </c>
      <c r="R138" s="120">
        <f t="shared" ref="R138:R201" si="15">P138/P135-1</f>
        <v>5.9367803908858319E-2</v>
      </c>
      <c r="S138" s="120">
        <f t="shared" si="11"/>
        <v>6.8150710649697466E-2</v>
      </c>
    </row>
    <row r="139" spans="11:19" ht="15" x14ac:dyDescent="0.25">
      <c r="K139" s="41">
        <v>39128</v>
      </c>
      <c r="L139" s="148">
        <v>161.628946808108</v>
      </c>
      <c r="M139" s="150">
        <f t="shared" si="12"/>
        <v>1.3704683740986212E-2</v>
      </c>
      <c r="N139" s="150">
        <f t="shared" si="14"/>
        <v>4.4596912158360258E-2</v>
      </c>
      <c r="O139" s="150">
        <f t="shared" si="10"/>
        <v>0.14061756776194101</v>
      </c>
      <c r="P139" s="117">
        <v>174.696417591385</v>
      </c>
      <c r="Q139" s="120">
        <f t="shared" si="13"/>
        <v>-1.6865136905509392E-2</v>
      </c>
      <c r="R139" s="120">
        <f t="shared" si="15"/>
        <v>1.385765303429265E-3</v>
      </c>
      <c r="S139" s="120">
        <f t="shared" si="11"/>
        <v>5.7029397441475727E-2</v>
      </c>
    </row>
    <row r="140" spans="11:19" ht="15" x14ac:dyDescent="0.25">
      <c r="K140" s="41">
        <v>39156</v>
      </c>
      <c r="L140" s="148">
        <v>162.31411730499599</v>
      </c>
      <c r="M140" s="150">
        <f t="shared" si="12"/>
        <v>4.2391570966644476E-3</v>
      </c>
      <c r="N140" s="150">
        <f t="shared" si="14"/>
        <v>3.0814173567961678E-2</v>
      </c>
      <c r="O140" s="150">
        <f t="shared" si="10"/>
        <v>0.12417156467853685</v>
      </c>
      <c r="P140" s="117">
        <v>171.083079701472</v>
      </c>
      <c r="Q140" s="120">
        <f t="shared" si="13"/>
        <v>-2.0683525968830052E-2</v>
      </c>
      <c r="R140" s="120">
        <f t="shared" si="15"/>
        <v>-6.0292986619459032E-2</v>
      </c>
      <c r="S140" s="120">
        <f t="shared" si="11"/>
        <v>3.8895609358538197E-2</v>
      </c>
    </row>
    <row r="141" spans="11:19" ht="15" x14ac:dyDescent="0.25">
      <c r="K141" s="41">
        <v>39187</v>
      </c>
      <c r="L141" s="148">
        <v>164.76299260692201</v>
      </c>
      <c r="M141" s="150">
        <f t="shared" si="12"/>
        <v>1.5087260076857456E-2</v>
      </c>
      <c r="N141" s="150">
        <f t="shared" si="14"/>
        <v>3.3360797129439845E-2</v>
      </c>
      <c r="O141" s="150">
        <f t="shared" si="10"/>
        <v>0.12208732435986325</v>
      </c>
      <c r="P141" s="117">
        <v>170.611829522167</v>
      </c>
      <c r="Q141" s="120">
        <f t="shared" si="13"/>
        <v>-2.7545107331905516E-3</v>
      </c>
      <c r="R141" s="120">
        <f t="shared" si="15"/>
        <v>-3.9851875772821233E-2</v>
      </c>
      <c r="S141" s="120">
        <f t="shared" si="11"/>
        <v>3.4465799220781079E-2</v>
      </c>
    </row>
    <row r="142" spans="11:19" ht="15" x14ac:dyDescent="0.25">
      <c r="K142" s="41">
        <v>39217</v>
      </c>
      <c r="L142" s="148">
        <v>166.45201502144499</v>
      </c>
      <c r="M142" s="150">
        <f t="shared" si="12"/>
        <v>1.0251224427274774E-2</v>
      </c>
      <c r="N142" s="150">
        <f t="shared" si="14"/>
        <v>2.9840373946525389E-2</v>
      </c>
      <c r="O142" s="150">
        <f t="shared" si="10"/>
        <v>0.11775805558209829</v>
      </c>
      <c r="P142" s="117">
        <v>171.06131290849001</v>
      </c>
      <c r="Q142" s="120">
        <f t="shared" si="13"/>
        <v>2.6345382238843751E-3</v>
      </c>
      <c r="R142" s="120">
        <f t="shared" si="15"/>
        <v>-2.0808123789907929E-2</v>
      </c>
      <c r="S142" s="120">
        <f t="shared" si="11"/>
        <v>4.1495031140387661E-2</v>
      </c>
    </row>
    <row r="143" spans="11:19" ht="15" x14ac:dyDescent="0.25">
      <c r="K143" s="41">
        <v>39248</v>
      </c>
      <c r="L143" s="148">
        <v>168.96585570809199</v>
      </c>
      <c r="M143" s="150">
        <f t="shared" si="12"/>
        <v>1.5102494771980446E-2</v>
      </c>
      <c r="N143" s="150">
        <f t="shared" si="14"/>
        <v>4.0980652290380171E-2</v>
      </c>
      <c r="O143" s="150">
        <f t="shared" si="10"/>
        <v>0.12124047137221328</v>
      </c>
      <c r="P143" s="117">
        <v>170.58771139332401</v>
      </c>
      <c r="Q143" s="120">
        <f t="shared" si="13"/>
        <v>-2.7686068060248648E-3</v>
      </c>
      <c r="R143" s="120">
        <f t="shared" si="15"/>
        <v>-2.8954839310373348E-3</v>
      </c>
      <c r="S143" s="120">
        <f t="shared" si="11"/>
        <v>4.6733399463551262E-2</v>
      </c>
    </row>
    <row r="144" spans="11:19" ht="15" x14ac:dyDescent="0.25">
      <c r="K144" s="41">
        <v>39278</v>
      </c>
      <c r="L144" s="148">
        <v>170.49499304376201</v>
      </c>
      <c r="M144" s="150">
        <f t="shared" si="12"/>
        <v>9.0499783477662188E-3</v>
      </c>
      <c r="N144" s="150">
        <f t="shared" si="14"/>
        <v>3.4789368329300352E-2</v>
      </c>
      <c r="O144" s="150">
        <f t="shared" si="10"/>
        <v>0.11448673826811184</v>
      </c>
      <c r="P144" s="117">
        <v>172.67656772021701</v>
      </c>
      <c r="Q144" s="120">
        <f t="shared" si="13"/>
        <v>1.2245057453621033E-2</v>
      </c>
      <c r="R144" s="120">
        <f t="shared" si="15"/>
        <v>1.2101963878077715E-2</v>
      </c>
      <c r="S144" s="120">
        <f t="shared" si="11"/>
        <v>6.4221248999302594E-2</v>
      </c>
    </row>
    <row r="145" spans="11:19" ht="15" x14ac:dyDescent="0.25">
      <c r="K145" s="41">
        <v>39309</v>
      </c>
      <c r="L145" s="148">
        <v>171.972429921371</v>
      </c>
      <c r="M145" s="150">
        <f t="shared" si="12"/>
        <v>8.6655734061924505E-3</v>
      </c>
      <c r="N145" s="150">
        <f t="shared" si="14"/>
        <v>3.3165203192131898E-2</v>
      </c>
      <c r="O145" s="150">
        <f t="shared" si="10"/>
        <v>0.11337660437650077</v>
      </c>
      <c r="P145" s="117">
        <v>170.67726105489999</v>
      </c>
      <c r="Q145" s="120">
        <f t="shared" si="13"/>
        <v>-1.1578332206350295E-2</v>
      </c>
      <c r="R145" s="120">
        <f t="shared" si="15"/>
        <v>-2.245112276178296E-3</v>
      </c>
      <c r="S145" s="120">
        <f t="shared" si="11"/>
        <v>5.7081463227341533E-2</v>
      </c>
    </row>
    <row r="146" spans="11:19" ht="15" x14ac:dyDescent="0.25">
      <c r="K146" s="41">
        <v>39340</v>
      </c>
      <c r="L146" s="148">
        <v>172.634022365351</v>
      </c>
      <c r="M146" s="150">
        <f t="shared" si="12"/>
        <v>3.8470843511515529E-3</v>
      </c>
      <c r="N146" s="150">
        <f t="shared" si="14"/>
        <v>2.170951427959622E-2</v>
      </c>
      <c r="O146" s="150">
        <f t="shared" si="10"/>
        <v>0.11792229446006308</v>
      </c>
      <c r="P146" s="117">
        <v>171.01070017166001</v>
      </c>
      <c r="Q146" s="120">
        <f t="shared" si="13"/>
        <v>1.9536235506660837E-3</v>
      </c>
      <c r="R146" s="120">
        <f t="shared" si="15"/>
        <v>2.4795970054414251E-3</v>
      </c>
      <c r="S146" s="120">
        <f t="shared" si="11"/>
        <v>6.1403833907827332E-2</v>
      </c>
    </row>
    <row r="147" spans="11:19" ht="15" x14ac:dyDescent="0.25">
      <c r="K147" s="41">
        <v>39370</v>
      </c>
      <c r="L147" s="148">
        <v>172.56937165441701</v>
      </c>
      <c r="M147" s="150">
        <f t="shared" si="12"/>
        <v>-3.7449576884196478E-4</v>
      </c>
      <c r="N147" s="150">
        <f t="shared" si="14"/>
        <v>1.2166800758322216E-2</v>
      </c>
      <c r="O147" s="150">
        <f t="shared" ref="O147:O210" si="16">L147/L135-1</f>
        <v>0.12049582852791607</v>
      </c>
      <c r="P147" s="117">
        <v>168.171840361774</v>
      </c>
      <c r="Q147" s="120">
        <f t="shared" si="13"/>
        <v>-1.660048059587127E-2</v>
      </c>
      <c r="R147" s="120">
        <f t="shared" si="15"/>
        <v>-2.6087658666819724E-2</v>
      </c>
      <c r="S147" s="120">
        <f t="shared" ref="S147:S210" si="17">P147/P135-1</f>
        <v>2.6033338333963929E-3</v>
      </c>
    </row>
    <row r="148" spans="11:19" ht="15" x14ac:dyDescent="0.25">
      <c r="K148" s="41">
        <v>39401</v>
      </c>
      <c r="L148" s="148">
        <v>172.38921588904299</v>
      </c>
      <c r="M148" s="150">
        <f t="shared" si="12"/>
        <v>-1.0439614147451648E-3</v>
      </c>
      <c r="N148" s="150">
        <f t="shared" si="14"/>
        <v>2.4235627063160514E-3</v>
      </c>
      <c r="O148" s="150">
        <f t="shared" si="16"/>
        <v>0.11413980084204689</v>
      </c>
      <c r="P148" s="117">
        <v>167.73172243077201</v>
      </c>
      <c r="Q148" s="120">
        <f t="shared" si="13"/>
        <v>-2.6170726921653786E-3</v>
      </c>
      <c r="R148" s="120">
        <f t="shared" si="15"/>
        <v>-1.7257944063096442E-2</v>
      </c>
      <c r="S148" s="120">
        <f t="shared" si="17"/>
        <v>-3.8536899910167399E-2</v>
      </c>
    </row>
    <row r="149" spans="11:19" ht="15" x14ac:dyDescent="0.25">
      <c r="K149" s="41">
        <v>39431</v>
      </c>
      <c r="L149" s="148">
        <v>171.15711499633599</v>
      </c>
      <c r="M149" s="150">
        <f t="shared" si="12"/>
        <v>-7.1472039962175993E-3</v>
      </c>
      <c r="N149" s="150">
        <f t="shared" si="14"/>
        <v>-8.5551350120857128E-3</v>
      </c>
      <c r="O149" s="150">
        <f t="shared" si="16"/>
        <v>8.6973720922266073E-2</v>
      </c>
      <c r="P149" s="117">
        <v>165.32723450975601</v>
      </c>
      <c r="Q149" s="120">
        <f t="shared" si="13"/>
        <v>-1.4335320034696508E-2</v>
      </c>
      <c r="R149" s="120">
        <f t="shared" si="15"/>
        <v>-3.3234561674789664E-2</v>
      </c>
      <c r="S149" s="120">
        <f t="shared" si="17"/>
        <v>-9.1908083238167237E-2</v>
      </c>
    </row>
    <row r="150" spans="11:19" ht="15" x14ac:dyDescent="0.25">
      <c r="K150" s="41">
        <v>39462</v>
      </c>
      <c r="L150" s="148">
        <v>169.225452010178</v>
      </c>
      <c r="M150" s="150">
        <f t="shared" si="12"/>
        <v>-1.1285905270133512E-2</v>
      </c>
      <c r="N150" s="150">
        <f t="shared" si="14"/>
        <v>-1.9377248767732946E-2</v>
      </c>
      <c r="O150" s="150">
        <f t="shared" si="16"/>
        <v>6.1348457059286599E-2</v>
      </c>
      <c r="P150" s="117">
        <v>164.25164600736201</v>
      </c>
      <c r="Q150" s="120">
        <f t="shared" si="13"/>
        <v>-6.5058156061428285E-3</v>
      </c>
      <c r="R150" s="120">
        <f t="shared" si="15"/>
        <v>-2.3310646693160963E-2</v>
      </c>
      <c r="S150" s="120">
        <f t="shared" si="17"/>
        <v>-7.5644928860545191E-2</v>
      </c>
    </row>
    <row r="151" spans="11:19" ht="15" x14ac:dyDescent="0.25">
      <c r="K151" s="41">
        <v>39493</v>
      </c>
      <c r="L151" s="148">
        <v>163.11848689144199</v>
      </c>
      <c r="M151" s="150">
        <f t="shared" si="12"/>
        <v>-3.6087745940065252E-2</v>
      </c>
      <c r="N151" s="150">
        <f t="shared" si="14"/>
        <v>-5.3777894108921753E-2</v>
      </c>
      <c r="O151" s="150">
        <f t="shared" si="16"/>
        <v>9.2158002186479848E-3</v>
      </c>
      <c r="P151" s="117">
        <v>163.151370001972</v>
      </c>
      <c r="Q151" s="120">
        <f t="shared" si="13"/>
        <v>-6.6987213348272956E-3</v>
      </c>
      <c r="R151" s="120">
        <f t="shared" si="15"/>
        <v>-2.7307609809411382E-2</v>
      </c>
      <c r="S151" s="120">
        <f t="shared" si="17"/>
        <v>-6.6086344234126626E-2</v>
      </c>
    </row>
    <row r="152" spans="11:19" ht="15" x14ac:dyDescent="0.25">
      <c r="K152" s="41">
        <v>39522</v>
      </c>
      <c r="L152" s="148">
        <v>157.59421085211201</v>
      </c>
      <c r="M152" s="150">
        <f t="shared" si="12"/>
        <v>-3.3866645924728767E-2</v>
      </c>
      <c r="N152" s="150">
        <f t="shared" si="14"/>
        <v>-7.924242088629696E-2</v>
      </c>
      <c r="O152" s="150">
        <f t="shared" si="16"/>
        <v>-2.9078841269333577E-2</v>
      </c>
      <c r="P152" s="117">
        <v>162.60381721668699</v>
      </c>
      <c r="Q152" s="120">
        <f t="shared" si="13"/>
        <v>-3.3561028956017314E-3</v>
      </c>
      <c r="R152" s="120">
        <f t="shared" si="15"/>
        <v>-1.6472889667239365E-2</v>
      </c>
      <c r="S152" s="120">
        <f t="shared" si="17"/>
        <v>-4.9562250688850895E-2</v>
      </c>
    </row>
    <row r="153" spans="11:19" ht="15" x14ac:dyDescent="0.25">
      <c r="K153" s="41">
        <v>39553</v>
      </c>
      <c r="L153" s="148">
        <v>152.81012073754701</v>
      </c>
      <c r="M153" s="150">
        <f t="shared" si="12"/>
        <v>-3.0357016851681462E-2</v>
      </c>
      <c r="N153" s="150">
        <f t="shared" si="14"/>
        <v>-9.70027326128442E-2</v>
      </c>
      <c r="O153" s="150">
        <f t="shared" si="16"/>
        <v>-7.2545853169171171E-2</v>
      </c>
      <c r="P153" s="117">
        <v>160.956530106608</v>
      </c>
      <c r="Q153" s="120">
        <f t="shared" si="13"/>
        <v>-1.0130679207141946E-2</v>
      </c>
      <c r="R153" s="120">
        <f t="shared" si="15"/>
        <v>-2.0061387394597729E-2</v>
      </c>
      <c r="S153" s="120">
        <f t="shared" si="17"/>
        <v>-5.6592203732886648E-2</v>
      </c>
    </row>
    <row r="154" spans="11:19" ht="15" x14ac:dyDescent="0.25">
      <c r="K154" s="41">
        <v>39583</v>
      </c>
      <c r="L154" s="148">
        <v>155.99436829170401</v>
      </c>
      <c r="M154" s="150">
        <f t="shared" si="12"/>
        <v>2.0837936249170186E-2</v>
      </c>
      <c r="N154" s="150">
        <f t="shared" si="14"/>
        <v>-4.3674501495831075E-2</v>
      </c>
      <c r="O154" s="150">
        <f t="shared" si="16"/>
        <v>-6.2826795628720178E-2</v>
      </c>
      <c r="P154" s="117">
        <v>159.05251661638999</v>
      </c>
      <c r="Q154" s="120">
        <f t="shared" si="13"/>
        <v>-1.1829364667322873E-2</v>
      </c>
      <c r="R154" s="120">
        <f t="shared" si="15"/>
        <v>-2.5123009298251398E-2</v>
      </c>
      <c r="S154" s="120">
        <f t="shared" si="17"/>
        <v>-7.020170772642309E-2</v>
      </c>
    </row>
    <row r="155" spans="11:19" ht="15" x14ac:dyDescent="0.25">
      <c r="K155" s="41">
        <v>39614</v>
      </c>
      <c r="L155" s="148">
        <v>160.310278763979</v>
      </c>
      <c r="M155" s="150">
        <f t="shared" si="12"/>
        <v>2.7667091572205926E-2</v>
      </c>
      <c r="N155" s="150">
        <f t="shared" si="14"/>
        <v>1.7234566531227236E-2</v>
      </c>
      <c r="O155" s="150">
        <f t="shared" si="16"/>
        <v>-5.1226781338985394E-2</v>
      </c>
      <c r="P155" s="117">
        <v>157.19654763611399</v>
      </c>
      <c r="Q155" s="120">
        <f t="shared" si="13"/>
        <v>-1.1668906721874261E-2</v>
      </c>
      <c r="R155" s="120">
        <f t="shared" si="15"/>
        <v>-3.3254259790022278E-2</v>
      </c>
      <c r="S155" s="120">
        <f t="shared" si="17"/>
        <v>-7.8500166558504447E-2</v>
      </c>
    </row>
    <row r="156" spans="11:19" ht="15" x14ac:dyDescent="0.25">
      <c r="K156" s="41">
        <v>39644</v>
      </c>
      <c r="L156" s="148">
        <v>164.04999085125499</v>
      </c>
      <c r="M156" s="150">
        <f t="shared" si="12"/>
        <v>2.3327961975425637E-2</v>
      </c>
      <c r="N156" s="150">
        <f t="shared" si="14"/>
        <v>7.3554487487203613E-2</v>
      </c>
      <c r="O156" s="150">
        <f t="shared" si="16"/>
        <v>-3.7801709466346312E-2</v>
      </c>
      <c r="P156" s="117">
        <v>157.61541003369399</v>
      </c>
      <c r="Q156" s="120">
        <f t="shared" si="13"/>
        <v>2.6645775869684751E-3</v>
      </c>
      <c r="R156" s="120">
        <f t="shared" si="15"/>
        <v>-2.0757903209649542E-2</v>
      </c>
      <c r="S156" s="120">
        <f t="shared" si="17"/>
        <v>-8.7221780496159695E-2</v>
      </c>
    </row>
    <row r="157" spans="11:19" ht="15" x14ac:dyDescent="0.25">
      <c r="K157" s="41">
        <v>39675</v>
      </c>
      <c r="L157" s="148">
        <v>160.165324615716</v>
      </c>
      <c r="M157" s="150">
        <f t="shared" si="12"/>
        <v>-2.3679771119653581E-2</v>
      </c>
      <c r="N157" s="150">
        <f t="shared" si="14"/>
        <v>2.673786476837714E-2</v>
      </c>
      <c r="O157" s="150">
        <f t="shared" si="16"/>
        <v>-6.8656966183785584E-2</v>
      </c>
      <c r="P157" s="117">
        <v>157.748874931909</v>
      </c>
      <c r="Q157" s="120">
        <f t="shared" si="13"/>
        <v>8.4677569399138619E-4</v>
      </c>
      <c r="R157" s="120">
        <f t="shared" si="15"/>
        <v>-8.1962971238309645E-3</v>
      </c>
      <c r="S157" s="120">
        <f t="shared" si="17"/>
        <v>-7.5747560296461791E-2</v>
      </c>
    </row>
    <row r="158" spans="11:19" ht="15" x14ac:dyDescent="0.25">
      <c r="K158" s="41">
        <v>39706</v>
      </c>
      <c r="L158" s="148">
        <v>156.58425565761701</v>
      </c>
      <c r="M158" s="150">
        <f t="shared" si="12"/>
        <v>-2.2358578342041469E-2</v>
      </c>
      <c r="N158" s="150">
        <f t="shared" si="14"/>
        <v>-2.3242571437653847E-2</v>
      </c>
      <c r="O158" s="150">
        <f t="shared" si="16"/>
        <v>-9.2969893696662864E-2</v>
      </c>
      <c r="P158" s="117">
        <v>157.24919954746201</v>
      </c>
      <c r="Q158" s="120">
        <f t="shared" si="13"/>
        <v>-3.1675369137349474E-3</v>
      </c>
      <c r="R158" s="120">
        <f t="shared" si="15"/>
        <v>3.349431787134094E-4</v>
      </c>
      <c r="S158" s="120">
        <f t="shared" si="17"/>
        <v>-8.0471576400682809E-2</v>
      </c>
    </row>
    <row r="159" spans="11:19" ht="15" x14ac:dyDescent="0.25">
      <c r="K159" s="41">
        <v>39736</v>
      </c>
      <c r="L159" s="148">
        <v>153.75941915969199</v>
      </c>
      <c r="M159" s="150">
        <f t="shared" si="12"/>
        <v>-1.8040360993264448E-2</v>
      </c>
      <c r="N159" s="150">
        <f t="shared" si="14"/>
        <v>-6.2728267390721903E-2</v>
      </c>
      <c r="O159" s="150">
        <f t="shared" si="16"/>
        <v>-0.10899936827951917</v>
      </c>
      <c r="P159" s="117">
        <v>154.63442922965999</v>
      </c>
      <c r="Q159" s="120">
        <f t="shared" si="13"/>
        <v>-1.6628194771909244E-2</v>
      </c>
      <c r="R159" s="120">
        <f t="shared" si="15"/>
        <v>-1.8913003515308224E-2</v>
      </c>
      <c r="S159" s="120">
        <f t="shared" si="17"/>
        <v>-8.0497490560798468E-2</v>
      </c>
    </row>
    <row r="160" spans="11:19" ht="15" x14ac:dyDescent="0.25">
      <c r="K160" s="41">
        <v>39767</v>
      </c>
      <c r="L160" s="148">
        <v>153.234352019173</v>
      </c>
      <c r="M160" s="150">
        <f t="shared" si="12"/>
        <v>-3.4148616285657463E-3</v>
      </c>
      <c r="N160" s="150">
        <f t="shared" si="14"/>
        <v>-4.3273864759257097E-2</v>
      </c>
      <c r="O160" s="150">
        <f t="shared" si="16"/>
        <v>-0.11111404951339221</v>
      </c>
      <c r="P160" s="117">
        <v>148.89602336815699</v>
      </c>
      <c r="Q160" s="120">
        <f t="shared" si="13"/>
        <v>-3.7109496831267963E-2</v>
      </c>
      <c r="R160" s="120">
        <f t="shared" si="15"/>
        <v>-5.6119903026714324E-2</v>
      </c>
      <c r="S160" s="120">
        <f t="shared" si="17"/>
        <v>-0.11229658164626011</v>
      </c>
    </row>
    <row r="161" spans="11:19" ht="15" x14ac:dyDescent="0.25">
      <c r="K161" s="41">
        <v>39797</v>
      </c>
      <c r="L161" s="148">
        <v>151.82198932602901</v>
      </c>
      <c r="M161" s="150">
        <f t="shared" si="12"/>
        <v>-9.2170109021459945E-3</v>
      </c>
      <c r="N161" s="150">
        <f t="shared" si="14"/>
        <v>-3.0413442983699746E-2</v>
      </c>
      <c r="O161" s="150">
        <f t="shared" si="16"/>
        <v>-0.11296711603675313</v>
      </c>
      <c r="P161" s="117">
        <v>142.59463821887499</v>
      </c>
      <c r="Q161" s="120">
        <f t="shared" si="13"/>
        <v>-4.2320708147465691E-2</v>
      </c>
      <c r="R161" s="120">
        <f t="shared" si="15"/>
        <v>-9.3193233229552197E-2</v>
      </c>
      <c r="S161" s="120">
        <f t="shared" si="17"/>
        <v>-0.13750061421090043</v>
      </c>
    </row>
    <row r="162" spans="11:19" ht="15" x14ac:dyDescent="0.25">
      <c r="K162" s="41">
        <v>39828</v>
      </c>
      <c r="L162" s="148">
        <v>151.08505638965099</v>
      </c>
      <c r="M162" s="150">
        <f t="shared" si="12"/>
        <v>-4.8539275479753119E-3</v>
      </c>
      <c r="N162" s="150">
        <f t="shared" si="14"/>
        <v>-1.7393163844248494E-2</v>
      </c>
      <c r="O162" s="150">
        <f t="shared" si="16"/>
        <v>-0.10719661495976363</v>
      </c>
      <c r="P162" s="117">
        <v>137.11599974787899</v>
      </c>
      <c r="Q162" s="120">
        <f t="shared" si="13"/>
        <v>-3.8421069259186202E-2</v>
      </c>
      <c r="R162" s="120">
        <f t="shared" si="15"/>
        <v>-0.11328932094264066</v>
      </c>
      <c r="S162" s="120">
        <f t="shared" si="17"/>
        <v>-0.16520775845538105</v>
      </c>
    </row>
    <row r="163" spans="11:19" ht="15" x14ac:dyDescent="0.25">
      <c r="K163" s="41">
        <v>39859</v>
      </c>
      <c r="L163" s="148">
        <v>147.984252993311</v>
      </c>
      <c r="M163" s="150">
        <f t="shared" si="12"/>
        <v>-2.052356116771048E-2</v>
      </c>
      <c r="N163" s="150">
        <f t="shared" si="14"/>
        <v>-3.4261893346245853E-2</v>
      </c>
      <c r="O163" s="150">
        <f t="shared" si="16"/>
        <v>-9.2780617246670971E-2</v>
      </c>
      <c r="P163" s="117">
        <v>137.01493797615601</v>
      </c>
      <c r="Q163" s="120">
        <f t="shared" si="13"/>
        <v>-7.3705309306582034E-4</v>
      </c>
      <c r="R163" s="120">
        <f t="shared" si="15"/>
        <v>-7.9794511117493583E-2</v>
      </c>
      <c r="S163" s="120">
        <f t="shared" si="17"/>
        <v>-0.16019744134235636</v>
      </c>
    </row>
    <row r="164" spans="11:19" ht="15" x14ac:dyDescent="0.25">
      <c r="K164" s="41">
        <v>39887</v>
      </c>
      <c r="L164" s="148">
        <v>142.424239463817</v>
      </c>
      <c r="M164" s="150">
        <f t="shared" si="12"/>
        <v>-3.7571656558250899E-2</v>
      </c>
      <c r="N164" s="150">
        <f t="shared" si="14"/>
        <v>-6.1899793988543284E-2</v>
      </c>
      <c r="O164" s="150">
        <f t="shared" si="16"/>
        <v>-9.6259699555402256E-2</v>
      </c>
      <c r="P164" s="117">
        <v>135.24870894279101</v>
      </c>
      <c r="Q164" s="120">
        <f t="shared" si="13"/>
        <v>-1.2890777162358424E-2</v>
      </c>
      <c r="R164" s="120">
        <f t="shared" si="15"/>
        <v>-5.1516167563105508E-2</v>
      </c>
      <c r="S164" s="120">
        <f t="shared" si="17"/>
        <v>-0.16823164881450703</v>
      </c>
    </row>
    <row r="165" spans="11:19" ht="15" x14ac:dyDescent="0.25">
      <c r="K165" s="41">
        <v>39918</v>
      </c>
      <c r="L165" s="148">
        <v>134.60802095825201</v>
      </c>
      <c r="M165" s="150">
        <f t="shared" si="12"/>
        <v>-5.4879833201080253E-2</v>
      </c>
      <c r="N165" s="150">
        <f t="shared" si="14"/>
        <v>-0.10905800894632767</v>
      </c>
      <c r="O165" s="150">
        <f t="shared" si="16"/>
        <v>-0.11911579999702571</v>
      </c>
      <c r="P165" s="117">
        <v>132.60922387648299</v>
      </c>
      <c r="Q165" s="120">
        <f t="shared" si="13"/>
        <v>-1.9515787521672379E-2</v>
      </c>
      <c r="R165" s="120">
        <f t="shared" si="15"/>
        <v>-3.2868344173421105E-2</v>
      </c>
      <c r="S165" s="120">
        <f t="shared" si="17"/>
        <v>-0.17611777671492701</v>
      </c>
    </row>
    <row r="166" spans="11:19" ht="15" x14ac:dyDescent="0.25">
      <c r="K166" s="41">
        <v>39948</v>
      </c>
      <c r="L166" s="148">
        <v>124.51967889826901</v>
      </c>
      <c r="M166" s="150">
        <f t="shared" si="12"/>
        <v>-7.4946069247328495E-2</v>
      </c>
      <c r="N166" s="150">
        <f t="shared" si="14"/>
        <v>-0.15856129027527421</v>
      </c>
      <c r="O166" s="150">
        <f t="shared" si="16"/>
        <v>-0.20176811341405887</v>
      </c>
      <c r="P166" s="117">
        <v>126.943720506888</v>
      </c>
      <c r="Q166" s="120">
        <f t="shared" si="13"/>
        <v>-4.2723297851980813E-2</v>
      </c>
      <c r="R166" s="120">
        <f t="shared" si="15"/>
        <v>-7.3504521609320084E-2</v>
      </c>
      <c r="S166" s="120">
        <f t="shared" si="17"/>
        <v>-0.20187543581560197</v>
      </c>
    </row>
    <row r="167" spans="11:19" ht="15" x14ac:dyDescent="0.25">
      <c r="K167" s="41">
        <v>39979</v>
      </c>
      <c r="L167" s="148">
        <v>117.04599378528999</v>
      </c>
      <c r="M167" s="150">
        <f t="shared" si="12"/>
        <v>-6.0020112315619767E-2</v>
      </c>
      <c r="N167" s="150">
        <f t="shared" si="14"/>
        <v>-0.17818768612750346</v>
      </c>
      <c r="O167" s="150">
        <f t="shared" si="16"/>
        <v>-0.26987842147281138</v>
      </c>
      <c r="P167" s="117">
        <v>124.16496988288399</v>
      </c>
      <c r="Q167" s="120">
        <f t="shared" si="13"/>
        <v>-2.1889626465243173E-2</v>
      </c>
      <c r="R167" s="120">
        <f t="shared" si="15"/>
        <v>-8.1950793811978895E-2</v>
      </c>
      <c r="S167" s="120">
        <f t="shared" si="17"/>
        <v>-0.21012915518789288</v>
      </c>
    </row>
    <row r="168" spans="11:19" ht="15" x14ac:dyDescent="0.25">
      <c r="K168" s="41">
        <v>40009</v>
      </c>
      <c r="L168" s="148">
        <v>111.45627671194001</v>
      </c>
      <c r="M168" s="150">
        <f t="shared" si="12"/>
        <v>-4.775658604431865E-2</v>
      </c>
      <c r="N168" s="150">
        <f t="shared" si="14"/>
        <v>-0.17199379414019023</v>
      </c>
      <c r="O168" s="150">
        <f t="shared" si="16"/>
        <v>-0.32059565420519887</v>
      </c>
      <c r="P168" s="117">
        <v>121.483881518597</v>
      </c>
      <c r="Q168" s="120">
        <f t="shared" si="13"/>
        <v>-2.1592953043163998E-2</v>
      </c>
      <c r="R168" s="120">
        <f t="shared" si="15"/>
        <v>-8.3895690153865332E-2</v>
      </c>
      <c r="S168" s="120">
        <f t="shared" si="17"/>
        <v>-0.22923855292685547</v>
      </c>
    </row>
    <row r="169" spans="11:19" ht="15" x14ac:dyDescent="0.25">
      <c r="K169" s="41">
        <v>40040</v>
      </c>
      <c r="L169" s="148">
        <v>112.63982533522</v>
      </c>
      <c r="M169" s="150">
        <f t="shared" si="12"/>
        <v>1.0618949943383527E-2</v>
      </c>
      <c r="N169" s="150">
        <f t="shared" si="14"/>
        <v>-9.5405430436057426E-2</v>
      </c>
      <c r="O169" s="150">
        <f t="shared" si="16"/>
        <v>-0.29672776797676859</v>
      </c>
      <c r="P169" s="117">
        <v>121.192632371185</v>
      </c>
      <c r="Q169" s="120">
        <f t="shared" si="13"/>
        <v>-2.3974303732419155E-3</v>
      </c>
      <c r="R169" s="120">
        <f t="shared" si="15"/>
        <v>-4.5304234921891617E-2</v>
      </c>
      <c r="S169" s="120">
        <f t="shared" si="17"/>
        <v>-0.23173694631104791</v>
      </c>
    </row>
    <row r="170" spans="11:19" ht="15" x14ac:dyDescent="0.25">
      <c r="K170" s="41">
        <v>40071</v>
      </c>
      <c r="L170" s="148">
        <v>113.780183845747</v>
      </c>
      <c r="M170" s="150">
        <f t="shared" si="12"/>
        <v>1.0123937134430605E-2</v>
      </c>
      <c r="N170" s="150">
        <f t="shared" si="14"/>
        <v>-2.7901936955944118E-2</v>
      </c>
      <c r="O170" s="150">
        <f t="shared" si="16"/>
        <v>-0.27336127525786658</v>
      </c>
      <c r="P170" s="117">
        <v>119.865272974259</v>
      </c>
      <c r="Q170" s="120">
        <f t="shared" si="13"/>
        <v>-1.0952475995905431E-2</v>
      </c>
      <c r="R170" s="120">
        <f t="shared" si="15"/>
        <v>-3.4628904695749529E-2</v>
      </c>
      <c r="S170" s="120">
        <f t="shared" si="17"/>
        <v>-0.23773683224326714</v>
      </c>
    </row>
    <row r="171" spans="11:19" ht="15" x14ac:dyDescent="0.25">
      <c r="K171" s="41">
        <v>40101</v>
      </c>
      <c r="L171" s="148">
        <v>113.22873858647</v>
      </c>
      <c r="M171" s="150">
        <f t="shared" si="12"/>
        <v>-4.8465843579985624E-3</v>
      </c>
      <c r="N171" s="150">
        <f t="shared" si="14"/>
        <v>1.5902755114554301E-2</v>
      </c>
      <c r="O171" s="150">
        <f t="shared" si="16"/>
        <v>-0.26359803382924785</v>
      </c>
      <c r="P171" s="117">
        <v>119.79096425155301</v>
      </c>
      <c r="Q171" s="120">
        <f t="shared" si="13"/>
        <v>-6.1993537295790269E-4</v>
      </c>
      <c r="R171" s="120">
        <f t="shared" si="15"/>
        <v>-1.3935324142444694E-2</v>
      </c>
      <c r="S171" s="120">
        <f t="shared" si="17"/>
        <v>-0.22532798906224272</v>
      </c>
    </row>
    <row r="172" spans="11:19" ht="15" x14ac:dyDescent="0.25">
      <c r="K172" s="41">
        <v>40132</v>
      </c>
      <c r="L172" s="148">
        <v>109.582570603498</v>
      </c>
      <c r="M172" s="150">
        <f t="shared" si="12"/>
        <v>-3.2201789302700012E-2</v>
      </c>
      <c r="N172" s="150">
        <f t="shared" si="14"/>
        <v>-2.7141863214218409E-2</v>
      </c>
      <c r="O172" s="150">
        <f t="shared" si="16"/>
        <v>-0.28486942281854133</v>
      </c>
      <c r="P172" s="117">
        <v>118.143963155572</v>
      </c>
      <c r="Q172" s="120">
        <f t="shared" si="13"/>
        <v>-1.3748959333213295E-2</v>
      </c>
      <c r="R172" s="120">
        <f t="shared" si="15"/>
        <v>-2.5155565614546904E-2</v>
      </c>
      <c r="S172" s="120">
        <f t="shared" si="17"/>
        <v>-0.20653379127895266</v>
      </c>
    </row>
    <row r="173" spans="11:19" ht="15" x14ac:dyDescent="0.25">
      <c r="K173" s="41">
        <v>40162</v>
      </c>
      <c r="L173" s="148">
        <v>105.80366617287601</v>
      </c>
      <c r="M173" s="150">
        <f t="shared" si="12"/>
        <v>-3.4484539008444837E-2</v>
      </c>
      <c r="N173" s="150">
        <f t="shared" si="14"/>
        <v>-7.0104629850878508E-2</v>
      </c>
      <c r="O173" s="150">
        <f t="shared" si="16"/>
        <v>-0.30310710166187649</v>
      </c>
      <c r="P173" s="117">
        <v>117.70753862077299</v>
      </c>
      <c r="Q173" s="120">
        <f t="shared" si="13"/>
        <v>-3.6940062203967283E-3</v>
      </c>
      <c r="R173" s="120">
        <f t="shared" si="15"/>
        <v>-1.8001330159648332E-2</v>
      </c>
      <c r="S173" s="120">
        <f t="shared" si="17"/>
        <v>-0.17453040246787999</v>
      </c>
    </row>
    <row r="174" spans="11:19" ht="15" x14ac:dyDescent="0.25">
      <c r="K174" s="41">
        <v>40193</v>
      </c>
      <c r="L174" s="148">
        <v>104.622058854279</v>
      </c>
      <c r="M174" s="150">
        <f t="shared" si="12"/>
        <v>-1.1167924149871444E-2</v>
      </c>
      <c r="N174" s="150">
        <f t="shared" si="14"/>
        <v>-7.6011442321405776E-2</v>
      </c>
      <c r="O174" s="150">
        <f t="shared" si="16"/>
        <v>-0.30752874338242364</v>
      </c>
      <c r="P174" s="117">
        <v>117.699345872297</v>
      </c>
      <c r="Q174" s="120">
        <f t="shared" si="13"/>
        <v>-6.9602580871075403E-5</v>
      </c>
      <c r="R174" s="120">
        <f t="shared" si="15"/>
        <v>-1.7460568852787128E-2</v>
      </c>
      <c r="S174" s="120">
        <f t="shared" si="17"/>
        <v>-0.1416074995717802</v>
      </c>
    </row>
    <row r="175" spans="11:19" ht="15" x14ac:dyDescent="0.25">
      <c r="K175" s="41">
        <v>40224</v>
      </c>
      <c r="L175" s="148">
        <v>105.938953330955</v>
      </c>
      <c r="M175" s="150">
        <f t="shared" si="12"/>
        <v>1.2587158875454918E-2</v>
      </c>
      <c r="N175" s="150">
        <f t="shared" si="14"/>
        <v>-3.3249970798063133E-2</v>
      </c>
      <c r="O175" s="150">
        <f t="shared" si="16"/>
        <v>-0.28412009259023308</v>
      </c>
      <c r="P175" s="117">
        <v>118.469101814276</v>
      </c>
      <c r="Q175" s="120">
        <f t="shared" si="13"/>
        <v>6.5400188613977672E-3</v>
      </c>
      <c r="R175" s="120">
        <f t="shared" si="15"/>
        <v>2.7520547814692264E-3</v>
      </c>
      <c r="S175" s="120">
        <f t="shared" si="17"/>
        <v>-0.13535630812099797</v>
      </c>
    </row>
    <row r="176" spans="11:19" ht="15" x14ac:dyDescent="0.25">
      <c r="K176" s="41">
        <v>40252</v>
      </c>
      <c r="L176" s="148">
        <v>109.36299368672</v>
      </c>
      <c r="M176" s="150">
        <f t="shared" si="12"/>
        <v>3.23208814898166E-2</v>
      </c>
      <c r="N176" s="150">
        <f t="shared" si="14"/>
        <v>3.364087127215698E-2</v>
      </c>
      <c r="O176" s="150">
        <f t="shared" si="16"/>
        <v>-0.23213215602598491</v>
      </c>
      <c r="P176" s="117">
        <v>119.295367770314</v>
      </c>
      <c r="Q176" s="120">
        <f t="shared" si="13"/>
        <v>6.9745270571337503E-3</v>
      </c>
      <c r="R176" s="120">
        <f t="shared" si="15"/>
        <v>1.3489613054068039E-2</v>
      </c>
      <c r="S176" s="120">
        <f t="shared" si="17"/>
        <v>-0.11795558935224393</v>
      </c>
    </row>
    <row r="177" spans="11:19" ht="15" x14ac:dyDescent="0.25">
      <c r="K177" s="41">
        <v>40283</v>
      </c>
      <c r="L177" s="148">
        <v>114.010604358324</v>
      </c>
      <c r="M177" s="150">
        <f t="shared" si="12"/>
        <v>4.2497105418652703E-2</v>
      </c>
      <c r="N177" s="150">
        <f t="shared" si="14"/>
        <v>8.9737724595170487E-2</v>
      </c>
      <c r="O177" s="150">
        <f t="shared" si="16"/>
        <v>-0.15301775074990664</v>
      </c>
      <c r="P177" s="117">
        <v>120.22976912608399</v>
      </c>
      <c r="Q177" s="120">
        <f t="shared" si="13"/>
        <v>7.8326709010951845E-3</v>
      </c>
      <c r="R177" s="120">
        <f t="shared" si="15"/>
        <v>2.1499042624522957E-2</v>
      </c>
      <c r="S177" s="120">
        <f t="shared" si="17"/>
        <v>-9.3352893475416643E-2</v>
      </c>
    </row>
    <row r="178" spans="11:19" ht="15" x14ac:dyDescent="0.25">
      <c r="K178" s="41">
        <v>40313</v>
      </c>
      <c r="L178" s="148">
        <v>117.15399577768299</v>
      </c>
      <c r="M178" s="150">
        <f t="shared" si="12"/>
        <v>2.7571044264265376E-2</v>
      </c>
      <c r="N178" s="150">
        <f t="shared" si="14"/>
        <v>0.10586325514933126</v>
      </c>
      <c r="O178" s="150">
        <f t="shared" si="16"/>
        <v>-5.9152763529077834E-2</v>
      </c>
      <c r="P178" s="117">
        <v>120.986676508267</v>
      </c>
      <c r="Q178" s="120">
        <f t="shared" si="13"/>
        <v>6.2955072415487034E-3</v>
      </c>
      <c r="R178" s="120">
        <f t="shared" si="15"/>
        <v>2.1250897115247858E-2</v>
      </c>
      <c r="S178" s="120">
        <f t="shared" si="17"/>
        <v>-4.6926653597629264E-2</v>
      </c>
    </row>
    <row r="179" spans="11:19" ht="15" x14ac:dyDescent="0.25">
      <c r="K179" s="41">
        <v>40344</v>
      </c>
      <c r="L179" s="148">
        <v>117.767306768553</v>
      </c>
      <c r="M179" s="150">
        <f t="shared" si="12"/>
        <v>5.2350838466821425E-3</v>
      </c>
      <c r="N179" s="150">
        <f t="shared" si="14"/>
        <v>7.684786963593826E-2</v>
      </c>
      <c r="O179" s="150">
        <f t="shared" si="16"/>
        <v>6.1626456398515828E-3</v>
      </c>
      <c r="P179" s="117">
        <v>122.471148910278</v>
      </c>
      <c r="Q179" s="120">
        <f t="shared" si="13"/>
        <v>1.2269717995845308E-2</v>
      </c>
      <c r="R179" s="120">
        <f t="shared" si="15"/>
        <v>2.6621160564075819E-2</v>
      </c>
      <c r="S179" s="120">
        <f t="shared" si="17"/>
        <v>-1.3641697607655767E-2</v>
      </c>
    </row>
    <row r="180" spans="11:19" ht="15" x14ac:dyDescent="0.25">
      <c r="K180" s="41">
        <v>40374</v>
      </c>
      <c r="L180" s="148">
        <v>116.284215695122</v>
      </c>
      <c r="M180" s="150">
        <f t="shared" si="12"/>
        <v>-1.2593402312797264E-2</v>
      </c>
      <c r="N180" s="150">
        <f t="shared" si="14"/>
        <v>1.9942104066497768E-2</v>
      </c>
      <c r="O180" s="150">
        <f t="shared" si="16"/>
        <v>4.3316887353592959E-2</v>
      </c>
      <c r="P180" s="117">
        <v>124.06802614851399</v>
      </c>
      <c r="Q180" s="120">
        <f t="shared" si="13"/>
        <v>1.303880344427788E-2</v>
      </c>
      <c r="R180" s="120">
        <f t="shared" si="15"/>
        <v>3.1924348273553171E-2</v>
      </c>
      <c r="S180" s="120">
        <f t="shared" si="17"/>
        <v>2.1271502010095089E-2</v>
      </c>
    </row>
    <row r="181" spans="11:19" ht="15" x14ac:dyDescent="0.25">
      <c r="K181" s="41">
        <v>40405</v>
      </c>
      <c r="L181" s="148">
        <v>115.87329298607401</v>
      </c>
      <c r="M181" s="150">
        <f t="shared" si="12"/>
        <v>-3.5337789105046591E-3</v>
      </c>
      <c r="N181" s="150">
        <f t="shared" si="14"/>
        <v>-1.0931789249760682E-2</v>
      </c>
      <c r="O181" s="150">
        <f t="shared" si="16"/>
        <v>2.8706255902218425E-2</v>
      </c>
      <c r="P181" s="117">
        <v>128.873497211852</v>
      </c>
      <c r="Q181" s="120">
        <f t="shared" si="13"/>
        <v>3.8732550299346968E-2</v>
      </c>
      <c r="R181" s="120">
        <f t="shared" si="15"/>
        <v>6.5187514288369552E-2</v>
      </c>
      <c r="S181" s="120">
        <f t="shared" si="17"/>
        <v>6.3377324927989642E-2</v>
      </c>
    </row>
    <row r="182" spans="11:19" ht="15" x14ac:dyDescent="0.25">
      <c r="K182" s="41">
        <v>40436</v>
      </c>
      <c r="L182" s="148">
        <v>116.67654658543501</v>
      </c>
      <c r="M182" s="150">
        <f t="shared" si="12"/>
        <v>6.9321720187718316E-3</v>
      </c>
      <c r="N182" s="150">
        <f t="shared" si="14"/>
        <v>-9.2619948018481946E-3</v>
      </c>
      <c r="O182" s="150">
        <f t="shared" si="16"/>
        <v>2.5455774826437461E-2</v>
      </c>
      <c r="P182" s="117">
        <v>133.85352997003599</v>
      </c>
      <c r="Q182" s="120">
        <f t="shared" si="13"/>
        <v>3.8642799845785447E-2</v>
      </c>
      <c r="R182" s="120">
        <f t="shared" si="15"/>
        <v>9.2939285383014436E-2</v>
      </c>
      <c r="S182" s="120">
        <f t="shared" si="17"/>
        <v>0.11669983013996865</v>
      </c>
    </row>
    <row r="183" spans="11:19" ht="15" x14ac:dyDescent="0.25">
      <c r="K183" s="41">
        <v>40466</v>
      </c>
      <c r="L183" s="148">
        <v>118.14402163653</v>
      </c>
      <c r="M183" s="150">
        <f t="shared" si="12"/>
        <v>1.2577292472574664E-2</v>
      </c>
      <c r="N183" s="150">
        <f t="shared" si="14"/>
        <v>1.5993623298660831E-2</v>
      </c>
      <c r="O183" s="150">
        <f t="shared" si="16"/>
        <v>4.3410207615324659E-2</v>
      </c>
      <c r="P183" s="117">
        <v>138.36056713269099</v>
      </c>
      <c r="Q183" s="120">
        <f t="shared" si="13"/>
        <v>3.3671410560961013E-2</v>
      </c>
      <c r="R183" s="120">
        <f t="shared" si="15"/>
        <v>0.11519922922823245</v>
      </c>
      <c r="S183" s="120">
        <f t="shared" si="17"/>
        <v>0.15501672431772939</v>
      </c>
    </row>
    <row r="184" spans="11:19" ht="15" x14ac:dyDescent="0.25">
      <c r="K184" s="41">
        <v>40497</v>
      </c>
      <c r="L184" s="148">
        <v>117.53535814303</v>
      </c>
      <c r="M184" s="150">
        <f t="shared" si="12"/>
        <v>-5.1518772178973382E-3</v>
      </c>
      <c r="N184" s="150">
        <f t="shared" si="14"/>
        <v>1.4343815681114203E-2</v>
      </c>
      <c r="O184" s="150">
        <f t="shared" si="16"/>
        <v>7.2573471271335066E-2</v>
      </c>
      <c r="P184" s="117">
        <v>139.85727418392599</v>
      </c>
      <c r="Q184" s="120">
        <f t="shared" si="13"/>
        <v>1.0817439406703322E-2</v>
      </c>
      <c r="R184" s="120">
        <f t="shared" si="15"/>
        <v>8.5229137174868796E-2</v>
      </c>
      <c r="S184" s="120">
        <f t="shared" si="17"/>
        <v>0.1837868854946223</v>
      </c>
    </row>
    <row r="185" spans="11:19" ht="15" x14ac:dyDescent="0.25">
      <c r="K185" s="41">
        <v>40527</v>
      </c>
      <c r="L185" s="148">
        <v>118.22013668300301</v>
      </c>
      <c r="M185" s="150">
        <f t="shared" si="12"/>
        <v>5.8261492608862042E-3</v>
      </c>
      <c r="N185" s="150">
        <f t="shared" si="14"/>
        <v>1.3229651911558227E-2</v>
      </c>
      <c r="O185" s="150">
        <f t="shared" si="16"/>
        <v>0.11735387779322637</v>
      </c>
      <c r="P185" s="117">
        <v>141.14475898136499</v>
      </c>
      <c r="Q185" s="120">
        <f t="shared" si="13"/>
        <v>9.2057049227616261E-3</v>
      </c>
      <c r="R185" s="120">
        <f t="shared" si="15"/>
        <v>5.4471697630695148E-2</v>
      </c>
      <c r="S185" s="120">
        <f t="shared" si="17"/>
        <v>0.19911401287645147</v>
      </c>
    </row>
    <row r="186" spans="11:19" ht="15" x14ac:dyDescent="0.25">
      <c r="K186" s="41">
        <v>40558</v>
      </c>
      <c r="L186" s="148">
        <v>119.45907261789699</v>
      </c>
      <c r="M186" s="150">
        <f t="shared" si="12"/>
        <v>1.047990612814198E-2</v>
      </c>
      <c r="N186" s="150">
        <f t="shared" si="14"/>
        <v>1.1130914312471596E-2</v>
      </c>
      <c r="O186" s="150">
        <f t="shared" si="16"/>
        <v>0.14181534875244095</v>
      </c>
      <c r="P186" s="117">
        <v>142.734188040064</v>
      </c>
      <c r="Q186" s="120">
        <f t="shared" si="13"/>
        <v>1.1260985318688688E-2</v>
      </c>
      <c r="R186" s="120">
        <f t="shared" si="15"/>
        <v>3.1610313530867629E-2</v>
      </c>
      <c r="S186" s="120">
        <f t="shared" si="17"/>
        <v>0.21270162533383696</v>
      </c>
    </row>
    <row r="187" spans="11:19" ht="15" x14ac:dyDescent="0.25">
      <c r="K187" s="41">
        <v>40589</v>
      </c>
      <c r="L187" s="148">
        <v>122.46211052473301</v>
      </c>
      <c r="M187" s="150">
        <f t="shared" si="12"/>
        <v>2.5138634019381323E-2</v>
      </c>
      <c r="N187" s="150">
        <f t="shared" si="14"/>
        <v>4.191719376655656E-2</v>
      </c>
      <c r="O187" s="150">
        <f t="shared" si="16"/>
        <v>0.15596866567257273</v>
      </c>
      <c r="P187" s="117">
        <v>141.77984199616401</v>
      </c>
      <c r="Q187" s="120">
        <f t="shared" si="13"/>
        <v>-6.6861769909820623E-3</v>
      </c>
      <c r="R187" s="120">
        <f t="shared" si="15"/>
        <v>1.3746641520480773E-2</v>
      </c>
      <c r="S187" s="120">
        <f t="shared" si="17"/>
        <v>0.19676641271774176</v>
      </c>
    </row>
    <row r="188" spans="11:19" ht="15" x14ac:dyDescent="0.25">
      <c r="K188" s="41">
        <v>40617</v>
      </c>
      <c r="L188" s="148">
        <v>122.595143514132</v>
      </c>
      <c r="M188" s="150">
        <f t="shared" si="12"/>
        <v>1.0863195875767673E-3</v>
      </c>
      <c r="N188" s="150">
        <f t="shared" si="14"/>
        <v>3.700728956912136E-2</v>
      </c>
      <c r="O188" s="150">
        <f t="shared" si="16"/>
        <v>0.12099293720247517</v>
      </c>
      <c r="P188" s="117">
        <v>139.66505008556899</v>
      </c>
      <c r="Q188" s="120">
        <f t="shared" si="13"/>
        <v>-1.4916026713107988E-2</v>
      </c>
      <c r="R188" s="120">
        <f t="shared" si="15"/>
        <v>-1.048362621804011E-2</v>
      </c>
      <c r="S188" s="120">
        <f t="shared" si="17"/>
        <v>0.17074998548538667</v>
      </c>
    </row>
    <row r="189" spans="11:19" ht="15" x14ac:dyDescent="0.25">
      <c r="K189" s="41">
        <v>40648</v>
      </c>
      <c r="L189" s="148">
        <v>121.47110314815799</v>
      </c>
      <c r="M189" s="150">
        <f t="shared" si="12"/>
        <v>-9.1687185458895204E-3</v>
      </c>
      <c r="N189" s="150">
        <f t="shared" si="14"/>
        <v>1.6842844048327033E-2</v>
      </c>
      <c r="O189" s="150">
        <f t="shared" si="16"/>
        <v>6.5436884856661104E-2</v>
      </c>
      <c r="P189" s="117">
        <v>137.856520665245</v>
      </c>
      <c r="Q189" s="120">
        <f t="shared" si="13"/>
        <v>-1.2949047877160114E-2</v>
      </c>
      <c r="R189" s="120">
        <f t="shared" si="15"/>
        <v>-3.4173083840641549E-2</v>
      </c>
      <c r="S189" s="120">
        <f t="shared" si="17"/>
        <v>0.146608877878456</v>
      </c>
    </row>
    <row r="190" spans="11:19" ht="15" x14ac:dyDescent="0.25">
      <c r="K190" s="41">
        <v>40678</v>
      </c>
      <c r="L190" s="148">
        <v>120.10618663716301</v>
      </c>
      <c r="M190" s="150">
        <f t="shared" si="12"/>
        <v>-1.1236553185247744E-2</v>
      </c>
      <c r="N190" s="150">
        <f t="shared" si="14"/>
        <v>-1.9237982078499138E-2</v>
      </c>
      <c r="O190" s="150">
        <f t="shared" si="16"/>
        <v>2.5199233196298465E-2</v>
      </c>
      <c r="P190" s="117">
        <v>139.25588666663</v>
      </c>
      <c r="Q190" s="120">
        <f t="shared" si="13"/>
        <v>1.0150887274915865E-2</v>
      </c>
      <c r="R190" s="120">
        <f t="shared" si="15"/>
        <v>-1.7801933575312456E-2</v>
      </c>
      <c r="S190" s="120">
        <f t="shared" si="17"/>
        <v>0.15100183495919639</v>
      </c>
    </row>
    <row r="191" spans="11:19" ht="15" x14ac:dyDescent="0.25">
      <c r="K191" s="41">
        <v>40709</v>
      </c>
      <c r="L191" s="148">
        <v>119.95146434732</v>
      </c>
      <c r="M191" s="150">
        <f t="shared" si="12"/>
        <v>-1.2882124907555026E-3</v>
      </c>
      <c r="N191" s="150">
        <f t="shared" si="14"/>
        <v>-2.1564305820215957E-2</v>
      </c>
      <c r="O191" s="150">
        <f t="shared" si="16"/>
        <v>1.854638302172873E-2</v>
      </c>
      <c r="P191" s="117">
        <v>141.235256843098</v>
      </c>
      <c r="Q191" s="120">
        <f t="shared" si="13"/>
        <v>1.4213906671008303E-2</v>
      </c>
      <c r="R191" s="120">
        <f t="shared" si="15"/>
        <v>1.1242660612422295E-2</v>
      </c>
      <c r="S191" s="120">
        <f t="shared" si="17"/>
        <v>0.15321247575268959</v>
      </c>
    </row>
    <row r="192" spans="11:19" ht="15" x14ac:dyDescent="0.25">
      <c r="K192" s="41">
        <v>40739</v>
      </c>
      <c r="L192" s="148">
        <v>118.5836654894</v>
      </c>
      <c r="M192" s="150">
        <f t="shared" si="12"/>
        <v>-1.1402935890465926E-2</v>
      </c>
      <c r="N192" s="150">
        <f t="shared" si="14"/>
        <v>-2.3770572456530581E-2</v>
      </c>
      <c r="O192" s="150">
        <f t="shared" si="16"/>
        <v>1.9774393115457478E-2</v>
      </c>
      <c r="P192" s="117">
        <v>143.58523814121801</v>
      </c>
      <c r="Q192" s="120">
        <f t="shared" si="13"/>
        <v>1.6638772432939097E-2</v>
      </c>
      <c r="R192" s="120">
        <f t="shared" si="15"/>
        <v>4.1555651109779435E-2</v>
      </c>
      <c r="S192" s="120">
        <f t="shared" si="17"/>
        <v>0.15731057064888909</v>
      </c>
    </row>
    <row r="193" spans="11:19" ht="15" x14ac:dyDescent="0.25">
      <c r="K193" s="41">
        <v>40770</v>
      </c>
      <c r="L193" s="148">
        <v>117.939610065301</v>
      </c>
      <c r="M193" s="150">
        <f t="shared" si="12"/>
        <v>-5.4312322143270642E-3</v>
      </c>
      <c r="N193" s="150">
        <f t="shared" si="14"/>
        <v>-1.8038842398744759E-2</v>
      </c>
      <c r="O193" s="150">
        <f t="shared" si="16"/>
        <v>1.7832556803881738E-2</v>
      </c>
      <c r="P193" s="117">
        <v>145.387074623069</v>
      </c>
      <c r="Q193" s="120">
        <f t="shared" si="13"/>
        <v>1.2548897819696814E-2</v>
      </c>
      <c r="R193" s="120">
        <f t="shared" si="15"/>
        <v>4.4028213838576802E-2</v>
      </c>
      <c r="S193" s="120">
        <f t="shared" si="17"/>
        <v>0.12813788535644943</v>
      </c>
    </row>
    <row r="194" spans="11:19" ht="15" x14ac:dyDescent="0.25">
      <c r="K194" s="41">
        <v>40801</v>
      </c>
      <c r="L194" s="148">
        <v>118.366869465425</v>
      </c>
      <c r="M194" s="150">
        <f t="shared" si="12"/>
        <v>3.6226963942600499E-3</v>
      </c>
      <c r="N194" s="150">
        <f t="shared" si="14"/>
        <v>-1.3210300437073386E-2</v>
      </c>
      <c r="O194" s="150">
        <f t="shared" si="16"/>
        <v>1.4487254975037001E-2</v>
      </c>
      <c r="P194" s="117">
        <v>149.01997592003201</v>
      </c>
      <c r="Q194" s="120">
        <f t="shared" si="13"/>
        <v>2.4987787300774E-2</v>
      </c>
      <c r="R194" s="120">
        <f t="shared" si="15"/>
        <v>5.5118808510981498E-2</v>
      </c>
      <c r="S194" s="120">
        <f t="shared" si="17"/>
        <v>0.11330628301988854</v>
      </c>
    </row>
    <row r="195" spans="11:19" ht="15" x14ac:dyDescent="0.25">
      <c r="K195" s="41">
        <v>40831</v>
      </c>
      <c r="L195" s="148">
        <v>121.20291038732</v>
      </c>
      <c r="M195" s="150">
        <f t="shared" si="12"/>
        <v>2.3959752713772708E-2</v>
      </c>
      <c r="N195" s="150">
        <f t="shared" si="14"/>
        <v>2.2087737692289E-2</v>
      </c>
      <c r="O195" s="150">
        <f t="shared" si="16"/>
        <v>2.5891185253543059E-2</v>
      </c>
      <c r="P195" s="117">
        <v>151.457279783888</v>
      </c>
      <c r="Q195" s="120">
        <f t="shared" si="13"/>
        <v>1.6355551319937822E-2</v>
      </c>
      <c r="R195" s="120">
        <f t="shared" si="15"/>
        <v>5.4824867406827238E-2</v>
      </c>
      <c r="S195" s="120">
        <f t="shared" si="17"/>
        <v>9.4656396129375153E-2</v>
      </c>
    </row>
    <row r="196" spans="11:19" ht="15" x14ac:dyDescent="0.25">
      <c r="K196" s="41">
        <v>40862</v>
      </c>
      <c r="L196" s="148">
        <v>123.43692538652201</v>
      </c>
      <c r="M196" s="150">
        <f t="shared" si="12"/>
        <v>1.8432024380131695E-2</v>
      </c>
      <c r="N196" s="150">
        <f t="shared" si="14"/>
        <v>4.6611272651972069E-2</v>
      </c>
      <c r="O196" s="150">
        <f t="shared" si="16"/>
        <v>5.0210994689022348E-2</v>
      </c>
      <c r="P196" s="117">
        <v>153.75050633960601</v>
      </c>
      <c r="Q196" s="120">
        <f t="shared" si="13"/>
        <v>1.5141078454532941E-2</v>
      </c>
      <c r="R196" s="120">
        <f t="shared" si="15"/>
        <v>5.752527683922426E-2</v>
      </c>
      <c r="S196" s="120">
        <f t="shared" si="17"/>
        <v>9.9338645320722119E-2</v>
      </c>
    </row>
    <row r="197" spans="11:19" ht="15" x14ac:dyDescent="0.25">
      <c r="K197" s="41">
        <v>40892</v>
      </c>
      <c r="L197" s="148">
        <v>125.409522893822</v>
      </c>
      <c r="M197" s="150">
        <f t="shared" si="12"/>
        <v>1.5980611159287506E-2</v>
      </c>
      <c r="N197" s="150">
        <f t="shared" si="14"/>
        <v>5.9498518970751091E-2</v>
      </c>
      <c r="O197" s="150">
        <f t="shared" si="16"/>
        <v>6.0813550149216189E-2</v>
      </c>
      <c r="P197" s="117">
        <v>152.59546924381999</v>
      </c>
      <c r="Q197" s="120">
        <f t="shared" si="13"/>
        <v>-7.5124116549882825E-3</v>
      </c>
      <c r="R197" s="120">
        <f t="shared" si="15"/>
        <v>2.399338277780072E-2</v>
      </c>
      <c r="S197" s="120">
        <f t="shared" si="17"/>
        <v>8.1127420848597032E-2</v>
      </c>
    </row>
    <row r="198" spans="11:19" ht="15" x14ac:dyDescent="0.25">
      <c r="K198" s="41">
        <v>40923</v>
      </c>
      <c r="L198" s="148">
        <v>126.048574938237</v>
      </c>
      <c r="M198" s="150">
        <f t="shared" si="12"/>
        <v>5.0957218372966739E-3</v>
      </c>
      <c r="N198" s="150">
        <f t="shared" si="14"/>
        <v>3.9979770580029994E-2</v>
      </c>
      <c r="O198" s="150">
        <f t="shared" si="16"/>
        <v>5.5161170900909662E-2</v>
      </c>
      <c r="P198" s="117">
        <v>151.413981873295</v>
      </c>
      <c r="Q198" s="120">
        <f t="shared" si="13"/>
        <v>-7.7426110773786139E-3</v>
      </c>
      <c r="R198" s="120">
        <f t="shared" si="15"/>
        <v>-2.8587540100266651E-4</v>
      </c>
      <c r="S198" s="120">
        <f t="shared" si="17"/>
        <v>6.0810895780586849E-2</v>
      </c>
    </row>
    <row r="199" spans="11:19" ht="15" x14ac:dyDescent="0.25">
      <c r="K199" s="41">
        <v>40954</v>
      </c>
      <c r="L199" s="148">
        <v>126.866716586221</v>
      </c>
      <c r="M199" s="150">
        <f t="shared" si="12"/>
        <v>6.4906854233368616E-3</v>
      </c>
      <c r="N199" s="150">
        <f t="shared" si="14"/>
        <v>2.7785779570895563E-2</v>
      </c>
      <c r="O199" s="150">
        <f t="shared" si="16"/>
        <v>3.5967092536743683E-2</v>
      </c>
      <c r="P199" s="117">
        <v>148.00183218034201</v>
      </c>
      <c r="Q199" s="120">
        <f t="shared" si="13"/>
        <v>-2.2535235192535419E-2</v>
      </c>
      <c r="R199" s="120">
        <f t="shared" si="15"/>
        <v>-3.738962749538044E-2</v>
      </c>
      <c r="S199" s="120">
        <f t="shared" si="17"/>
        <v>4.388487176016409E-2</v>
      </c>
    </row>
    <row r="200" spans="11:19" ht="15" x14ac:dyDescent="0.25">
      <c r="K200" s="41">
        <v>40983</v>
      </c>
      <c r="L200" s="148">
        <v>125.503353347024</v>
      </c>
      <c r="M200" s="150">
        <f t="shared" ref="M200:M263" si="18">L200/L199-1</f>
        <v>-1.0746421724175614E-2</v>
      </c>
      <c r="N200" s="150">
        <f t="shared" si="14"/>
        <v>7.4819241024814964E-4</v>
      </c>
      <c r="O200" s="150">
        <f t="shared" si="16"/>
        <v>2.3722063937685833E-2</v>
      </c>
      <c r="P200" s="117">
        <v>147.04760683013899</v>
      </c>
      <c r="Q200" s="120">
        <f t="shared" ref="Q200:Q263" si="19">P200/P199-1</f>
        <v>-6.4473887663788476E-3</v>
      </c>
      <c r="R200" s="120">
        <f t="shared" si="15"/>
        <v>-3.6356665379209452E-2</v>
      </c>
      <c r="S200" s="120">
        <f t="shared" si="17"/>
        <v>5.2859013332590354E-2</v>
      </c>
    </row>
    <row r="201" spans="11:19" ht="15" x14ac:dyDescent="0.25">
      <c r="K201" s="41">
        <v>41014</v>
      </c>
      <c r="L201" s="148">
        <v>125.085646590818</v>
      </c>
      <c r="M201" s="150">
        <f t="shared" si="18"/>
        <v>-3.3282517563576475E-3</v>
      </c>
      <c r="N201" s="150">
        <f t="shared" si="14"/>
        <v>-7.6393433871888572E-3</v>
      </c>
      <c r="O201" s="150">
        <f t="shared" si="16"/>
        <v>2.9756405836302902E-2</v>
      </c>
      <c r="P201" s="117">
        <v>146.90856505272501</v>
      </c>
      <c r="Q201" s="120">
        <f t="shared" si="19"/>
        <v>-9.4555620734848578E-4</v>
      </c>
      <c r="R201" s="120">
        <f t="shared" si="15"/>
        <v>-2.9755619427142332E-2</v>
      </c>
      <c r="S201" s="120">
        <f t="shared" si="17"/>
        <v>6.5662794504011579E-2</v>
      </c>
    </row>
    <row r="202" spans="11:19" ht="15" x14ac:dyDescent="0.25">
      <c r="K202" s="41">
        <v>41044</v>
      </c>
      <c r="L202" s="148">
        <v>123.830035941703</v>
      </c>
      <c r="M202" s="150">
        <f t="shared" si="18"/>
        <v>-1.0038007424004181E-2</v>
      </c>
      <c r="N202" s="150">
        <f t="shared" ref="N202:N265" si="20">L202/L199-1</f>
        <v>-2.3935991458045036E-2</v>
      </c>
      <c r="O202" s="150">
        <f t="shared" si="16"/>
        <v>3.1004641882350636E-2</v>
      </c>
      <c r="P202" s="117">
        <v>149.024202358895</v>
      </c>
      <c r="Q202" s="120">
        <f t="shared" si="19"/>
        <v>1.4401048062859356E-2</v>
      </c>
      <c r="R202" s="120">
        <f t="shared" ref="R202:R265" si="21">P202/P199-1</f>
        <v>6.90782109580379E-3</v>
      </c>
      <c r="S202" s="120">
        <f t="shared" si="17"/>
        <v>7.0146518945010561E-2</v>
      </c>
    </row>
    <row r="203" spans="11:19" ht="15" x14ac:dyDescent="0.25">
      <c r="K203" s="41">
        <v>41075</v>
      </c>
      <c r="L203" s="148">
        <v>125.117536554015</v>
      </c>
      <c r="M203" s="150">
        <f t="shared" si="18"/>
        <v>1.0397320831903256E-2</v>
      </c>
      <c r="N203" s="150">
        <f t="shared" si="20"/>
        <v>-3.0741552533835037E-3</v>
      </c>
      <c r="O203" s="150">
        <f t="shared" si="16"/>
        <v>4.3068021176770444E-2</v>
      </c>
      <c r="P203" s="117">
        <v>149.602646258188</v>
      </c>
      <c r="Q203" s="120">
        <f t="shared" si="19"/>
        <v>3.881543334148807E-3</v>
      </c>
      <c r="R203" s="120">
        <f t="shared" si="21"/>
        <v>1.7375593409013845E-2</v>
      </c>
      <c r="S203" s="120">
        <f t="shared" si="17"/>
        <v>5.9244338857864287E-2</v>
      </c>
    </row>
    <row r="204" spans="11:19" ht="15" x14ac:dyDescent="0.25">
      <c r="K204" s="41">
        <v>41105</v>
      </c>
      <c r="L204" s="148">
        <v>126.074922536543</v>
      </c>
      <c r="M204" s="150">
        <f t="shared" si="18"/>
        <v>7.6518928432920408E-3</v>
      </c>
      <c r="N204" s="150">
        <f t="shared" si="20"/>
        <v>7.9087886794968476E-3</v>
      </c>
      <c r="O204" s="150">
        <f t="shared" si="16"/>
        <v>6.3172756688083975E-2</v>
      </c>
      <c r="P204" s="117">
        <v>152.33409241739099</v>
      </c>
      <c r="Q204" s="120">
        <f t="shared" si="19"/>
        <v>1.825800697728952E-2</v>
      </c>
      <c r="R204" s="120">
        <f t="shared" si="21"/>
        <v>3.6931320939107781E-2</v>
      </c>
      <c r="S204" s="120">
        <f t="shared" si="17"/>
        <v>6.0931432711546218E-2</v>
      </c>
    </row>
    <row r="205" spans="11:19" ht="15" x14ac:dyDescent="0.25">
      <c r="K205" s="41">
        <v>41136</v>
      </c>
      <c r="L205" s="148">
        <v>127.494036373743</v>
      </c>
      <c r="M205" s="150">
        <f t="shared" si="18"/>
        <v>1.1256115083383644E-2</v>
      </c>
      <c r="N205" s="150">
        <f t="shared" si="20"/>
        <v>2.9588947497075413E-2</v>
      </c>
      <c r="O205" s="150">
        <f t="shared" si="16"/>
        <v>8.101117430481497E-2</v>
      </c>
      <c r="P205" s="117">
        <v>155.275771154458</v>
      </c>
      <c r="Q205" s="120">
        <f t="shared" si="19"/>
        <v>1.9310705111281967E-2</v>
      </c>
      <c r="R205" s="120">
        <f t="shared" si="21"/>
        <v>4.1950023530455516E-2</v>
      </c>
      <c r="S205" s="120">
        <f t="shared" si="17"/>
        <v>6.8016338845983793E-2</v>
      </c>
    </row>
    <row r="206" spans="11:19" ht="15" x14ac:dyDescent="0.25">
      <c r="K206" s="41">
        <v>41167</v>
      </c>
      <c r="L206" s="148">
        <v>127.342530818467</v>
      </c>
      <c r="M206" s="150">
        <f t="shared" si="18"/>
        <v>-1.1883344475177582E-3</v>
      </c>
      <c r="N206" s="150">
        <f t="shared" si="20"/>
        <v>1.7783232676511496E-2</v>
      </c>
      <c r="O206" s="150">
        <f t="shared" si="16"/>
        <v>7.5829169036727651E-2</v>
      </c>
      <c r="P206" s="117">
        <v>160.43717280118099</v>
      </c>
      <c r="Q206" s="120">
        <f t="shared" si="19"/>
        <v>3.3240225492673803E-2</v>
      </c>
      <c r="R206" s="120">
        <f t="shared" si="21"/>
        <v>7.2422024703322929E-2</v>
      </c>
      <c r="S206" s="120">
        <f t="shared" si="17"/>
        <v>7.6615210884718898E-2</v>
      </c>
    </row>
    <row r="207" spans="11:19" ht="15" x14ac:dyDescent="0.25">
      <c r="K207" s="41">
        <v>41197</v>
      </c>
      <c r="L207" s="148">
        <v>127.61740372862199</v>
      </c>
      <c r="M207" s="150">
        <f t="shared" si="18"/>
        <v>2.1585318619656846E-3</v>
      </c>
      <c r="N207" s="150">
        <f t="shared" si="20"/>
        <v>1.2234639221228916E-2</v>
      </c>
      <c r="O207" s="150">
        <f t="shared" si="16"/>
        <v>5.2923591692671579E-2</v>
      </c>
      <c r="P207" s="117">
        <v>162.79332728828899</v>
      </c>
      <c r="Q207" s="120">
        <f t="shared" si="19"/>
        <v>1.4685838985880384E-2</v>
      </c>
      <c r="R207" s="120">
        <f t="shared" si="21"/>
        <v>6.8659843012948141E-2</v>
      </c>
      <c r="S207" s="120">
        <f t="shared" si="17"/>
        <v>7.4846501406708343E-2</v>
      </c>
    </row>
    <row r="208" spans="11:19" ht="15" x14ac:dyDescent="0.25">
      <c r="K208" s="41">
        <v>41228</v>
      </c>
      <c r="L208" s="148">
        <v>127.840278480916</v>
      </c>
      <c r="M208" s="150">
        <f t="shared" si="18"/>
        <v>1.7464291372668583E-3</v>
      </c>
      <c r="N208" s="150">
        <f t="shared" si="20"/>
        <v>2.7157513952889012E-3</v>
      </c>
      <c r="O208" s="150">
        <f t="shared" si="16"/>
        <v>3.5672899990060847E-2</v>
      </c>
      <c r="P208" s="117">
        <v>163.982438381875</v>
      </c>
      <c r="Q208" s="120">
        <f t="shared" si="19"/>
        <v>7.30442158406297E-3</v>
      </c>
      <c r="R208" s="120">
        <f t="shared" si="21"/>
        <v>5.6072284572692199E-2</v>
      </c>
      <c r="S208" s="120">
        <f t="shared" si="17"/>
        <v>6.6548932331114363E-2</v>
      </c>
    </row>
    <row r="209" spans="11:19" ht="15" x14ac:dyDescent="0.25">
      <c r="K209" s="41">
        <v>41258</v>
      </c>
      <c r="L209" s="148">
        <v>129.01666266912</v>
      </c>
      <c r="M209" s="150">
        <f t="shared" si="18"/>
        <v>9.2019839301242801E-3</v>
      </c>
      <c r="N209" s="150">
        <f t="shared" si="20"/>
        <v>1.3146682729586745E-2</v>
      </c>
      <c r="O209" s="150">
        <f t="shared" si="16"/>
        <v>2.8762885720823528E-2</v>
      </c>
      <c r="P209" s="117">
        <v>163.36358341412199</v>
      </c>
      <c r="Q209" s="120">
        <f t="shared" si="19"/>
        <v>-3.7739100226809041E-3</v>
      </c>
      <c r="R209" s="120">
        <f t="shared" si="21"/>
        <v>1.8240228008552073E-2</v>
      </c>
      <c r="S209" s="120">
        <f t="shared" si="17"/>
        <v>7.0566408188020846E-2</v>
      </c>
    </row>
    <row r="210" spans="11:19" ht="15" x14ac:dyDescent="0.25">
      <c r="K210" s="41">
        <v>41289</v>
      </c>
      <c r="L210" s="148">
        <v>128.88758424794</v>
      </c>
      <c r="M210" s="150">
        <f t="shared" si="18"/>
        <v>-1.0004786863153647E-3</v>
      </c>
      <c r="N210" s="150">
        <f t="shared" si="20"/>
        <v>9.9530352617032136E-3</v>
      </c>
      <c r="O210" s="150">
        <f t="shared" si="16"/>
        <v>2.252313690253227E-2</v>
      </c>
      <c r="P210" s="117">
        <v>162.46294139503999</v>
      </c>
      <c r="Q210" s="120">
        <f t="shared" si="19"/>
        <v>-5.5131137568089628E-3</v>
      </c>
      <c r="R210" s="120">
        <f t="shared" si="21"/>
        <v>-2.0294805613495503E-3</v>
      </c>
      <c r="S210" s="120">
        <f t="shared" si="17"/>
        <v>7.2971857585720779E-2</v>
      </c>
    </row>
    <row r="211" spans="11:19" ht="15" x14ac:dyDescent="0.25">
      <c r="K211" s="41">
        <v>41320</v>
      </c>
      <c r="L211" s="148">
        <v>129.32151705697899</v>
      </c>
      <c r="M211" s="150">
        <f t="shared" si="18"/>
        <v>3.3667541491368969E-3</v>
      </c>
      <c r="N211" s="150">
        <f t="shared" si="20"/>
        <v>1.158663446031305E-2</v>
      </c>
      <c r="O211" s="150">
        <f t="shared" ref="O211:O274" si="22">L211/L199-1</f>
        <v>1.9349444336644872E-2</v>
      </c>
      <c r="P211" s="117">
        <v>163.021275586397</v>
      </c>
      <c r="Q211" s="120">
        <f t="shared" si="19"/>
        <v>3.4366864625414717E-3</v>
      </c>
      <c r="R211" s="120">
        <f t="shared" si="21"/>
        <v>-5.8613764069033181E-3</v>
      </c>
      <c r="S211" s="120">
        <f t="shared" ref="S211:S274" si="23">P211/P199-1</f>
        <v>0.10148146941690306</v>
      </c>
    </row>
    <row r="212" spans="11:19" ht="15" x14ac:dyDescent="0.25">
      <c r="K212" s="41">
        <v>41348</v>
      </c>
      <c r="L212" s="148">
        <v>130.53079726214901</v>
      </c>
      <c r="M212" s="150">
        <f t="shared" si="18"/>
        <v>9.3509590104576823E-3</v>
      </c>
      <c r="N212" s="150">
        <f t="shared" si="20"/>
        <v>1.1735961554921071E-2</v>
      </c>
      <c r="O212" s="150">
        <f t="shared" si="22"/>
        <v>4.0058243712610908E-2</v>
      </c>
      <c r="P212" s="117">
        <v>163.271637573671</v>
      </c>
      <c r="Q212" s="120">
        <f t="shared" si="19"/>
        <v>1.5357626565823956E-3</v>
      </c>
      <c r="R212" s="120">
        <f t="shared" si="21"/>
        <v>-5.6282947845176512E-4</v>
      </c>
      <c r="S212" s="120">
        <f t="shared" si="23"/>
        <v>0.11033182445650458</v>
      </c>
    </row>
    <row r="213" spans="11:19" ht="15" x14ac:dyDescent="0.25">
      <c r="K213" s="41">
        <v>41379</v>
      </c>
      <c r="L213" s="148">
        <v>132.65512638520499</v>
      </c>
      <c r="M213" s="150">
        <f t="shared" si="18"/>
        <v>1.6274543384498186E-2</v>
      </c>
      <c r="N213" s="150">
        <f t="shared" si="20"/>
        <v>2.9231226260067134E-2</v>
      </c>
      <c r="O213" s="150">
        <f t="shared" si="22"/>
        <v>6.0514375555401623E-2</v>
      </c>
      <c r="P213" s="117">
        <v>164.98332680909499</v>
      </c>
      <c r="Q213" s="120">
        <f t="shared" si="19"/>
        <v>1.0483690008018964E-2</v>
      </c>
      <c r="R213" s="120">
        <f t="shared" si="21"/>
        <v>1.5513602009251448E-2</v>
      </c>
      <c r="S213" s="120">
        <f t="shared" si="23"/>
        <v>0.12303409096592155</v>
      </c>
    </row>
    <row r="214" spans="11:19" ht="15" x14ac:dyDescent="0.25">
      <c r="K214" s="41">
        <v>41409</v>
      </c>
      <c r="L214" s="148">
        <v>135.89325406154299</v>
      </c>
      <c r="M214" s="150">
        <f t="shared" si="18"/>
        <v>2.4410120924653222E-2</v>
      </c>
      <c r="N214" s="150">
        <f t="shared" si="20"/>
        <v>5.0817042315305372E-2</v>
      </c>
      <c r="O214" s="150">
        <f t="shared" si="22"/>
        <v>9.7417545170697784E-2</v>
      </c>
      <c r="P214" s="117">
        <v>166.287928380723</v>
      </c>
      <c r="Q214" s="120">
        <f t="shared" si="19"/>
        <v>7.9074752392258585E-3</v>
      </c>
      <c r="R214" s="120">
        <f t="shared" si="21"/>
        <v>2.0038199201764639E-2</v>
      </c>
      <c r="S214" s="120">
        <f t="shared" si="23"/>
        <v>0.11584511608558579</v>
      </c>
    </row>
    <row r="215" spans="11:19" ht="15" x14ac:dyDescent="0.25">
      <c r="K215" s="41">
        <v>41440</v>
      </c>
      <c r="L215" s="148">
        <v>138.21722660441901</v>
      </c>
      <c r="M215" s="150">
        <f t="shared" si="18"/>
        <v>1.7101456278495908E-2</v>
      </c>
      <c r="N215" s="150">
        <f t="shared" si="20"/>
        <v>5.8885944953152469E-2</v>
      </c>
      <c r="O215" s="150">
        <f t="shared" si="22"/>
        <v>0.10469907265756206</v>
      </c>
      <c r="P215" s="117">
        <v>169.015754610811</v>
      </c>
      <c r="Q215" s="120">
        <f t="shared" si="19"/>
        <v>1.6404234851266741E-2</v>
      </c>
      <c r="R215" s="120">
        <f t="shared" si="21"/>
        <v>3.5181352514751074E-2</v>
      </c>
      <c r="S215" s="120">
        <f t="shared" si="23"/>
        <v>0.12976447167331107</v>
      </c>
    </row>
    <row r="216" spans="11:19" ht="15" x14ac:dyDescent="0.25">
      <c r="K216" s="41">
        <v>41470</v>
      </c>
      <c r="L216" s="148">
        <v>142.019000123935</v>
      </c>
      <c r="M216" s="150">
        <f t="shared" si="18"/>
        <v>2.7505786455958692E-2</v>
      </c>
      <c r="N216" s="150">
        <f t="shared" si="20"/>
        <v>7.0588103105334365E-2</v>
      </c>
      <c r="O216" s="150">
        <f t="shared" si="22"/>
        <v>0.12646509921725779</v>
      </c>
      <c r="P216" s="117">
        <v>170.13024392404299</v>
      </c>
      <c r="Q216" s="120">
        <f t="shared" si="19"/>
        <v>6.593996611725883E-3</v>
      </c>
      <c r="R216" s="120">
        <f t="shared" si="21"/>
        <v>3.1196589464483226E-2</v>
      </c>
      <c r="S216" s="120">
        <f t="shared" si="23"/>
        <v>0.11682316954953897</v>
      </c>
    </row>
    <row r="217" spans="11:19" ht="15" x14ac:dyDescent="0.25">
      <c r="K217" s="41">
        <v>41501</v>
      </c>
      <c r="L217" s="148">
        <v>143.50489574952499</v>
      </c>
      <c r="M217" s="150">
        <f t="shared" si="18"/>
        <v>1.0462653759661045E-2</v>
      </c>
      <c r="N217" s="150">
        <f t="shared" si="20"/>
        <v>5.6011917151787882E-2</v>
      </c>
      <c r="O217" s="150">
        <f t="shared" si="22"/>
        <v>0.12558124153232453</v>
      </c>
      <c r="P217" s="117">
        <v>170.65676332571499</v>
      </c>
      <c r="Q217" s="120">
        <f t="shared" si="19"/>
        <v>3.0948018972281055E-3</v>
      </c>
      <c r="R217" s="120">
        <f t="shared" si="21"/>
        <v>2.6272712562690481E-2</v>
      </c>
      <c r="S217" s="120">
        <f t="shared" si="23"/>
        <v>9.9055970270835125E-2</v>
      </c>
    </row>
    <row r="218" spans="11:19" ht="15" x14ac:dyDescent="0.25">
      <c r="K218" s="41">
        <v>41532</v>
      </c>
      <c r="L218" s="148">
        <v>146.31597216929299</v>
      </c>
      <c r="M218" s="150">
        <f t="shared" si="18"/>
        <v>1.9588714413440567E-2</v>
      </c>
      <c r="N218" s="150">
        <f t="shared" si="20"/>
        <v>5.8594328390431327E-2</v>
      </c>
      <c r="O218" s="150">
        <f t="shared" si="22"/>
        <v>0.1489953217426907</v>
      </c>
      <c r="P218" s="117">
        <v>171.783560820676</v>
      </c>
      <c r="Q218" s="120">
        <f t="shared" si="19"/>
        <v>6.6027122101830482E-3</v>
      </c>
      <c r="R218" s="120">
        <f t="shared" si="21"/>
        <v>1.6376024922873933E-2</v>
      </c>
      <c r="S218" s="120">
        <f t="shared" si="23"/>
        <v>7.0721690125740588E-2</v>
      </c>
    </row>
    <row r="219" spans="11:19" ht="15" x14ac:dyDescent="0.25">
      <c r="K219" s="41">
        <v>41562</v>
      </c>
      <c r="L219" s="148">
        <v>146.735294861993</v>
      </c>
      <c r="M219" s="150">
        <f t="shared" si="18"/>
        <v>2.8658709400148918E-3</v>
      </c>
      <c r="N219" s="150">
        <f t="shared" si="20"/>
        <v>3.3208899752443344E-2</v>
      </c>
      <c r="O219" s="150">
        <f t="shared" si="22"/>
        <v>0.14980630051074484</v>
      </c>
      <c r="P219" s="117">
        <v>174.22126245196199</v>
      </c>
      <c r="Q219" s="120">
        <f t="shared" si="19"/>
        <v>1.4190540815664399E-2</v>
      </c>
      <c r="R219" s="120">
        <f t="shared" si="21"/>
        <v>2.4046391949837487E-2</v>
      </c>
      <c r="S219" s="120">
        <f t="shared" si="23"/>
        <v>7.0199039199164481E-2</v>
      </c>
    </row>
    <row r="220" spans="11:19" ht="15" x14ac:dyDescent="0.25">
      <c r="K220" s="41">
        <v>41593</v>
      </c>
      <c r="L220" s="148">
        <v>147.58772654289999</v>
      </c>
      <c r="M220" s="150">
        <f t="shared" si="18"/>
        <v>5.8093158957339686E-3</v>
      </c>
      <c r="N220" s="150">
        <f t="shared" si="20"/>
        <v>2.8450811883806493E-2</v>
      </c>
      <c r="O220" s="150">
        <f t="shared" si="22"/>
        <v>0.1544696890263102</v>
      </c>
      <c r="P220" s="117">
        <v>176.85248296633401</v>
      </c>
      <c r="Q220" s="120">
        <f t="shared" si="19"/>
        <v>1.5102751968047112E-2</v>
      </c>
      <c r="R220" s="120">
        <f t="shared" si="21"/>
        <v>3.630515146237645E-2</v>
      </c>
      <c r="S220" s="120">
        <f t="shared" si="23"/>
        <v>7.8484285948278387E-2</v>
      </c>
    </row>
    <row r="221" spans="11:19" ht="15" x14ac:dyDescent="0.25">
      <c r="K221" s="41">
        <v>41623</v>
      </c>
      <c r="L221" s="148">
        <v>145.75649707353099</v>
      </c>
      <c r="M221" s="150">
        <f t="shared" si="18"/>
        <v>-1.2407735468685455E-2</v>
      </c>
      <c r="N221" s="150">
        <f t="shared" si="20"/>
        <v>-3.8237458800099988E-3</v>
      </c>
      <c r="O221" s="150">
        <f t="shared" si="22"/>
        <v>0.12974939870629321</v>
      </c>
      <c r="P221" s="117">
        <v>177.44365763226801</v>
      </c>
      <c r="Q221" s="120">
        <f t="shared" si="19"/>
        <v>3.3427558155716408E-3</v>
      </c>
      <c r="R221" s="120">
        <f t="shared" si="21"/>
        <v>3.2949001549109624E-2</v>
      </c>
      <c r="S221" s="120">
        <f t="shared" si="23"/>
        <v>8.6188573511229993E-2</v>
      </c>
    </row>
    <row r="222" spans="11:19" ht="15" x14ac:dyDescent="0.25">
      <c r="K222" s="41">
        <v>41654</v>
      </c>
      <c r="L222" s="148">
        <v>144.903024232235</v>
      </c>
      <c r="M222" s="150">
        <f t="shared" si="18"/>
        <v>-5.8554703113196105E-3</v>
      </c>
      <c r="N222" s="150">
        <f t="shared" si="20"/>
        <v>-1.2486911424284708E-2</v>
      </c>
      <c r="O222" s="150">
        <f t="shared" si="22"/>
        <v>0.12425898179211914</v>
      </c>
      <c r="P222" s="117">
        <v>178.40280731107299</v>
      </c>
      <c r="Q222" s="120">
        <f t="shared" si="19"/>
        <v>5.405375946390345E-3</v>
      </c>
      <c r="R222" s="120">
        <f t="shared" si="21"/>
        <v>2.4001346335462248E-2</v>
      </c>
      <c r="S222" s="120">
        <f t="shared" si="23"/>
        <v>9.8113857715244057E-2</v>
      </c>
    </row>
    <row r="223" spans="11:19" ht="15" x14ac:dyDescent="0.25">
      <c r="K223" s="41">
        <v>41685</v>
      </c>
      <c r="L223" s="148">
        <v>143.21294681040999</v>
      </c>
      <c r="M223" s="150">
        <f t="shared" si="18"/>
        <v>-1.1663506892142794E-2</v>
      </c>
      <c r="N223" s="150">
        <f t="shared" si="20"/>
        <v>-2.9641893909236106E-2</v>
      </c>
      <c r="O223" s="150">
        <f t="shared" si="22"/>
        <v>0.10741777601719948</v>
      </c>
      <c r="P223" s="117">
        <v>179.085468825904</v>
      </c>
      <c r="Q223" s="120">
        <f t="shared" si="19"/>
        <v>3.8265177836618314E-3</v>
      </c>
      <c r="R223" s="120">
        <f t="shared" si="21"/>
        <v>1.262626242004794E-2</v>
      </c>
      <c r="S223" s="120">
        <f t="shared" si="23"/>
        <v>9.8540470755876353E-2</v>
      </c>
    </row>
    <row r="224" spans="11:19" ht="15" x14ac:dyDescent="0.25">
      <c r="K224" s="41">
        <v>41713</v>
      </c>
      <c r="L224" s="148">
        <v>143.486119950442</v>
      </c>
      <c r="M224" s="150">
        <f t="shared" si="18"/>
        <v>1.9074612045630879E-3</v>
      </c>
      <c r="N224" s="150">
        <f t="shared" si="20"/>
        <v>-1.5576507179255517E-2</v>
      </c>
      <c r="O224" s="150">
        <f t="shared" si="22"/>
        <v>9.9251080664698677E-2</v>
      </c>
      <c r="P224" s="117">
        <v>180.44469032501399</v>
      </c>
      <c r="Q224" s="120">
        <f t="shared" si="19"/>
        <v>7.5897922261427553E-3</v>
      </c>
      <c r="R224" s="120">
        <f t="shared" si="21"/>
        <v>1.6912594864141539E-2</v>
      </c>
      <c r="S224" s="120">
        <f t="shared" si="23"/>
        <v>0.10518086917327696</v>
      </c>
    </row>
    <row r="225" spans="11:19" ht="15" x14ac:dyDescent="0.25">
      <c r="K225" s="41">
        <v>41744</v>
      </c>
      <c r="L225" s="148">
        <v>144.52894027193301</v>
      </c>
      <c r="M225" s="150">
        <f t="shared" si="18"/>
        <v>7.267743540986249E-3</v>
      </c>
      <c r="N225" s="150">
        <f t="shared" si="20"/>
        <v>-2.5816159620136725E-3</v>
      </c>
      <c r="O225" s="150">
        <f t="shared" si="22"/>
        <v>8.9508895813409817E-2</v>
      </c>
      <c r="P225" s="117">
        <v>179.73290265071401</v>
      </c>
      <c r="Q225" s="120">
        <f t="shared" si="19"/>
        <v>-3.9446307509405365E-3</v>
      </c>
      <c r="R225" s="120">
        <f t="shared" si="21"/>
        <v>7.4555740444250951E-3</v>
      </c>
      <c r="S225" s="120">
        <f t="shared" si="23"/>
        <v>8.9400402615750441E-2</v>
      </c>
    </row>
    <row r="226" spans="11:19" ht="15" x14ac:dyDescent="0.25">
      <c r="K226" s="41">
        <v>41774</v>
      </c>
      <c r="L226" s="148">
        <v>147.61098475003001</v>
      </c>
      <c r="M226" s="150">
        <f t="shared" si="18"/>
        <v>2.1324756635578312E-2</v>
      </c>
      <c r="N226" s="150">
        <f t="shared" si="20"/>
        <v>3.0709778952054512E-2</v>
      </c>
      <c r="O226" s="150">
        <f t="shared" si="22"/>
        <v>8.6227464118125541E-2</v>
      </c>
      <c r="P226" s="117">
        <v>176.56979373967701</v>
      </c>
      <c r="Q226" s="120">
        <f t="shared" si="19"/>
        <v>-1.759894189871325E-2</v>
      </c>
      <c r="R226" s="120">
        <f t="shared" si="21"/>
        <v>-1.4047343442881943E-2</v>
      </c>
      <c r="S226" s="120">
        <f t="shared" si="23"/>
        <v>6.1831700346962393E-2</v>
      </c>
    </row>
    <row r="227" spans="11:19" ht="15" x14ac:dyDescent="0.25">
      <c r="K227" s="41">
        <v>41805</v>
      </c>
      <c r="L227" s="148">
        <v>150.240274327382</v>
      </c>
      <c r="M227" s="150">
        <f t="shared" si="18"/>
        <v>1.7812289388926761E-2</v>
      </c>
      <c r="N227" s="150">
        <f t="shared" si="20"/>
        <v>4.7071830914884094E-2</v>
      </c>
      <c r="O227" s="150">
        <f t="shared" si="22"/>
        <v>8.6986608097507467E-2</v>
      </c>
      <c r="P227" s="117">
        <v>174.20636977411201</v>
      </c>
      <c r="Q227" s="120">
        <f t="shared" si="19"/>
        <v>-1.3385211114022577E-2</v>
      </c>
      <c r="R227" s="120">
        <f t="shared" si="21"/>
        <v>-3.457192638733575E-2</v>
      </c>
      <c r="S227" s="120">
        <f t="shared" si="23"/>
        <v>3.0710836248687645E-2</v>
      </c>
    </row>
    <row r="228" spans="11:19" ht="15" x14ac:dyDescent="0.25">
      <c r="K228" s="41">
        <v>41835</v>
      </c>
      <c r="L228" s="148">
        <v>151.69836067543801</v>
      </c>
      <c r="M228" s="150">
        <f t="shared" si="18"/>
        <v>9.705029856899472E-3</v>
      </c>
      <c r="N228" s="150">
        <f t="shared" si="20"/>
        <v>4.9605431203021633E-2</v>
      </c>
      <c r="O228" s="150">
        <f t="shared" si="22"/>
        <v>6.8155391483225358E-2</v>
      </c>
      <c r="P228" s="117">
        <v>173.77065770251099</v>
      </c>
      <c r="Q228" s="120">
        <f t="shared" si="19"/>
        <v>-2.5011259471510172E-3</v>
      </c>
      <c r="R228" s="120">
        <f t="shared" si="21"/>
        <v>-3.3172807317254693E-2</v>
      </c>
      <c r="S228" s="120">
        <f t="shared" si="23"/>
        <v>2.1397804966960088E-2</v>
      </c>
    </row>
    <row r="229" spans="11:19" ht="15" x14ac:dyDescent="0.25">
      <c r="K229" s="41">
        <v>41866</v>
      </c>
      <c r="L229" s="148">
        <v>152.64135839199901</v>
      </c>
      <c r="M229" s="150">
        <f t="shared" si="18"/>
        <v>6.2162683391058238E-3</v>
      </c>
      <c r="N229" s="150">
        <f t="shared" si="20"/>
        <v>3.4078586024526736E-2</v>
      </c>
      <c r="O229" s="150">
        <f t="shared" si="22"/>
        <v>6.3666557121653256E-2</v>
      </c>
      <c r="P229" s="117">
        <v>179.793756658625</v>
      </c>
      <c r="Q229" s="120">
        <f t="shared" si="19"/>
        <v>3.466119675063517E-2</v>
      </c>
      <c r="R229" s="120">
        <f t="shared" si="21"/>
        <v>1.8258858724732985E-2</v>
      </c>
      <c r="S229" s="120">
        <f t="shared" si="23"/>
        <v>5.3540177106671027E-2</v>
      </c>
    </row>
    <row r="230" spans="11:19" ht="15" x14ac:dyDescent="0.25">
      <c r="K230" s="41">
        <v>41897</v>
      </c>
      <c r="L230" s="148">
        <v>153.34570949490401</v>
      </c>
      <c r="M230" s="150">
        <f t="shared" si="18"/>
        <v>4.6144184664300703E-3</v>
      </c>
      <c r="N230" s="150">
        <f t="shared" si="20"/>
        <v>2.0669791648244118E-2</v>
      </c>
      <c r="O230" s="150">
        <f t="shared" si="22"/>
        <v>4.8044907342565057E-2</v>
      </c>
      <c r="P230" s="117">
        <v>184.987406598354</v>
      </c>
      <c r="Q230" s="120">
        <f t="shared" si="19"/>
        <v>2.8886709061817895E-2</v>
      </c>
      <c r="R230" s="120">
        <f t="shared" si="21"/>
        <v>6.1886582208339647E-2</v>
      </c>
      <c r="S230" s="120">
        <f t="shared" si="23"/>
        <v>7.6863267443043837E-2</v>
      </c>
    </row>
    <row r="231" spans="11:19" ht="15" x14ac:dyDescent="0.25">
      <c r="K231" s="41">
        <v>41927</v>
      </c>
      <c r="L231" s="148">
        <v>154.722510067819</v>
      </c>
      <c r="M231" s="150">
        <f t="shared" si="18"/>
        <v>8.9784094869687081E-3</v>
      </c>
      <c r="N231" s="150">
        <f t="shared" si="20"/>
        <v>1.9935280637944475E-2</v>
      </c>
      <c r="O231" s="150">
        <f t="shared" si="22"/>
        <v>5.4432815317801531E-2</v>
      </c>
      <c r="P231" s="117">
        <v>189.63975504834301</v>
      </c>
      <c r="Q231" s="120">
        <f t="shared" si="19"/>
        <v>2.5149541450084856E-2</v>
      </c>
      <c r="R231" s="120">
        <f t="shared" si="21"/>
        <v>9.1322076785824935E-2</v>
      </c>
      <c r="S231" s="120">
        <f t="shared" si="23"/>
        <v>8.8499488405626492E-2</v>
      </c>
    </row>
    <row r="232" spans="11:19" ht="15" x14ac:dyDescent="0.25">
      <c r="K232" s="41">
        <v>41958</v>
      </c>
      <c r="L232" s="148">
        <v>155.42521141803101</v>
      </c>
      <c r="M232" s="150">
        <f t="shared" si="18"/>
        <v>4.5416878895254698E-3</v>
      </c>
      <c r="N232" s="150">
        <f t="shared" si="20"/>
        <v>1.8237868526318923E-2</v>
      </c>
      <c r="O232" s="150">
        <f t="shared" si="22"/>
        <v>5.3103906799816913E-2</v>
      </c>
      <c r="P232" s="117">
        <v>191.53991069646901</v>
      </c>
      <c r="Q232" s="120">
        <f t="shared" si="19"/>
        <v>1.0019817034891298E-2</v>
      </c>
      <c r="R232" s="120">
        <f t="shared" si="21"/>
        <v>6.5331267648778724E-2</v>
      </c>
      <c r="S232" s="120">
        <f t="shared" si="23"/>
        <v>8.30490332043059E-2</v>
      </c>
    </row>
    <row r="233" spans="11:19" ht="15" x14ac:dyDescent="0.25">
      <c r="K233" s="41">
        <v>41988</v>
      </c>
      <c r="L233" s="148">
        <v>158.27808587541</v>
      </c>
      <c r="M233" s="150">
        <f t="shared" si="18"/>
        <v>1.835528760971683E-2</v>
      </c>
      <c r="N233" s="150">
        <f t="shared" si="20"/>
        <v>3.2165075871717796E-2</v>
      </c>
      <c r="O233" s="150">
        <f t="shared" si="22"/>
        <v>8.5907585962100352E-2</v>
      </c>
      <c r="P233" s="117">
        <v>194.32082571580699</v>
      </c>
      <c r="Q233" s="120">
        <f t="shared" si="19"/>
        <v>1.4518723587298998E-2</v>
      </c>
      <c r="R233" s="120">
        <f t="shared" si="21"/>
        <v>5.0454348699086271E-2</v>
      </c>
      <c r="S233" s="120">
        <f t="shared" si="23"/>
        <v>9.5112827974471736E-2</v>
      </c>
    </row>
    <row r="234" spans="11:19" ht="15" x14ac:dyDescent="0.25">
      <c r="K234" s="41">
        <v>42019</v>
      </c>
      <c r="L234" s="148">
        <v>161.144600939995</v>
      </c>
      <c r="M234" s="150">
        <f t="shared" si="18"/>
        <v>1.8110625035239636E-2</v>
      </c>
      <c r="N234" s="150">
        <f t="shared" si="20"/>
        <v>4.1507152833553551E-2</v>
      </c>
      <c r="O234" s="150">
        <f t="shared" si="22"/>
        <v>0.11208583667466976</v>
      </c>
      <c r="P234" s="117">
        <v>197.13820346414701</v>
      </c>
      <c r="Q234" s="120">
        <f t="shared" si="19"/>
        <v>1.4498588805198054E-2</v>
      </c>
      <c r="R234" s="120">
        <f t="shared" si="21"/>
        <v>3.9540487773212396E-2</v>
      </c>
      <c r="S234" s="120">
        <f t="shared" si="23"/>
        <v>0.1050173841738149</v>
      </c>
    </row>
    <row r="235" spans="11:19" ht="15" x14ac:dyDescent="0.25">
      <c r="K235" s="41">
        <v>42050</v>
      </c>
      <c r="L235" s="148">
        <v>165.699233789819</v>
      </c>
      <c r="M235" s="150">
        <f t="shared" si="18"/>
        <v>2.8264259697537097E-2</v>
      </c>
      <c r="N235" s="150">
        <f t="shared" si="20"/>
        <v>6.6102675866111626E-2</v>
      </c>
      <c r="O235" s="150">
        <f t="shared" si="22"/>
        <v>0.15701294806242005</v>
      </c>
      <c r="P235" s="117">
        <v>198.19464649660799</v>
      </c>
      <c r="Q235" s="120">
        <f t="shared" si="19"/>
        <v>5.3588955052696896E-3</v>
      </c>
      <c r="R235" s="120">
        <f t="shared" si="21"/>
        <v>3.4743337698870835E-2</v>
      </c>
      <c r="S235" s="120">
        <f t="shared" si="23"/>
        <v>0.10670423343660995</v>
      </c>
    </row>
    <row r="236" spans="11:19" ht="15" x14ac:dyDescent="0.25">
      <c r="K236" s="41">
        <v>42078</v>
      </c>
      <c r="L236" s="148">
        <v>165.30929922268399</v>
      </c>
      <c r="M236" s="150">
        <f t="shared" si="18"/>
        <v>-2.3532671709853847E-3</v>
      </c>
      <c r="N236" s="150">
        <f t="shared" si="20"/>
        <v>4.4423163878849703E-2</v>
      </c>
      <c r="O236" s="150">
        <f t="shared" si="22"/>
        <v>0.15209261550719599</v>
      </c>
      <c r="P236" s="117">
        <v>199.80708201446799</v>
      </c>
      <c r="Q236" s="120">
        <f t="shared" si="19"/>
        <v>8.1356159026606534E-3</v>
      </c>
      <c r="R236" s="120">
        <f t="shared" si="21"/>
        <v>2.8232981608901975E-2</v>
      </c>
      <c r="S236" s="120">
        <f t="shared" si="23"/>
        <v>0.10730374861448566</v>
      </c>
    </row>
    <row r="237" spans="11:19" ht="15" x14ac:dyDescent="0.25">
      <c r="K237" s="41">
        <v>42109</v>
      </c>
      <c r="L237" s="148">
        <v>166.46470426185201</v>
      </c>
      <c r="M237" s="150">
        <f t="shared" si="18"/>
        <v>6.9893529559494905E-3</v>
      </c>
      <c r="N237" s="150">
        <f t="shared" si="20"/>
        <v>3.3014468314939371E-2</v>
      </c>
      <c r="O237" s="150">
        <f t="shared" si="22"/>
        <v>0.15177419794711411</v>
      </c>
      <c r="P237" s="117">
        <v>201.682425948196</v>
      </c>
      <c r="Q237" s="120">
        <f t="shared" si="19"/>
        <v>9.3857730908266657E-3</v>
      </c>
      <c r="R237" s="120">
        <f t="shared" si="21"/>
        <v>2.3050948036438923E-2</v>
      </c>
      <c r="S237" s="120">
        <f t="shared" si="23"/>
        <v>0.122123011278229</v>
      </c>
    </row>
    <row r="238" spans="11:19" ht="15" x14ac:dyDescent="0.25">
      <c r="K238" s="41">
        <v>42139</v>
      </c>
      <c r="L238" s="148">
        <v>166.37435559657399</v>
      </c>
      <c r="M238" s="150">
        <f t="shared" si="18"/>
        <v>-5.4274968185386019E-4</v>
      </c>
      <c r="N238" s="150">
        <f t="shared" si="20"/>
        <v>4.074380981214043E-3</v>
      </c>
      <c r="O238" s="150">
        <f t="shared" si="22"/>
        <v>0.12711364861035634</v>
      </c>
      <c r="P238" s="117">
        <v>204.425199232258</v>
      </c>
      <c r="Q238" s="120">
        <f t="shared" si="19"/>
        <v>1.3599465948344491E-2</v>
      </c>
      <c r="R238" s="120">
        <f t="shared" si="21"/>
        <v>3.1436533961862745E-2</v>
      </c>
      <c r="S238" s="120">
        <f t="shared" si="23"/>
        <v>0.15775861149642156</v>
      </c>
    </row>
    <row r="239" spans="11:19" ht="15" x14ac:dyDescent="0.25">
      <c r="K239" s="41">
        <v>42170</v>
      </c>
      <c r="L239" s="148">
        <v>169.00212315409999</v>
      </c>
      <c r="M239" s="150">
        <f t="shared" si="18"/>
        <v>1.5794306448872586E-2</v>
      </c>
      <c r="N239" s="150">
        <f t="shared" si="20"/>
        <v>2.2338875966327221E-2</v>
      </c>
      <c r="O239" s="150">
        <f t="shared" si="22"/>
        <v>0.12487895746139865</v>
      </c>
      <c r="P239" s="117">
        <v>205.36571997729999</v>
      </c>
      <c r="Q239" s="120">
        <f t="shared" si="19"/>
        <v>4.6008063026192758E-3</v>
      </c>
      <c r="R239" s="120">
        <f t="shared" si="21"/>
        <v>2.7820024729801496E-2</v>
      </c>
      <c r="S239" s="120">
        <f t="shared" si="23"/>
        <v>0.17886458597117505</v>
      </c>
    </row>
    <row r="240" spans="11:19" ht="15" x14ac:dyDescent="0.25">
      <c r="K240" s="41">
        <v>42200</v>
      </c>
      <c r="L240" s="148">
        <v>168.969496712493</v>
      </c>
      <c r="M240" s="150">
        <f t="shared" si="18"/>
        <v>-1.9305344215847509E-4</v>
      </c>
      <c r="N240" s="150">
        <f t="shared" si="20"/>
        <v>1.5046988259450611E-2</v>
      </c>
      <c r="O240" s="150">
        <f t="shared" si="22"/>
        <v>0.11385183043610447</v>
      </c>
      <c r="P240" s="117">
        <v>206.062666044222</v>
      </c>
      <c r="Q240" s="120">
        <f t="shared" si="19"/>
        <v>3.3936825824634198E-3</v>
      </c>
      <c r="R240" s="120">
        <f t="shared" si="21"/>
        <v>2.1718501626666775E-2</v>
      </c>
      <c r="S240" s="120">
        <f t="shared" si="23"/>
        <v>0.18583119134528303</v>
      </c>
    </row>
    <row r="241" spans="11:19" ht="15" x14ac:dyDescent="0.25">
      <c r="K241" s="41">
        <v>42231</v>
      </c>
      <c r="L241" s="148">
        <v>168.542791875033</v>
      </c>
      <c r="M241" s="150">
        <f t="shared" si="18"/>
        <v>-2.5253365001497441E-3</v>
      </c>
      <c r="N241" s="150">
        <f t="shared" si="20"/>
        <v>1.3033476647789755E-2</v>
      </c>
      <c r="O241" s="150">
        <f t="shared" si="22"/>
        <v>0.10417513084623797</v>
      </c>
      <c r="P241" s="117">
        <v>206.318844262927</v>
      </c>
      <c r="Q241" s="120">
        <f t="shared" si="19"/>
        <v>1.2432053977697866E-3</v>
      </c>
      <c r="R241" s="120">
        <f t="shared" si="21"/>
        <v>9.2632661618079482E-3</v>
      </c>
      <c r="S241" s="120">
        <f t="shared" si="23"/>
        <v>0.14753063786672671</v>
      </c>
    </row>
    <row r="242" spans="11:19" ht="15" x14ac:dyDescent="0.25">
      <c r="K242" s="41">
        <v>42262</v>
      </c>
      <c r="L242" s="148">
        <v>168.93160709889801</v>
      </c>
      <c r="M242" s="150">
        <f t="shared" si="18"/>
        <v>2.3069228861076763E-3</v>
      </c>
      <c r="N242" s="150">
        <f t="shared" si="20"/>
        <v>-4.1724952258548331E-4</v>
      </c>
      <c r="O242" s="150">
        <f t="shared" si="22"/>
        <v>0.10163895459045724</v>
      </c>
      <c r="P242" s="117">
        <v>207.09275056819101</v>
      </c>
      <c r="Q242" s="120">
        <f t="shared" si="19"/>
        <v>3.7510209405680062E-3</v>
      </c>
      <c r="R242" s="120">
        <f t="shared" si="21"/>
        <v>8.409536854943056E-3</v>
      </c>
      <c r="S242" s="120">
        <f t="shared" si="23"/>
        <v>0.11949648020004022</v>
      </c>
    </row>
    <row r="243" spans="11:19" ht="15" x14ac:dyDescent="0.25">
      <c r="K243" s="41">
        <v>42292</v>
      </c>
      <c r="L243" s="148">
        <v>168.592426891402</v>
      </c>
      <c r="M243" s="150">
        <f t="shared" si="18"/>
        <v>-2.0077960147354412E-3</v>
      </c>
      <c r="N243" s="150">
        <f t="shared" si="20"/>
        <v>-2.2315851584300272E-3</v>
      </c>
      <c r="O243" s="150">
        <f t="shared" si="22"/>
        <v>8.9643819877944342E-2</v>
      </c>
      <c r="P243" s="117">
        <v>206.41340963854501</v>
      </c>
      <c r="Q243" s="120">
        <f t="shared" si="19"/>
        <v>-3.2803704030301972E-3</v>
      </c>
      <c r="R243" s="120">
        <f t="shared" si="21"/>
        <v>1.7021210152048383E-3</v>
      </c>
      <c r="S243" s="120">
        <f t="shared" si="23"/>
        <v>8.8450096267663092E-2</v>
      </c>
    </row>
    <row r="244" spans="11:19" ht="15" x14ac:dyDescent="0.25">
      <c r="K244" s="41">
        <v>42323</v>
      </c>
      <c r="L244" s="148">
        <v>168.74396340288399</v>
      </c>
      <c r="M244" s="150">
        <f t="shared" si="18"/>
        <v>8.9883344273578025E-4</v>
      </c>
      <c r="N244" s="150">
        <f t="shared" si="20"/>
        <v>1.1935931855224791E-3</v>
      </c>
      <c r="O244" s="150">
        <f t="shared" si="22"/>
        <v>8.5692352375387193E-2</v>
      </c>
      <c r="P244" s="117">
        <v>207.28382745296699</v>
      </c>
      <c r="Q244" s="120">
        <f t="shared" si="19"/>
        <v>4.2168666073885142E-3</v>
      </c>
      <c r="R244" s="120">
        <f t="shared" si="21"/>
        <v>4.6771451899481065E-3</v>
      </c>
      <c r="S244" s="120">
        <f t="shared" si="23"/>
        <v>8.2196533867279431E-2</v>
      </c>
    </row>
    <row r="245" spans="11:19" ht="15" x14ac:dyDescent="0.25">
      <c r="K245" s="41">
        <v>42353</v>
      </c>
      <c r="L245" s="148">
        <v>167.25879790858599</v>
      </c>
      <c r="M245" s="150">
        <f t="shared" si="18"/>
        <v>-8.8012955506567847E-3</v>
      </c>
      <c r="N245" s="150">
        <f t="shared" si="20"/>
        <v>-9.9022866060387571E-3</v>
      </c>
      <c r="O245" s="150">
        <f t="shared" si="22"/>
        <v>5.6740084917663358E-2</v>
      </c>
      <c r="P245" s="117">
        <v>208.82044767069701</v>
      </c>
      <c r="Q245" s="120">
        <f t="shared" si="19"/>
        <v>7.4131215956956265E-3</v>
      </c>
      <c r="R245" s="120">
        <f t="shared" si="21"/>
        <v>8.3426247310240953E-3</v>
      </c>
      <c r="S245" s="120">
        <f t="shared" si="23"/>
        <v>7.4616922306081745E-2</v>
      </c>
    </row>
    <row r="246" spans="11:19" ht="15" x14ac:dyDescent="0.25">
      <c r="K246" s="41">
        <v>42384</v>
      </c>
      <c r="L246" s="148">
        <v>166.62135029867</v>
      </c>
      <c r="M246" s="150">
        <f t="shared" si="18"/>
        <v>-3.8111454696952984E-3</v>
      </c>
      <c r="N246" s="150">
        <f t="shared" si="20"/>
        <v>-1.1691370894148512E-2</v>
      </c>
      <c r="O246" s="150">
        <f t="shared" si="22"/>
        <v>3.3986551995709435E-2</v>
      </c>
      <c r="P246" s="117">
        <v>212.704544141561</v>
      </c>
      <c r="Q246" s="120">
        <f t="shared" si="19"/>
        <v>1.8600173087403249E-2</v>
      </c>
      <c r="R246" s="120">
        <f t="shared" si="21"/>
        <v>3.0478322673088698E-2</v>
      </c>
      <c r="S246" s="120">
        <f t="shared" si="23"/>
        <v>7.896156302471824E-2</v>
      </c>
    </row>
    <row r="247" spans="11:19" ht="15" x14ac:dyDescent="0.25">
      <c r="K247" s="41">
        <v>42415</v>
      </c>
      <c r="L247" s="148">
        <v>164.80687471612799</v>
      </c>
      <c r="M247" s="150">
        <f t="shared" si="18"/>
        <v>-1.0889814416277011E-2</v>
      </c>
      <c r="N247" s="150">
        <f t="shared" si="20"/>
        <v>-2.3331730554153274E-2</v>
      </c>
      <c r="O247" s="150">
        <f t="shared" si="22"/>
        <v>-5.3854146050121843E-3</v>
      </c>
      <c r="P247" s="117">
        <v>214.609239245411</v>
      </c>
      <c r="Q247" s="120">
        <f t="shared" si="19"/>
        <v>8.9546516814533739E-3</v>
      </c>
      <c r="R247" s="120">
        <f t="shared" si="21"/>
        <v>3.5340006417558856E-2</v>
      </c>
      <c r="S247" s="120">
        <f t="shared" si="23"/>
        <v>8.2820565736541951E-2</v>
      </c>
    </row>
    <row r="248" spans="11:19" ht="15" x14ac:dyDescent="0.25">
      <c r="K248" s="41">
        <v>42444</v>
      </c>
      <c r="L248" s="148">
        <v>163.82628823704999</v>
      </c>
      <c r="M248" s="150">
        <f t="shared" si="18"/>
        <v>-5.9499124703809025E-3</v>
      </c>
      <c r="N248" s="150">
        <f t="shared" si="20"/>
        <v>-2.0522147202157948E-2</v>
      </c>
      <c r="O248" s="150">
        <f t="shared" si="22"/>
        <v>-8.9711286213625119E-3</v>
      </c>
      <c r="P248" s="117">
        <v>217.069386768388</v>
      </c>
      <c r="Q248" s="120">
        <f t="shared" si="19"/>
        <v>1.1463381220804481E-2</v>
      </c>
      <c r="R248" s="120">
        <f t="shared" si="21"/>
        <v>3.9502544840337217E-2</v>
      </c>
      <c r="S248" s="120">
        <f t="shared" si="23"/>
        <v>8.6394859380760414E-2</v>
      </c>
    </row>
    <row r="249" spans="11:19" ht="15" x14ac:dyDescent="0.25">
      <c r="K249" s="41">
        <v>42475</v>
      </c>
      <c r="L249" s="148">
        <v>163.60526081185299</v>
      </c>
      <c r="M249" s="150">
        <f t="shared" si="18"/>
        <v>-1.3491572541592944E-3</v>
      </c>
      <c r="N249" s="150">
        <f t="shared" si="20"/>
        <v>-1.810145867507762E-2</v>
      </c>
      <c r="O249" s="150">
        <f t="shared" si="22"/>
        <v>-1.7177475926074215E-2</v>
      </c>
      <c r="P249" s="117">
        <v>218.10632389877301</v>
      </c>
      <c r="Q249" s="120">
        <f t="shared" si="19"/>
        <v>4.7769846583269882E-3</v>
      </c>
      <c r="R249" s="120">
        <f t="shared" si="21"/>
        <v>2.539569513671025E-2</v>
      </c>
      <c r="S249" s="120">
        <f t="shared" si="23"/>
        <v>8.1434452572459959E-2</v>
      </c>
    </row>
    <row r="250" spans="11:19" ht="15" x14ac:dyDescent="0.25">
      <c r="K250" s="41">
        <v>42505</v>
      </c>
      <c r="L250" s="148">
        <v>166.465231125922</v>
      </c>
      <c r="M250" s="150">
        <f t="shared" si="18"/>
        <v>1.7480919011265694E-2</v>
      </c>
      <c r="N250" s="150">
        <f t="shared" si="20"/>
        <v>1.0062422533346771E-2</v>
      </c>
      <c r="O250" s="150">
        <f t="shared" si="22"/>
        <v>5.462111574956463E-4</v>
      </c>
      <c r="P250" s="117">
        <v>219.94845862936</v>
      </c>
      <c r="Q250" s="120">
        <f t="shared" si="19"/>
        <v>8.4460399756312032E-3</v>
      </c>
      <c r="R250" s="120">
        <f t="shared" si="21"/>
        <v>2.4878795538916476E-2</v>
      </c>
      <c r="S250" s="120">
        <f t="shared" si="23"/>
        <v>7.5936134367980967E-2</v>
      </c>
    </row>
    <row r="251" spans="11:19" ht="15" x14ac:dyDescent="0.25">
      <c r="K251" s="41">
        <v>42536</v>
      </c>
      <c r="L251" s="148">
        <v>170.165468094468</v>
      </c>
      <c r="M251" s="150">
        <f t="shared" si="18"/>
        <v>2.2228287213604148E-2</v>
      </c>
      <c r="N251" s="150">
        <f t="shared" si="20"/>
        <v>3.869452165238263E-2</v>
      </c>
      <c r="O251" s="150">
        <f t="shared" si="22"/>
        <v>6.8836113929009457E-3</v>
      </c>
      <c r="P251" s="117">
        <v>220.80938472719799</v>
      </c>
      <c r="Q251" s="120">
        <f t="shared" si="19"/>
        <v>3.9142174635047322E-3</v>
      </c>
      <c r="R251" s="120">
        <f t="shared" si="21"/>
        <v>1.7229504420172237E-2</v>
      </c>
      <c r="S251" s="120">
        <f t="shared" si="23"/>
        <v>7.5200791795266841E-2</v>
      </c>
    </row>
    <row r="252" spans="11:19" ht="15" x14ac:dyDescent="0.25">
      <c r="K252" s="41">
        <v>42566</v>
      </c>
      <c r="L252" s="148">
        <v>174.08936542356199</v>
      </c>
      <c r="M252" s="150">
        <f t="shared" si="18"/>
        <v>2.3059304411372272E-2</v>
      </c>
      <c r="N252" s="150">
        <f t="shared" si="20"/>
        <v>6.4081708373459945E-2</v>
      </c>
      <c r="O252" s="150">
        <f t="shared" si="22"/>
        <v>3.0300550162498219E-2</v>
      </c>
      <c r="P252" s="117">
        <v>222.48726212929199</v>
      </c>
      <c r="Q252" s="120">
        <f t="shared" si="19"/>
        <v>7.5987594647164425E-3</v>
      </c>
      <c r="R252" s="120">
        <f t="shared" si="21"/>
        <v>2.0086250376455173E-2</v>
      </c>
      <c r="S252" s="120">
        <f t="shared" si="23"/>
        <v>7.9706801820884854E-2</v>
      </c>
    </row>
    <row r="253" spans="11:19" ht="15" x14ac:dyDescent="0.25">
      <c r="K253" s="41">
        <v>42597</v>
      </c>
      <c r="L253" s="148">
        <v>175.856829436775</v>
      </c>
      <c r="M253" s="150">
        <f t="shared" si="18"/>
        <v>1.0152624825259915E-2</v>
      </c>
      <c r="N253" s="150">
        <f t="shared" si="20"/>
        <v>5.6417777137790059E-2</v>
      </c>
      <c r="O253" s="150">
        <f t="shared" si="22"/>
        <v>4.3395730427706614E-2</v>
      </c>
      <c r="P253" s="117">
        <v>223.83927106484299</v>
      </c>
      <c r="Q253" s="120">
        <f t="shared" si="19"/>
        <v>6.0767925435898373E-3</v>
      </c>
      <c r="R253" s="120">
        <f t="shared" si="21"/>
        <v>1.7689655384398373E-2</v>
      </c>
      <c r="S253" s="120">
        <f t="shared" si="23"/>
        <v>8.4919178684369045E-2</v>
      </c>
    </row>
    <row r="254" spans="11:19" ht="15" x14ac:dyDescent="0.25">
      <c r="K254" s="41">
        <v>42628</v>
      </c>
      <c r="L254" s="148">
        <v>176.12626402663301</v>
      </c>
      <c r="M254" s="150">
        <f t="shared" si="18"/>
        <v>1.5321246875708017E-3</v>
      </c>
      <c r="N254" s="150">
        <f t="shared" si="20"/>
        <v>3.502940989681802E-2</v>
      </c>
      <c r="O254" s="150">
        <f t="shared" si="22"/>
        <v>4.2589169968193286E-2</v>
      </c>
      <c r="P254" s="117">
        <v>225.15344130285399</v>
      </c>
      <c r="Q254" s="120">
        <f t="shared" si="19"/>
        <v>5.8710441280445114E-3</v>
      </c>
      <c r="R254" s="120">
        <f t="shared" si="21"/>
        <v>1.9673333092354417E-2</v>
      </c>
      <c r="S254" s="120">
        <f t="shared" si="23"/>
        <v>8.7210637190875406E-2</v>
      </c>
    </row>
    <row r="255" spans="11:19" ht="15" x14ac:dyDescent="0.25">
      <c r="K255" s="41">
        <v>42658</v>
      </c>
      <c r="L255" s="148">
        <v>177.347168498749</v>
      </c>
      <c r="M255" s="150">
        <f t="shared" si="18"/>
        <v>6.9319841584294384E-3</v>
      </c>
      <c r="N255" s="150">
        <f t="shared" si="20"/>
        <v>1.8713395084534401E-2</v>
      </c>
      <c r="O255" s="150">
        <f t="shared" si="22"/>
        <v>5.1928439306389018E-2</v>
      </c>
      <c r="P255" s="117">
        <v>226.29611418230601</v>
      </c>
      <c r="Q255" s="120">
        <f t="shared" si="19"/>
        <v>5.075085119018885E-3</v>
      </c>
      <c r="R255" s="120">
        <f t="shared" si="21"/>
        <v>1.7119416260336751E-2</v>
      </c>
      <c r="S255" s="120">
        <f t="shared" si="23"/>
        <v>9.6324674732024551E-2</v>
      </c>
    </row>
    <row r="256" spans="11:19" ht="15" x14ac:dyDescent="0.25">
      <c r="K256" s="41">
        <v>42689</v>
      </c>
      <c r="L256" s="148">
        <v>177.087485958445</v>
      </c>
      <c r="M256" s="150">
        <f t="shared" si="18"/>
        <v>-1.4642609887838276E-3</v>
      </c>
      <c r="N256" s="150">
        <f t="shared" si="20"/>
        <v>6.9980593054672635E-3</v>
      </c>
      <c r="O256" s="150">
        <f t="shared" si="22"/>
        <v>4.9444865388401871E-2</v>
      </c>
      <c r="P256" s="117">
        <v>227.74896714604799</v>
      </c>
      <c r="Q256" s="120">
        <f t="shared" si="19"/>
        <v>6.4201410129895997E-3</v>
      </c>
      <c r="R256" s="120">
        <f t="shared" si="21"/>
        <v>1.7466533296887077E-2</v>
      </c>
      <c r="S256" s="120">
        <f t="shared" si="23"/>
        <v>9.8730035741570576E-2</v>
      </c>
    </row>
    <row r="257" spans="11:19" ht="15" x14ac:dyDescent="0.25">
      <c r="K257" s="41">
        <v>42719</v>
      </c>
      <c r="L257" s="148">
        <v>176.35419273673699</v>
      </c>
      <c r="M257" s="150">
        <f t="shared" si="18"/>
        <v>-4.1408528543913636E-3</v>
      </c>
      <c r="N257" s="150">
        <f t="shared" si="20"/>
        <v>1.2941210748076415E-3</v>
      </c>
      <c r="O257" s="150">
        <f t="shared" si="22"/>
        <v>5.4379171331376153E-2</v>
      </c>
      <c r="P257" s="117">
        <v>228.75388973480199</v>
      </c>
      <c r="Q257" s="120">
        <f t="shared" si="19"/>
        <v>4.4124133748961736E-3</v>
      </c>
      <c r="R257" s="120">
        <f t="shared" si="21"/>
        <v>1.5991087727169173E-2</v>
      </c>
      <c r="S257" s="120">
        <f t="shared" si="23"/>
        <v>9.5457328467848823E-2</v>
      </c>
    </row>
    <row r="258" spans="11:19" ht="15" x14ac:dyDescent="0.25">
      <c r="K258" s="41">
        <v>42750</v>
      </c>
      <c r="L258" s="148">
        <v>173.114158195491</v>
      </c>
      <c r="M258" s="150">
        <f t="shared" si="18"/>
        <v>-1.8372313643162053E-2</v>
      </c>
      <c r="N258" s="150">
        <f t="shared" si="20"/>
        <v>-2.3868496684162466E-2</v>
      </c>
      <c r="O258" s="150">
        <f t="shared" si="22"/>
        <v>3.8967442558727416E-2</v>
      </c>
      <c r="P258" s="117">
        <v>228.062775319959</v>
      </c>
      <c r="Q258" s="120">
        <f t="shared" si="19"/>
        <v>-3.0212138278575829E-3</v>
      </c>
      <c r="R258" s="120">
        <f t="shared" si="21"/>
        <v>7.8068558270945054E-3</v>
      </c>
      <c r="S258" s="120">
        <f t="shared" si="23"/>
        <v>7.2204527836399413E-2</v>
      </c>
    </row>
    <row r="259" spans="11:19" ht="15" x14ac:dyDescent="0.25">
      <c r="K259" s="41">
        <v>42781</v>
      </c>
      <c r="L259" s="148">
        <v>171.51628592176101</v>
      </c>
      <c r="M259" s="150">
        <f t="shared" si="18"/>
        <v>-9.2301651718490474E-3</v>
      </c>
      <c r="N259" s="150">
        <f t="shared" si="20"/>
        <v>-3.1460156580410903E-2</v>
      </c>
      <c r="O259" s="150">
        <f t="shared" si="22"/>
        <v>4.0710748366472371E-2</v>
      </c>
      <c r="P259" s="117">
        <v>226.754097056614</v>
      </c>
      <c r="Q259" s="120">
        <f t="shared" si="19"/>
        <v>-5.7382370336807043E-3</v>
      </c>
      <c r="R259" s="120">
        <f t="shared" si="21"/>
        <v>-4.3682748681622696E-3</v>
      </c>
      <c r="S259" s="120">
        <f t="shared" si="23"/>
        <v>5.6590563639783653E-2</v>
      </c>
    </row>
    <row r="260" spans="11:19" ht="15" x14ac:dyDescent="0.25">
      <c r="K260" s="41">
        <v>42809</v>
      </c>
      <c r="L260" s="148">
        <v>173.09534004323899</v>
      </c>
      <c r="M260" s="150">
        <f t="shared" si="18"/>
        <v>9.2064384031629309E-3</v>
      </c>
      <c r="N260" s="150">
        <f t="shared" si="20"/>
        <v>-1.8479020220193099E-2</v>
      </c>
      <c r="O260" s="150">
        <f t="shared" si="22"/>
        <v>5.6578537583523048E-2</v>
      </c>
      <c r="P260" s="117">
        <v>225.352872878141</v>
      </c>
      <c r="Q260" s="120">
        <f t="shared" si="19"/>
        <v>-6.1794878093124339E-3</v>
      </c>
      <c r="R260" s="120">
        <f t="shared" si="21"/>
        <v>-1.4867580440288242E-2</v>
      </c>
      <c r="S260" s="120">
        <f t="shared" si="23"/>
        <v>3.8160545036189042E-2</v>
      </c>
    </row>
    <row r="261" spans="11:19" ht="15" x14ac:dyDescent="0.25">
      <c r="K261" s="41">
        <v>42840</v>
      </c>
      <c r="L261" s="148">
        <v>178.11814180551701</v>
      </c>
      <c r="M261" s="150">
        <f t="shared" si="18"/>
        <v>2.9017544672336859E-2</v>
      </c>
      <c r="N261" s="150">
        <f t="shared" si="20"/>
        <v>2.8905686641615969E-2</v>
      </c>
      <c r="O261" s="150">
        <f t="shared" si="22"/>
        <v>8.8706689024834695E-2</v>
      </c>
      <c r="P261" s="117">
        <v>226.13161488122401</v>
      </c>
      <c r="Q261" s="120">
        <f t="shared" si="19"/>
        <v>3.4556559813823107E-3</v>
      </c>
      <c r="R261" s="120">
        <f t="shared" si="21"/>
        <v>-8.4676705175831257E-3</v>
      </c>
      <c r="S261" s="120">
        <f t="shared" si="23"/>
        <v>3.6795315417702756E-2</v>
      </c>
    </row>
    <row r="262" spans="11:19" ht="15" x14ac:dyDescent="0.25">
      <c r="K262" s="41">
        <v>42870</v>
      </c>
      <c r="L262" s="148">
        <v>183.40867298628601</v>
      </c>
      <c r="M262" s="150">
        <f t="shared" si="18"/>
        <v>2.9702371286500329E-2</v>
      </c>
      <c r="N262" s="150">
        <f t="shared" si="20"/>
        <v>6.9336780473137294E-2</v>
      </c>
      <c r="O262" s="150">
        <f t="shared" si="22"/>
        <v>0.10178366825170349</v>
      </c>
      <c r="P262" s="117">
        <v>228.991361686728</v>
      </c>
      <c r="Q262" s="120">
        <f t="shared" si="19"/>
        <v>1.2646382094808173E-2</v>
      </c>
      <c r="R262" s="120">
        <f t="shared" si="21"/>
        <v>9.8664794116396504E-3</v>
      </c>
      <c r="S262" s="120">
        <f t="shared" si="23"/>
        <v>4.1113736889633712E-2</v>
      </c>
    </row>
    <row r="263" spans="11:19" ht="15" x14ac:dyDescent="0.25">
      <c r="K263" s="41">
        <v>42901</v>
      </c>
      <c r="L263" s="148">
        <v>186.78290737708701</v>
      </c>
      <c r="M263" s="150">
        <f t="shared" si="18"/>
        <v>1.8397354584498427E-2</v>
      </c>
      <c r="N263" s="150">
        <f t="shared" si="20"/>
        <v>7.9075308037922287E-2</v>
      </c>
      <c r="O263" s="150">
        <f t="shared" si="22"/>
        <v>9.7654591549642733E-2</v>
      </c>
      <c r="P263" s="117">
        <v>232.718303920301</v>
      </c>
      <c r="Q263" s="120">
        <f t="shared" si="19"/>
        <v>1.6275470856720098E-2</v>
      </c>
      <c r="R263" s="120">
        <f t="shared" si="21"/>
        <v>3.2683989993519402E-2</v>
      </c>
      <c r="S263" s="120">
        <f t="shared" si="23"/>
        <v>5.3933030101125601E-2</v>
      </c>
    </row>
    <row r="264" spans="11:19" ht="15" x14ac:dyDescent="0.25">
      <c r="K264" s="41">
        <v>42931</v>
      </c>
      <c r="L264" s="148">
        <v>184.69807519286701</v>
      </c>
      <c r="M264" s="150">
        <f t="shared" ref="M264:M327" si="24">L264/L263-1</f>
        <v>-1.1161793193480207E-2</v>
      </c>
      <c r="N264" s="150">
        <f t="shared" si="20"/>
        <v>3.694139923452866E-2</v>
      </c>
      <c r="O264" s="150">
        <f t="shared" si="22"/>
        <v>6.0938298807017066E-2</v>
      </c>
      <c r="P264" s="117">
        <v>235.883681413472</v>
      </c>
      <c r="Q264" s="120">
        <f t="shared" ref="Q264:Q327" si="25">P264/P263-1</f>
        <v>1.3601755598283471E-2</v>
      </c>
      <c r="R264" s="120">
        <f t="shared" si="21"/>
        <v>4.3125621940878434E-2</v>
      </c>
      <c r="S264" s="120">
        <f t="shared" si="23"/>
        <v>6.021207306868237E-2</v>
      </c>
    </row>
    <row r="265" spans="11:19" ht="15" x14ac:dyDescent="0.25">
      <c r="K265" s="41">
        <v>42962</v>
      </c>
      <c r="L265" s="148">
        <v>183.55294222093301</v>
      </c>
      <c r="M265" s="150">
        <f t="shared" si="24"/>
        <v>-6.2000265608519456E-3</v>
      </c>
      <c r="N265" s="150">
        <f t="shared" si="20"/>
        <v>7.8659984993079135E-4</v>
      </c>
      <c r="O265" s="150">
        <f t="shared" si="22"/>
        <v>4.3763513812950627E-2</v>
      </c>
      <c r="P265" s="117">
        <v>237.30639790191199</v>
      </c>
      <c r="Q265" s="120">
        <f t="shared" si="25"/>
        <v>6.0314324412555909E-3</v>
      </c>
      <c r="R265" s="120">
        <f t="shared" si="21"/>
        <v>3.6311571554211719E-2</v>
      </c>
      <c r="S265" s="120">
        <f t="shared" si="23"/>
        <v>6.0164272216414405E-2</v>
      </c>
    </row>
    <row r="266" spans="11:19" ht="15" x14ac:dyDescent="0.25">
      <c r="K266" s="41">
        <v>42993</v>
      </c>
      <c r="L266" s="148">
        <v>183.42265502488999</v>
      </c>
      <c r="M266" s="150">
        <f t="shared" si="24"/>
        <v>-7.0980717860791298E-4</v>
      </c>
      <c r="N266" s="150">
        <f t="shared" ref="N266:N329" si="26">L266/L263-1</f>
        <v>-1.7990149095458596E-2</v>
      </c>
      <c r="O266" s="150">
        <f t="shared" si="22"/>
        <v>4.1427046889234376E-2</v>
      </c>
      <c r="P266" s="117">
        <v>238.71818750938499</v>
      </c>
      <c r="Q266" s="120">
        <f t="shared" si="25"/>
        <v>5.9492269064593817E-3</v>
      </c>
      <c r="R266" s="120">
        <f t="shared" ref="R266:R329" si="27">P266/P263-1</f>
        <v>2.5781743369609478E-2</v>
      </c>
      <c r="S266" s="120">
        <f t="shared" si="23"/>
        <v>6.0246675014329787E-2</v>
      </c>
    </row>
    <row r="267" spans="11:19" ht="15" x14ac:dyDescent="0.25">
      <c r="K267" s="41">
        <v>43023</v>
      </c>
      <c r="L267" s="148">
        <v>187.39106246711501</v>
      </c>
      <c r="M267" s="150">
        <f t="shared" si="24"/>
        <v>2.1635317849294733E-2</v>
      </c>
      <c r="N267" s="150">
        <f t="shared" si="26"/>
        <v>1.4580483697168578E-2</v>
      </c>
      <c r="O267" s="150">
        <f t="shared" si="22"/>
        <v>5.6634081352344046E-2</v>
      </c>
      <c r="P267" s="117">
        <v>240.39697571896301</v>
      </c>
      <c r="Q267" s="120">
        <f t="shared" si="25"/>
        <v>7.032510706843409E-3</v>
      </c>
      <c r="R267" s="120">
        <f t="shared" si="27"/>
        <v>1.9133558872942213E-2</v>
      </c>
      <c r="S267" s="120">
        <f t="shared" si="23"/>
        <v>6.2311549571272051E-2</v>
      </c>
    </row>
    <row r="268" spans="11:19" ht="15" x14ac:dyDescent="0.25">
      <c r="K268" s="41">
        <v>43054</v>
      </c>
      <c r="L268" s="148">
        <v>188.297028884632</v>
      </c>
      <c r="M268" s="150">
        <f t="shared" si="24"/>
        <v>4.8346298141939137E-3</v>
      </c>
      <c r="N268" s="150">
        <f t="shared" si="26"/>
        <v>2.5845876433779891E-2</v>
      </c>
      <c r="O268" s="150">
        <f t="shared" si="22"/>
        <v>6.329946390914043E-2</v>
      </c>
      <c r="P268" s="117">
        <v>242.49769993341499</v>
      </c>
      <c r="Q268" s="120">
        <f t="shared" si="25"/>
        <v>8.7385634040082483E-3</v>
      </c>
      <c r="R268" s="120">
        <f t="shared" si="27"/>
        <v>2.1875946360488729E-2</v>
      </c>
      <c r="S268" s="120">
        <f t="shared" si="23"/>
        <v>6.4758725241151671E-2</v>
      </c>
    </row>
    <row r="269" spans="11:19" ht="15" x14ac:dyDescent="0.25">
      <c r="K269" s="41">
        <v>43084</v>
      </c>
      <c r="L269" s="148">
        <v>186.20472014654101</v>
      </c>
      <c r="M269" s="150">
        <f t="shared" si="24"/>
        <v>-1.1111745896813519E-2</v>
      </c>
      <c r="N269" s="150">
        <f t="shared" si="26"/>
        <v>1.5167510912288851E-2</v>
      </c>
      <c r="O269" s="150">
        <f t="shared" si="22"/>
        <v>5.5856496842742853E-2</v>
      </c>
      <c r="P269" s="117">
        <v>244.53074507571199</v>
      </c>
      <c r="Q269" s="120">
        <f t="shared" si="25"/>
        <v>8.3837708269201006E-3</v>
      </c>
      <c r="R269" s="120">
        <f t="shared" si="27"/>
        <v>2.4349035266106434E-2</v>
      </c>
      <c r="S269" s="120">
        <f t="shared" si="23"/>
        <v>6.8968686649220956E-2</v>
      </c>
    </row>
    <row r="270" spans="11:19" ht="15" x14ac:dyDescent="0.25">
      <c r="K270" s="41">
        <v>43115</v>
      </c>
      <c r="L270" s="148">
        <v>182.432221133105</v>
      </c>
      <c r="M270" s="150">
        <f t="shared" si="24"/>
        <v>-2.0259953724412028E-2</v>
      </c>
      <c r="N270" s="150">
        <f t="shared" si="26"/>
        <v>-2.6462528515095118E-2</v>
      </c>
      <c r="O270" s="150">
        <f t="shared" si="22"/>
        <v>5.3826117024417419E-2</v>
      </c>
      <c r="P270" s="117">
        <v>246.41461375478801</v>
      </c>
      <c r="Q270" s="120">
        <f t="shared" si="25"/>
        <v>7.7040156177201613E-3</v>
      </c>
      <c r="R270" s="120">
        <f t="shared" si="27"/>
        <v>2.5032087104373435E-2</v>
      </c>
      <c r="S270" s="120">
        <f t="shared" si="23"/>
        <v>8.0468364068105425E-2</v>
      </c>
    </row>
    <row r="271" spans="11:19" ht="15" x14ac:dyDescent="0.25">
      <c r="K271" s="41">
        <v>43146</v>
      </c>
      <c r="L271" s="148">
        <v>183.41038501282901</v>
      </c>
      <c r="M271" s="150">
        <f t="shared" si="24"/>
        <v>5.3617934027692105E-3</v>
      </c>
      <c r="N271" s="150">
        <f t="shared" si="26"/>
        <v>-2.5951784267382094E-2</v>
      </c>
      <c r="O271" s="150">
        <f t="shared" si="22"/>
        <v>6.9346762187315614E-2</v>
      </c>
      <c r="P271" s="117">
        <v>248.382245566498</v>
      </c>
      <c r="Q271" s="120">
        <f t="shared" si="25"/>
        <v>7.9850451307568182E-3</v>
      </c>
      <c r="R271" s="120">
        <f t="shared" si="27"/>
        <v>2.4266397721292909E-2</v>
      </c>
      <c r="S271" s="120">
        <f t="shared" si="23"/>
        <v>9.5381511472686142E-2</v>
      </c>
    </row>
    <row r="272" spans="11:19" ht="15" x14ac:dyDescent="0.25">
      <c r="K272" s="41">
        <v>43174</v>
      </c>
      <c r="L272" s="148">
        <v>187.827100102917</v>
      </c>
      <c r="M272" s="150">
        <f t="shared" si="24"/>
        <v>2.4081052388495117E-2</v>
      </c>
      <c r="N272" s="150">
        <f t="shared" si="26"/>
        <v>8.7128830842697624E-3</v>
      </c>
      <c r="O272" s="150">
        <f t="shared" si="22"/>
        <v>8.5107779654830962E-2</v>
      </c>
      <c r="P272" s="117">
        <v>251.05903360841799</v>
      </c>
      <c r="Q272" s="120">
        <f t="shared" si="25"/>
        <v>1.0776889611473273E-2</v>
      </c>
      <c r="R272" s="120">
        <f t="shared" si="27"/>
        <v>2.6697209509113806E-2</v>
      </c>
      <c r="S272" s="120">
        <f t="shared" si="23"/>
        <v>0.11407070343486381</v>
      </c>
    </row>
    <row r="273" spans="11:19" ht="15" x14ac:dyDescent="0.25">
      <c r="K273" s="41">
        <v>43205</v>
      </c>
      <c r="L273" s="148">
        <v>193.20170118377399</v>
      </c>
      <c r="M273" s="150">
        <f t="shared" si="24"/>
        <v>2.8614619923919671E-2</v>
      </c>
      <c r="N273" s="150">
        <f t="shared" si="26"/>
        <v>5.903277383665384E-2</v>
      </c>
      <c r="O273" s="150">
        <f t="shared" si="22"/>
        <v>8.4682892070176541E-2</v>
      </c>
      <c r="P273" s="117">
        <v>252.317235149862</v>
      </c>
      <c r="Q273" s="120">
        <f t="shared" si="25"/>
        <v>5.0115764541913688E-3</v>
      </c>
      <c r="R273" s="120">
        <f t="shared" si="27"/>
        <v>2.3954023282676706E-2</v>
      </c>
      <c r="S273" s="120">
        <f t="shared" si="23"/>
        <v>0.11579813942597994</v>
      </c>
    </row>
    <row r="274" spans="11:19" ht="15" x14ac:dyDescent="0.25">
      <c r="K274" s="41">
        <v>43235</v>
      </c>
      <c r="L274" s="148">
        <v>192.19430543807599</v>
      </c>
      <c r="M274" s="150">
        <f t="shared" si="24"/>
        <v>-5.2142177813422341E-3</v>
      </c>
      <c r="N274" s="150">
        <f t="shared" si="26"/>
        <v>4.7892165019077559E-2</v>
      </c>
      <c r="O274" s="150">
        <f t="shared" si="22"/>
        <v>4.790194655869362E-2</v>
      </c>
      <c r="P274" s="117">
        <v>252.264013219199</v>
      </c>
      <c r="Q274" s="120">
        <f t="shared" si="25"/>
        <v>-2.109326009037682E-4</v>
      </c>
      <c r="R274" s="120">
        <f t="shared" si="27"/>
        <v>1.5628200976473439E-2</v>
      </c>
      <c r="S274" s="120">
        <f t="shared" si="23"/>
        <v>0.10163113298705651</v>
      </c>
    </row>
    <row r="275" spans="11:19" ht="15" x14ac:dyDescent="0.25">
      <c r="K275" s="41">
        <v>43266</v>
      </c>
      <c r="L275" s="148">
        <v>188.78246182733201</v>
      </c>
      <c r="M275" s="150">
        <f t="shared" si="24"/>
        <v>-1.7752053594757733E-2</v>
      </c>
      <c r="N275" s="150">
        <f t="shared" si="26"/>
        <v>5.0863891519996596E-3</v>
      </c>
      <c r="O275" s="150">
        <f t="shared" ref="O275:O336" si="28">L275/L263-1</f>
        <v>1.0705232498647188E-2</v>
      </c>
      <c r="P275" s="117">
        <v>251.109127624575</v>
      </c>
      <c r="Q275" s="120">
        <f t="shared" si="25"/>
        <v>-4.5780830166231024E-3</v>
      </c>
      <c r="R275" s="120">
        <f t="shared" si="27"/>
        <v>1.9953082522872201E-4</v>
      </c>
      <c r="S275" s="120">
        <f t="shared" ref="S275:S336" si="29">P275/P263-1</f>
        <v>7.9026116100314514E-2</v>
      </c>
    </row>
    <row r="276" spans="11:19" ht="15" x14ac:dyDescent="0.25">
      <c r="K276" s="41">
        <v>43296</v>
      </c>
      <c r="L276" s="148">
        <v>186.28678042745699</v>
      </c>
      <c r="M276" s="150">
        <f t="shared" si="24"/>
        <v>-1.3219879514854926E-2</v>
      </c>
      <c r="N276" s="150">
        <f t="shared" si="26"/>
        <v>-3.5791200149627667E-2</v>
      </c>
      <c r="O276" s="150">
        <f t="shared" si="28"/>
        <v>8.6016339527685837E-3</v>
      </c>
      <c r="P276" s="117">
        <v>253.05530819161001</v>
      </c>
      <c r="Q276" s="120">
        <f t="shared" si="25"/>
        <v>7.7503378130669986E-3</v>
      </c>
      <c r="R276" s="120">
        <f t="shared" si="27"/>
        <v>2.9251788579152116E-3</v>
      </c>
      <c r="S276" s="120">
        <f t="shared" si="29"/>
        <v>7.27970102689659E-2</v>
      </c>
    </row>
    <row r="277" spans="11:19" ht="15" x14ac:dyDescent="0.25">
      <c r="K277" s="41">
        <v>43327</v>
      </c>
      <c r="L277" s="148">
        <v>187.70095738004699</v>
      </c>
      <c r="M277" s="150">
        <f t="shared" si="24"/>
        <v>7.5913972496868265E-3</v>
      </c>
      <c r="N277" s="150">
        <f t="shared" si="26"/>
        <v>-2.3379194548907911E-2</v>
      </c>
      <c r="O277" s="150">
        <f t="shared" si="28"/>
        <v>2.2598467281015999E-2</v>
      </c>
      <c r="P277" s="117">
        <v>256.40644786732798</v>
      </c>
      <c r="Q277" s="120">
        <f t="shared" si="25"/>
        <v>1.3242716383489395E-2</v>
      </c>
      <c r="R277" s="120">
        <f t="shared" si="27"/>
        <v>1.6421028886627331E-2</v>
      </c>
      <c r="S277" s="120">
        <f t="shared" si="29"/>
        <v>8.048687323344228E-2</v>
      </c>
    </row>
    <row r="278" spans="11:19" ht="15" x14ac:dyDescent="0.25">
      <c r="K278" s="41">
        <v>43358</v>
      </c>
      <c r="L278" s="148">
        <v>189.15966124299601</v>
      </c>
      <c r="M278" s="150">
        <f t="shared" si="24"/>
        <v>7.7714247349069954E-3</v>
      </c>
      <c r="N278" s="150">
        <f t="shared" si="26"/>
        <v>1.9980638668066764E-3</v>
      </c>
      <c r="O278" s="150">
        <f t="shared" si="28"/>
        <v>3.1277522492123566E-2</v>
      </c>
      <c r="P278" s="117">
        <v>259.712415311266</v>
      </c>
      <c r="Q278" s="120">
        <f t="shared" si="25"/>
        <v>1.2893464542079736E-2</v>
      </c>
      <c r="R278" s="120">
        <f t="shared" si="27"/>
        <v>3.4261150791593309E-2</v>
      </c>
      <c r="S278" s="120">
        <f t="shared" si="29"/>
        <v>8.7945656847179476E-2</v>
      </c>
    </row>
    <row r="279" spans="11:19" ht="15" x14ac:dyDescent="0.25">
      <c r="K279" s="41">
        <v>43388</v>
      </c>
      <c r="L279" s="148">
        <v>188.28512936889999</v>
      </c>
      <c r="M279" s="150">
        <f t="shared" si="24"/>
        <v>-4.6232471994787083E-3</v>
      </c>
      <c r="N279" s="150">
        <f t="shared" si="26"/>
        <v>1.0727271880793365E-2</v>
      </c>
      <c r="O279" s="150">
        <f t="shared" si="28"/>
        <v>4.7711288362104476E-3</v>
      </c>
      <c r="P279" s="117">
        <v>260.17485852411602</v>
      </c>
      <c r="Q279" s="120">
        <f t="shared" si="25"/>
        <v>1.7805972513704749E-3</v>
      </c>
      <c r="R279" s="120">
        <f t="shared" si="27"/>
        <v>2.8134364710165283E-2</v>
      </c>
      <c r="S279" s="120">
        <f t="shared" si="29"/>
        <v>8.2271762138449001E-2</v>
      </c>
    </row>
    <row r="280" spans="11:19" ht="15" x14ac:dyDescent="0.25">
      <c r="K280" s="41">
        <v>43419</v>
      </c>
      <c r="L280" s="148">
        <v>186.95672896559199</v>
      </c>
      <c r="M280" s="150">
        <f t="shared" si="24"/>
        <v>-7.0552592642900702E-3</v>
      </c>
      <c r="N280" s="150">
        <f t="shared" si="26"/>
        <v>-3.9649686652802885E-3</v>
      </c>
      <c r="O280" s="150">
        <f t="shared" si="28"/>
        <v>-7.1180088553665088E-3</v>
      </c>
      <c r="P280" s="117">
        <v>259.529842578569</v>
      </c>
      <c r="Q280" s="120">
        <f t="shared" si="25"/>
        <v>-2.4791632412369813E-3</v>
      </c>
      <c r="R280" s="120">
        <f t="shared" si="27"/>
        <v>1.218142030834235E-2</v>
      </c>
      <c r="S280" s="120">
        <f t="shared" si="29"/>
        <v>7.0236305951894451E-2</v>
      </c>
    </row>
    <row r="281" spans="11:19" ht="15" x14ac:dyDescent="0.25">
      <c r="K281" s="41">
        <v>43449</v>
      </c>
      <c r="L281" s="148">
        <v>187.10020881626099</v>
      </c>
      <c r="M281" s="150">
        <f t="shared" si="24"/>
        <v>7.6744951338669765E-4</v>
      </c>
      <c r="N281" s="150">
        <f t="shared" si="26"/>
        <v>-1.0887376374022151E-2</v>
      </c>
      <c r="O281" s="150">
        <f t="shared" si="28"/>
        <v>4.8091620288424064E-3</v>
      </c>
      <c r="P281" s="117">
        <v>259.42861941086301</v>
      </c>
      <c r="Q281" s="120">
        <f t="shared" si="25"/>
        <v>-3.900251574164848E-4</v>
      </c>
      <c r="R281" s="120">
        <f t="shared" si="27"/>
        <v>-1.0927313585022969E-3</v>
      </c>
      <c r="S281" s="120">
        <f t="shared" si="29"/>
        <v>6.0924340334129745E-2</v>
      </c>
    </row>
    <row r="282" spans="11:19" ht="15" x14ac:dyDescent="0.25">
      <c r="K282" s="41">
        <v>43480</v>
      </c>
      <c r="L282" s="148">
        <v>189.93437035591199</v>
      </c>
      <c r="M282" s="150">
        <f t="shared" si="24"/>
        <v>1.5147826705176115E-2</v>
      </c>
      <c r="N282" s="150">
        <f t="shared" si="26"/>
        <v>8.7592737277764066E-3</v>
      </c>
      <c r="O282" s="150">
        <f t="shared" si="28"/>
        <v>4.1122939666087488E-2</v>
      </c>
      <c r="P282" s="117">
        <v>259.39912615150399</v>
      </c>
      <c r="Q282" s="120">
        <f t="shared" si="25"/>
        <v>-1.1368545007095499E-4</v>
      </c>
      <c r="R282" s="120">
        <f t="shared" si="27"/>
        <v>-2.9815808376432162E-3</v>
      </c>
      <c r="S282" s="120">
        <f t="shared" si="29"/>
        <v>5.269375950907329E-2</v>
      </c>
    </row>
    <row r="283" spans="11:19" ht="15" x14ac:dyDescent="0.25">
      <c r="K283" s="41">
        <v>43511</v>
      </c>
      <c r="L283" s="148">
        <v>193.50011128123799</v>
      </c>
      <c r="M283" s="150">
        <f t="shared" si="24"/>
        <v>1.877354224327199E-2</v>
      </c>
      <c r="N283" s="150">
        <f t="shared" si="26"/>
        <v>3.4999448010508694E-2</v>
      </c>
      <c r="O283" s="150">
        <f t="shared" si="28"/>
        <v>5.5011750112749835E-2</v>
      </c>
      <c r="P283" s="117">
        <v>261.17403109106198</v>
      </c>
      <c r="Q283" s="120">
        <f t="shared" si="25"/>
        <v>6.8423705426106096E-3</v>
      </c>
      <c r="R283" s="120">
        <f t="shared" si="27"/>
        <v>6.3352580040778594E-3</v>
      </c>
      <c r="S283" s="120">
        <f t="shared" si="29"/>
        <v>5.1500402113641819E-2</v>
      </c>
    </row>
    <row r="284" spans="11:19" ht="15" x14ac:dyDescent="0.25">
      <c r="K284" s="41">
        <v>43539</v>
      </c>
      <c r="L284" s="148">
        <v>195.32004361397901</v>
      </c>
      <c r="M284" s="150">
        <f t="shared" si="24"/>
        <v>9.4053296439498002E-3</v>
      </c>
      <c r="N284" s="150">
        <f t="shared" si="26"/>
        <v>4.393279328613775E-2</v>
      </c>
      <c r="O284" s="150">
        <f t="shared" si="28"/>
        <v>3.9892771101488256E-2</v>
      </c>
      <c r="P284" s="117">
        <v>262.61323379958702</v>
      </c>
      <c r="Q284" s="120">
        <f t="shared" si="25"/>
        <v>5.5105122914125282E-3</v>
      </c>
      <c r="R284" s="120">
        <f t="shared" si="27"/>
        <v>1.2275493721378705E-2</v>
      </c>
      <c r="S284" s="120">
        <f t="shared" si="29"/>
        <v>4.6021846037973546E-2</v>
      </c>
    </row>
    <row r="285" spans="11:19" ht="15" x14ac:dyDescent="0.25">
      <c r="K285" s="41">
        <v>43570</v>
      </c>
      <c r="L285" s="148">
        <v>197.30976403207899</v>
      </c>
      <c r="M285" s="150">
        <f t="shared" si="24"/>
        <v>1.0186975086040606E-2</v>
      </c>
      <c r="N285" s="150">
        <f t="shared" si="26"/>
        <v>3.8831274520490844E-2</v>
      </c>
      <c r="O285" s="150">
        <f t="shared" si="28"/>
        <v>2.1263078032617289E-2</v>
      </c>
      <c r="P285" s="117">
        <v>267.15130502394697</v>
      </c>
      <c r="Q285" s="120">
        <f t="shared" si="25"/>
        <v>1.7280436171100089E-2</v>
      </c>
      <c r="R285" s="120">
        <f t="shared" si="27"/>
        <v>2.9885138733718231E-2</v>
      </c>
      <c r="S285" s="120">
        <f t="shared" si="29"/>
        <v>5.8791346002481371E-2</v>
      </c>
    </row>
    <row r="286" spans="11:19" ht="15" x14ac:dyDescent="0.25">
      <c r="K286" s="41">
        <v>43600</v>
      </c>
      <c r="L286" s="148">
        <v>199.41932506236199</v>
      </c>
      <c r="M286" s="150">
        <f t="shared" si="24"/>
        <v>1.0691620055559126E-2</v>
      </c>
      <c r="N286" s="150">
        <f t="shared" si="26"/>
        <v>3.0590234506485015E-2</v>
      </c>
      <c r="O286" s="150">
        <f t="shared" si="28"/>
        <v>3.7592266887500836E-2</v>
      </c>
      <c r="P286" s="117">
        <v>270.037117421012</v>
      </c>
      <c r="Q286" s="120">
        <f t="shared" si="25"/>
        <v>1.0802164701408934E-2</v>
      </c>
      <c r="R286" s="120">
        <f t="shared" si="27"/>
        <v>3.3935557424772389E-2</v>
      </c>
      <c r="S286" s="120">
        <f t="shared" si="29"/>
        <v>7.0454378232575943E-2</v>
      </c>
    </row>
    <row r="287" spans="11:19" ht="15" x14ac:dyDescent="0.25">
      <c r="K287" s="41">
        <v>43631</v>
      </c>
      <c r="L287" s="148">
        <v>203.775459038218</v>
      </c>
      <c r="M287" s="150">
        <f t="shared" si="24"/>
        <v>2.1844091461515891E-2</v>
      </c>
      <c r="N287" s="150">
        <f t="shared" si="26"/>
        <v>4.3290054967168867E-2</v>
      </c>
      <c r="O287" s="150">
        <f t="shared" si="28"/>
        <v>7.9419438997459402E-2</v>
      </c>
      <c r="P287" s="117">
        <v>272.954109976371</v>
      </c>
      <c r="Q287" s="120">
        <f t="shared" si="25"/>
        <v>1.0802191132899486E-2</v>
      </c>
      <c r="R287" s="120">
        <f t="shared" si="27"/>
        <v>3.9376828148255383E-2</v>
      </c>
      <c r="S287" s="120">
        <f t="shared" si="29"/>
        <v>8.6993979702943092E-2</v>
      </c>
    </row>
    <row r="288" spans="11:19" ht="15" x14ac:dyDescent="0.25">
      <c r="K288" s="41">
        <v>43661</v>
      </c>
      <c r="L288" s="148">
        <v>205.463973501521</v>
      </c>
      <c r="M288" s="150">
        <f t="shared" si="24"/>
        <v>8.2861521758923473E-3</v>
      </c>
      <c r="N288" s="150">
        <f t="shared" si="26"/>
        <v>4.1326943496401425E-2</v>
      </c>
      <c r="O288" s="150">
        <f t="shared" si="28"/>
        <v>0.10294446567845372</v>
      </c>
      <c r="P288" s="117">
        <v>272.68045726666099</v>
      </c>
      <c r="Q288" s="120">
        <f t="shared" si="25"/>
        <v>-1.0025594036070506E-3</v>
      </c>
      <c r="R288" s="120">
        <f t="shared" si="27"/>
        <v>2.0696706842657564E-2</v>
      </c>
      <c r="S288" s="120">
        <f t="shared" si="29"/>
        <v>7.755280541355436E-2</v>
      </c>
    </row>
    <row r="289" spans="11:19" ht="15" x14ac:dyDescent="0.25">
      <c r="K289" s="41">
        <v>43692</v>
      </c>
      <c r="L289" s="148">
        <v>204.960152138815</v>
      </c>
      <c r="M289" s="150">
        <f t="shared" si="24"/>
        <v>-2.452115347132966E-3</v>
      </c>
      <c r="N289" s="150">
        <f t="shared" si="26"/>
        <v>2.7784805082056607E-2</v>
      </c>
      <c r="O289" s="150">
        <f t="shared" si="28"/>
        <v>9.1950488690489163E-2</v>
      </c>
      <c r="P289" s="117">
        <v>273.07984766928001</v>
      </c>
      <c r="Q289" s="120">
        <f t="shared" si="25"/>
        <v>1.4646828988864602E-3</v>
      </c>
      <c r="R289" s="120">
        <f t="shared" si="27"/>
        <v>1.1267822280609296E-2</v>
      </c>
      <c r="S289" s="120">
        <f t="shared" si="29"/>
        <v>6.5027225097628261E-2</v>
      </c>
    </row>
    <row r="290" spans="11:19" ht="15" x14ac:dyDescent="0.25">
      <c r="K290" s="41">
        <v>43723</v>
      </c>
      <c r="L290" s="148">
        <v>202.349779706883</v>
      </c>
      <c r="M290" s="150">
        <f t="shared" si="24"/>
        <v>-1.2735999679411192E-2</v>
      </c>
      <c r="N290" s="150">
        <f t="shared" si="26"/>
        <v>-6.996324965056866E-3</v>
      </c>
      <c r="O290" s="150">
        <f t="shared" si="28"/>
        <v>6.9730080806937211E-2</v>
      </c>
      <c r="P290" s="117">
        <v>273.94153596538303</v>
      </c>
      <c r="Q290" s="120">
        <f t="shared" si="25"/>
        <v>3.155444473319724E-3</v>
      </c>
      <c r="R290" s="120">
        <f t="shared" si="27"/>
        <v>3.6175531084603474E-3</v>
      </c>
      <c r="S290" s="120">
        <f t="shared" si="29"/>
        <v>5.4787987848264441E-2</v>
      </c>
    </row>
    <row r="291" spans="11:19" ht="15" x14ac:dyDescent="0.25">
      <c r="K291" s="41">
        <v>43753</v>
      </c>
      <c r="L291" s="148">
        <v>200.36912354978799</v>
      </c>
      <c r="M291" s="150">
        <f t="shared" si="24"/>
        <v>-9.7882792853252187E-3</v>
      </c>
      <c r="N291" s="150">
        <f t="shared" si="26"/>
        <v>-2.4796804349232038E-2</v>
      </c>
      <c r="O291" s="150">
        <f t="shared" si="28"/>
        <v>6.4179227650061899E-2</v>
      </c>
      <c r="P291" s="117">
        <v>275.81810548224598</v>
      </c>
      <c r="Q291" s="120">
        <f t="shared" si="25"/>
        <v>6.8502555125489195E-3</v>
      </c>
      <c r="R291" s="120">
        <f t="shared" si="27"/>
        <v>1.1506685323314558E-2</v>
      </c>
      <c r="S291" s="120">
        <f t="shared" si="29"/>
        <v>6.0125897816832863E-2</v>
      </c>
    </row>
    <row r="292" spans="11:19" ht="15" x14ac:dyDescent="0.25">
      <c r="K292" s="41">
        <v>43784</v>
      </c>
      <c r="L292" s="148">
        <v>199.673857125372</v>
      </c>
      <c r="M292" s="150">
        <f t="shared" si="24"/>
        <v>-3.4699279614467393E-3</v>
      </c>
      <c r="N292" s="150">
        <f t="shared" si="26"/>
        <v>-2.5791818352392304E-2</v>
      </c>
      <c r="O292" s="150">
        <f t="shared" si="28"/>
        <v>6.8021772899762745E-2</v>
      </c>
      <c r="P292" s="117">
        <v>278.932515369626</v>
      </c>
      <c r="Q292" s="120">
        <f t="shared" si="25"/>
        <v>1.1291535346944492E-2</v>
      </c>
      <c r="R292" s="120">
        <f t="shared" si="27"/>
        <v>2.1432074722093741E-2</v>
      </c>
      <c r="S292" s="120">
        <f t="shared" si="29"/>
        <v>7.4760854467759819E-2</v>
      </c>
    </row>
    <row r="293" spans="11:19" ht="15" x14ac:dyDescent="0.25">
      <c r="K293" s="41">
        <v>43814</v>
      </c>
      <c r="L293" s="148">
        <v>200.25006849736599</v>
      </c>
      <c r="M293" s="150">
        <f t="shared" si="24"/>
        <v>2.8857627147063081E-3</v>
      </c>
      <c r="N293" s="150">
        <f t="shared" si="26"/>
        <v>-1.0376641934370157E-2</v>
      </c>
      <c r="O293" s="150">
        <f t="shared" si="28"/>
        <v>7.0282442570754222E-2</v>
      </c>
      <c r="P293" s="117">
        <v>282.016562219408</v>
      </c>
      <c r="Q293" s="120">
        <f t="shared" si="25"/>
        <v>1.1056605737395531E-2</v>
      </c>
      <c r="R293" s="120">
        <f t="shared" si="27"/>
        <v>2.9477188355421235E-2</v>
      </c>
      <c r="S293" s="120">
        <f t="shared" si="29"/>
        <v>8.7068045383119186E-2</v>
      </c>
    </row>
    <row r="294" spans="11:19" ht="15" x14ac:dyDescent="0.25">
      <c r="K294" s="41">
        <v>43845</v>
      </c>
      <c r="L294" s="148">
        <v>200.90243255941201</v>
      </c>
      <c r="M294" s="150">
        <f t="shared" si="24"/>
        <v>3.2577470107313378E-3</v>
      </c>
      <c r="N294" s="150">
        <f t="shared" si="26"/>
        <v>2.661632691583371E-3</v>
      </c>
      <c r="O294" s="150">
        <f t="shared" si="28"/>
        <v>5.7746589956032324E-2</v>
      </c>
      <c r="P294" s="117">
        <v>283.92150575236201</v>
      </c>
      <c r="Q294" s="120">
        <f t="shared" si="25"/>
        <v>6.75472219774087E-3</v>
      </c>
      <c r="R294" s="120">
        <f t="shared" si="27"/>
        <v>2.9379508121658127E-2</v>
      </c>
      <c r="S294" s="120">
        <f t="shared" si="29"/>
        <v>9.4535320780284815E-2</v>
      </c>
    </row>
    <row r="295" spans="11:19" ht="15" x14ac:dyDescent="0.25">
      <c r="K295" s="41">
        <v>43876</v>
      </c>
      <c r="L295" s="148">
        <v>202.178491743357</v>
      </c>
      <c r="M295" s="150">
        <f t="shared" si="24"/>
        <v>6.3516363026994149E-3</v>
      </c>
      <c r="N295" s="150">
        <f t="shared" si="26"/>
        <v>1.2543628164664478E-2</v>
      </c>
      <c r="O295" s="150">
        <f t="shared" si="28"/>
        <v>4.4849485639342213E-2</v>
      </c>
      <c r="P295" s="117">
        <v>284.68735184368097</v>
      </c>
      <c r="Q295" s="120">
        <f t="shared" si="25"/>
        <v>2.6973866924575596E-3</v>
      </c>
      <c r="R295" s="120">
        <f t="shared" si="27"/>
        <v>2.0631644419184969E-2</v>
      </c>
      <c r="S295" s="120">
        <f t="shared" si="29"/>
        <v>9.0029321270539198E-2</v>
      </c>
    </row>
    <row r="296" spans="11:19" ht="15" x14ac:dyDescent="0.25">
      <c r="K296" s="41">
        <v>43905</v>
      </c>
      <c r="L296" s="148">
        <v>203.316941137203</v>
      </c>
      <c r="M296" s="150">
        <f t="shared" si="24"/>
        <v>5.6309124874229788E-3</v>
      </c>
      <c r="N296" s="150">
        <f t="shared" si="26"/>
        <v>1.5315213936505367E-2</v>
      </c>
      <c r="O296" s="150">
        <f t="shared" si="28"/>
        <v>4.0942533982987861E-2</v>
      </c>
      <c r="P296" s="117">
        <v>285.070181097594</v>
      </c>
      <c r="Q296" s="120">
        <f t="shared" si="25"/>
        <v>1.3447357300342411E-3</v>
      </c>
      <c r="R296" s="120">
        <f t="shared" si="27"/>
        <v>1.0827799807765492E-2</v>
      </c>
      <c r="S296" s="120">
        <f t="shared" si="29"/>
        <v>8.5513387779783345E-2</v>
      </c>
    </row>
    <row r="297" spans="11:19" ht="15" x14ac:dyDescent="0.25">
      <c r="K297" s="41">
        <v>43936</v>
      </c>
      <c r="L297" s="148">
        <v>203.55353509273201</v>
      </c>
      <c r="M297" s="150">
        <f t="shared" si="24"/>
        <v>1.1636706425233179E-3</v>
      </c>
      <c r="N297" s="150">
        <f t="shared" si="26"/>
        <v>1.3195970300339699E-2</v>
      </c>
      <c r="O297" s="150">
        <f t="shared" si="28"/>
        <v>3.1644511315911839E-2</v>
      </c>
      <c r="P297" s="117">
        <v>289.843061318982</v>
      </c>
      <c r="Q297" s="120">
        <f t="shared" si="25"/>
        <v>1.6742825233460712E-2</v>
      </c>
      <c r="R297" s="120">
        <f t="shared" si="27"/>
        <v>2.0856312208293204E-2</v>
      </c>
      <c r="S297" s="120">
        <f t="shared" si="29"/>
        <v>8.4939717187610064E-2</v>
      </c>
    </row>
    <row r="298" spans="11:19" ht="15" x14ac:dyDescent="0.25">
      <c r="K298" s="41">
        <v>43966</v>
      </c>
      <c r="L298" s="148">
        <v>201.53969283928001</v>
      </c>
      <c r="M298" s="150">
        <f t="shared" si="24"/>
        <v>-9.8934280484717085E-3</v>
      </c>
      <c r="N298" s="150">
        <f t="shared" si="26"/>
        <v>-3.1595789372486083E-3</v>
      </c>
      <c r="O298" s="150">
        <f t="shared" si="28"/>
        <v>1.0632709624581071E-2</v>
      </c>
      <c r="P298" s="117">
        <v>290.556589223054</v>
      </c>
      <c r="Q298" s="120">
        <f t="shared" si="25"/>
        <v>2.4617732811162973E-3</v>
      </c>
      <c r="R298" s="120">
        <f t="shared" si="27"/>
        <v>2.0616431820250858E-2</v>
      </c>
      <c r="S298" s="120">
        <f t="shared" si="29"/>
        <v>7.5987597549600272E-2</v>
      </c>
    </row>
    <row r="299" spans="11:19" ht="15" x14ac:dyDescent="0.25">
      <c r="K299" s="41">
        <v>43997</v>
      </c>
      <c r="L299" s="148">
        <v>198.901051975423</v>
      </c>
      <c r="M299" s="150">
        <f t="shared" si="24"/>
        <v>-1.3092412847732326E-2</v>
      </c>
      <c r="N299" s="150">
        <f t="shared" si="26"/>
        <v>-2.1719238628521653E-2</v>
      </c>
      <c r="O299" s="150">
        <f t="shared" si="28"/>
        <v>-2.3920481326854981E-2</v>
      </c>
      <c r="P299" s="117">
        <v>292.11086551700299</v>
      </c>
      <c r="Q299" s="120">
        <f t="shared" si="25"/>
        <v>5.3493066466161476E-3</v>
      </c>
      <c r="R299" s="120">
        <f t="shared" si="27"/>
        <v>2.4698073970067735E-2</v>
      </c>
      <c r="S299" s="120">
        <f t="shared" si="29"/>
        <v>7.018306316138756E-2</v>
      </c>
    </row>
    <row r="300" spans="11:19" ht="15" x14ac:dyDescent="0.25">
      <c r="K300" s="41">
        <v>44027</v>
      </c>
      <c r="L300" s="148">
        <v>198.758532371169</v>
      </c>
      <c r="M300" s="150">
        <f t="shared" si="24"/>
        <v>-7.1653519596071025E-4</v>
      </c>
      <c r="N300" s="150">
        <f t="shared" si="26"/>
        <v>-2.3556469895639864E-2</v>
      </c>
      <c r="O300" s="150">
        <f t="shared" si="28"/>
        <v>-3.2635605240557419E-2</v>
      </c>
      <c r="P300" s="117">
        <v>290.03227965144202</v>
      </c>
      <c r="Q300" s="120">
        <f t="shared" si="25"/>
        <v>-7.115743065161606E-3</v>
      </c>
      <c r="R300" s="120">
        <f t="shared" si="27"/>
        <v>6.5283029926255232E-4</v>
      </c>
      <c r="S300" s="120">
        <f t="shared" si="29"/>
        <v>6.363427199262861E-2</v>
      </c>
    </row>
    <row r="301" spans="11:19" ht="15" x14ac:dyDescent="0.25">
      <c r="K301" s="41">
        <v>44058</v>
      </c>
      <c r="L301" s="148">
        <v>200.335615802951</v>
      </c>
      <c r="M301" s="150">
        <f t="shared" si="24"/>
        <v>7.9346703407776609E-3</v>
      </c>
      <c r="N301" s="150">
        <f t="shared" si="26"/>
        <v>-5.9743915422616478E-3</v>
      </c>
      <c r="O301" s="150">
        <f t="shared" si="28"/>
        <v>-2.2563099644519746E-2</v>
      </c>
      <c r="P301" s="117">
        <v>294.59189173548202</v>
      </c>
      <c r="Q301" s="120">
        <f t="shared" si="25"/>
        <v>1.5721050393148195E-2</v>
      </c>
      <c r="R301" s="120">
        <f t="shared" si="27"/>
        <v>1.3888181036328939E-2</v>
      </c>
      <c r="S301" s="120">
        <f t="shared" si="29"/>
        <v>7.8775655727824745E-2</v>
      </c>
    </row>
    <row r="302" spans="11:19" ht="15" x14ac:dyDescent="0.25">
      <c r="K302" s="41">
        <v>44089</v>
      </c>
      <c r="L302" s="148">
        <v>203.14755658839999</v>
      </c>
      <c r="M302" s="150">
        <f t="shared" si="24"/>
        <v>1.4036150158216465E-2</v>
      </c>
      <c r="N302" s="150">
        <f t="shared" si="26"/>
        <v>2.1349834859102135E-2</v>
      </c>
      <c r="O302" s="150">
        <f t="shared" si="28"/>
        <v>3.9425636275594034E-3</v>
      </c>
      <c r="P302" s="117">
        <v>298.34440488397303</v>
      </c>
      <c r="Q302" s="120">
        <f t="shared" si="25"/>
        <v>1.2738005538388775E-2</v>
      </c>
      <c r="R302" s="120">
        <f t="shared" si="27"/>
        <v>2.1339635401570467E-2</v>
      </c>
      <c r="S302" s="120">
        <f t="shared" si="29"/>
        <v>8.9080572730940943E-2</v>
      </c>
    </row>
    <row r="303" spans="11:19" ht="15" x14ac:dyDescent="0.25">
      <c r="K303" s="41">
        <v>44119</v>
      </c>
      <c r="L303" s="148">
        <v>205.645090593281</v>
      </c>
      <c r="M303" s="150">
        <f t="shared" si="24"/>
        <v>1.2294186781391048E-2</v>
      </c>
      <c r="N303" s="150">
        <f t="shared" si="26"/>
        <v>3.4647862106627958E-2</v>
      </c>
      <c r="O303" s="150">
        <f t="shared" si="28"/>
        <v>2.6331237817597275E-2</v>
      </c>
      <c r="P303" s="117">
        <v>303.073376674202</v>
      </c>
      <c r="Q303" s="120">
        <f t="shared" si="25"/>
        <v>1.5850713848875708E-2</v>
      </c>
      <c r="R303" s="120">
        <f t="shared" si="27"/>
        <v>4.4964295141329158E-2</v>
      </c>
      <c r="S303" s="120">
        <f t="shared" si="29"/>
        <v>9.8816106159174577E-2</v>
      </c>
    </row>
    <row r="304" spans="11:19" ht="15" x14ac:dyDescent="0.25">
      <c r="K304" s="41">
        <v>44150</v>
      </c>
      <c r="L304" s="148">
        <v>209.37376629039301</v>
      </c>
      <c r="M304" s="150">
        <f t="shared" si="24"/>
        <v>1.8131605701623421E-2</v>
      </c>
      <c r="N304" s="150">
        <f t="shared" si="26"/>
        <v>4.5115045825560474E-2</v>
      </c>
      <c r="O304" s="150">
        <f t="shared" si="28"/>
        <v>4.8578763913648348E-2</v>
      </c>
      <c r="P304" s="117">
        <v>304.461207767556</v>
      </c>
      <c r="Q304" s="120">
        <f t="shared" si="25"/>
        <v>4.5791917079074373E-3</v>
      </c>
      <c r="R304" s="120">
        <f t="shared" si="27"/>
        <v>3.3501655371206862E-2</v>
      </c>
      <c r="S304" s="120">
        <f t="shared" si="29"/>
        <v>9.1522827175959609E-2</v>
      </c>
    </row>
    <row r="305" spans="11:19" ht="15" x14ac:dyDescent="0.25">
      <c r="K305" s="41">
        <v>44180</v>
      </c>
      <c r="L305" s="148">
        <v>209.607905014604</v>
      </c>
      <c r="M305" s="150">
        <f t="shared" si="24"/>
        <v>1.1182810929917242E-3</v>
      </c>
      <c r="N305" s="150">
        <f t="shared" si="26"/>
        <v>3.1801260791403108E-2</v>
      </c>
      <c r="O305" s="150">
        <f t="shared" si="28"/>
        <v>4.6730753140097336E-2</v>
      </c>
      <c r="P305" s="117">
        <v>306.10198507355199</v>
      </c>
      <c r="Q305" s="120">
        <f t="shared" si="25"/>
        <v>5.3891177730880369E-3</v>
      </c>
      <c r="R305" s="120">
        <f t="shared" si="27"/>
        <v>2.6002097115231271E-2</v>
      </c>
      <c r="S305" s="120">
        <f t="shared" si="29"/>
        <v>8.5404284998714441E-2</v>
      </c>
    </row>
    <row r="306" spans="11:19" ht="15" x14ac:dyDescent="0.25">
      <c r="K306" s="41">
        <v>44211</v>
      </c>
      <c r="L306" s="148">
        <v>209.37675154357899</v>
      </c>
      <c r="M306" s="150">
        <f t="shared" si="24"/>
        <v>-1.1027898542705916E-3</v>
      </c>
      <c r="N306" s="150">
        <f t="shared" si="26"/>
        <v>1.8146122231910589E-2</v>
      </c>
      <c r="O306" s="150">
        <f t="shared" si="28"/>
        <v>4.2181266180840948E-2</v>
      </c>
      <c r="P306" s="117">
        <v>306.50637998263801</v>
      </c>
      <c r="Q306" s="120">
        <f t="shared" si="25"/>
        <v>1.3211116843585557E-3</v>
      </c>
      <c r="R306" s="120">
        <f t="shared" si="27"/>
        <v>1.1327300821036612E-2</v>
      </c>
      <c r="S306" s="120">
        <f t="shared" si="29"/>
        <v>7.9546190664312233E-2</v>
      </c>
    </row>
    <row r="307" spans="11:19" ht="15" x14ac:dyDescent="0.25">
      <c r="K307" s="41">
        <v>44242</v>
      </c>
      <c r="L307" s="148">
        <v>207.95635631915599</v>
      </c>
      <c r="M307" s="150">
        <f t="shared" si="24"/>
        <v>-6.7839204398362218E-3</v>
      </c>
      <c r="N307" s="150">
        <f t="shared" si="26"/>
        <v>-6.7697591553620429E-3</v>
      </c>
      <c r="O307" s="150">
        <f t="shared" si="28"/>
        <v>2.8578037782245103E-2</v>
      </c>
      <c r="P307" s="117">
        <v>308.864898012043</v>
      </c>
      <c r="Q307" s="120">
        <f t="shared" si="25"/>
        <v>7.6948415544844107E-3</v>
      </c>
      <c r="R307" s="120">
        <f t="shared" si="27"/>
        <v>1.44638795752563E-2</v>
      </c>
      <c r="S307" s="120">
        <f t="shared" si="29"/>
        <v>8.4926660815046295E-2</v>
      </c>
    </row>
    <row r="308" spans="11:19" ht="15" x14ac:dyDescent="0.25">
      <c r="K308" s="41">
        <v>44270</v>
      </c>
      <c r="L308" s="148">
        <v>212.86190170528201</v>
      </c>
      <c r="M308" s="150">
        <f t="shared" si="24"/>
        <v>2.3589302452469152E-2</v>
      </c>
      <c r="N308" s="150">
        <f t="shared" si="26"/>
        <v>1.5524207879713758E-2</v>
      </c>
      <c r="O308" s="150">
        <f t="shared" si="28"/>
        <v>4.694621370305696E-2</v>
      </c>
      <c r="P308" s="117">
        <v>311.855028361824</v>
      </c>
      <c r="Q308" s="120">
        <f t="shared" si="25"/>
        <v>9.6810300200069754E-3</v>
      </c>
      <c r="R308" s="120">
        <f t="shared" si="27"/>
        <v>1.8794531132784398E-2</v>
      </c>
      <c r="S308" s="120">
        <f t="shared" si="29"/>
        <v>9.395878292531834E-2</v>
      </c>
    </row>
    <row r="309" spans="11:19" ht="15" x14ac:dyDescent="0.25">
      <c r="K309" s="41">
        <v>44301</v>
      </c>
      <c r="L309" s="148">
        <v>216.113745778908</v>
      </c>
      <c r="M309" s="150">
        <f t="shared" si="24"/>
        <v>1.5276778265977953E-2</v>
      </c>
      <c r="N309" s="150">
        <f t="shared" si="26"/>
        <v>3.2176419710699289E-2</v>
      </c>
      <c r="O309" s="150">
        <f t="shared" si="28"/>
        <v>6.1704704270814981E-2</v>
      </c>
      <c r="P309" s="117">
        <v>316.51108963768303</v>
      </c>
      <c r="Q309" s="120">
        <f t="shared" si="25"/>
        <v>1.4930210682564171E-2</v>
      </c>
      <c r="R309" s="120">
        <f t="shared" si="27"/>
        <v>3.2641113883540518E-2</v>
      </c>
      <c r="S309" s="120">
        <f t="shared" si="29"/>
        <v>9.2008510389530951E-2</v>
      </c>
    </row>
    <row r="310" spans="11:19" ht="15" x14ac:dyDescent="0.25">
      <c r="K310" s="41">
        <v>44331</v>
      </c>
      <c r="L310" s="148">
        <v>218.53383071199499</v>
      </c>
      <c r="M310" s="150">
        <f t="shared" si="24"/>
        <v>1.1198199931080843E-2</v>
      </c>
      <c r="N310" s="150">
        <f t="shared" si="26"/>
        <v>5.0863914813959799E-2</v>
      </c>
      <c r="O310" s="150">
        <f t="shared" si="28"/>
        <v>8.4321542983927911E-2</v>
      </c>
      <c r="P310" s="117">
        <v>323.52625590533899</v>
      </c>
      <c r="Q310" s="120">
        <f t="shared" si="25"/>
        <v>2.216404573908104E-2</v>
      </c>
      <c r="R310" s="120">
        <f t="shared" si="27"/>
        <v>4.7468514511235682E-2</v>
      </c>
      <c r="S310" s="120">
        <f t="shared" si="29"/>
        <v>0.11347072448243423</v>
      </c>
    </row>
    <row r="311" spans="11:19" ht="15" x14ac:dyDescent="0.25">
      <c r="K311" s="41">
        <v>44362</v>
      </c>
      <c r="L311" s="148">
        <v>218.47480317474299</v>
      </c>
      <c r="M311" s="150">
        <f t="shared" si="24"/>
        <v>-2.7010709078634232E-4</v>
      </c>
      <c r="N311" s="150">
        <f t="shared" si="26"/>
        <v>2.6368746236385299E-2</v>
      </c>
      <c r="O311" s="150">
        <f t="shared" si="28"/>
        <v>9.8409490572923586E-2</v>
      </c>
      <c r="P311" s="117">
        <v>333.73195733659202</v>
      </c>
      <c r="Q311" s="120">
        <f t="shared" si="25"/>
        <v>3.1545203039839542E-2</v>
      </c>
      <c r="R311" s="120">
        <f t="shared" si="27"/>
        <v>7.0150957929675295E-2</v>
      </c>
      <c r="S311" s="120">
        <f t="shared" si="29"/>
        <v>0.14248388790990174</v>
      </c>
    </row>
    <row r="312" spans="11:19" ht="15" x14ac:dyDescent="0.25">
      <c r="K312" s="41">
        <v>44392</v>
      </c>
      <c r="L312" s="148">
        <v>222.672208595206</v>
      </c>
      <c r="M312" s="150">
        <f t="shared" si="24"/>
        <v>1.9212308968672209E-2</v>
      </c>
      <c r="N312" s="150">
        <f t="shared" si="26"/>
        <v>3.0347272880122844E-2</v>
      </c>
      <c r="O312" s="150">
        <f t="shared" si="28"/>
        <v>0.12031521836446113</v>
      </c>
      <c r="P312" s="117">
        <v>344.45544045196198</v>
      </c>
      <c r="Q312" s="120">
        <f t="shared" si="25"/>
        <v>3.2132023558518741E-2</v>
      </c>
      <c r="R312" s="120">
        <f t="shared" si="27"/>
        <v>8.8288694232696363E-2</v>
      </c>
      <c r="S312" s="120">
        <f t="shared" si="29"/>
        <v>0.18764518510120731</v>
      </c>
    </row>
    <row r="313" spans="11:19" ht="15" x14ac:dyDescent="0.25">
      <c r="K313" s="41">
        <v>44423</v>
      </c>
      <c r="L313" s="148">
        <v>229.23091572625401</v>
      </c>
      <c r="M313" s="150">
        <f t="shared" si="24"/>
        <v>2.9454538455542245E-2</v>
      </c>
      <c r="N313" s="150">
        <f t="shared" si="26"/>
        <v>4.8949331915371319E-2</v>
      </c>
      <c r="O313" s="150">
        <f t="shared" si="28"/>
        <v>0.14423446279130059</v>
      </c>
      <c r="P313" s="117">
        <v>352.58700862306</v>
      </c>
      <c r="Q313" s="120">
        <f t="shared" si="25"/>
        <v>2.3607024933119281E-2</v>
      </c>
      <c r="R313" s="120">
        <f t="shared" si="27"/>
        <v>8.9825020959733104E-2</v>
      </c>
      <c r="S313" s="120">
        <f t="shared" si="29"/>
        <v>0.19686596445652538</v>
      </c>
    </row>
    <row r="314" spans="11:19" ht="15" x14ac:dyDescent="0.25">
      <c r="K314" s="41">
        <v>44454</v>
      </c>
      <c r="L314" s="148">
        <v>234.80440134698699</v>
      </c>
      <c r="M314" s="150">
        <f t="shared" si="24"/>
        <v>2.4313847907796227E-2</v>
      </c>
      <c r="N314" s="150">
        <f t="shared" si="26"/>
        <v>7.4743622307708701E-2</v>
      </c>
      <c r="O314" s="150">
        <f t="shared" si="28"/>
        <v>0.15583177710932228</v>
      </c>
      <c r="P314" s="117">
        <v>357.84923324866298</v>
      </c>
      <c r="Q314" s="120">
        <f t="shared" si="25"/>
        <v>1.4924612923639113E-2</v>
      </c>
      <c r="R314" s="120">
        <f t="shared" si="27"/>
        <v>7.2265407558039119E-2</v>
      </c>
      <c r="S314" s="120">
        <f t="shared" si="29"/>
        <v>0.19945012338284518</v>
      </c>
    </row>
    <row r="315" spans="11:19" ht="15" x14ac:dyDescent="0.25">
      <c r="K315" s="41">
        <v>44484</v>
      </c>
      <c r="L315" s="148">
        <v>237.117540192685</v>
      </c>
      <c r="M315" s="150">
        <f t="shared" si="24"/>
        <v>9.8513436393370402E-3</v>
      </c>
      <c r="N315" s="150">
        <f t="shared" si="26"/>
        <v>6.4872629092834089E-2</v>
      </c>
      <c r="O315" s="150">
        <f t="shared" si="28"/>
        <v>0.15304255262601574</v>
      </c>
      <c r="P315" s="117">
        <v>364.37489734456699</v>
      </c>
      <c r="Q315" s="120">
        <f t="shared" si="25"/>
        <v>1.8235791751353148E-2</v>
      </c>
      <c r="R315" s="120">
        <f t="shared" si="27"/>
        <v>5.7828835179576821E-2</v>
      </c>
      <c r="S315" s="120">
        <f t="shared" si="29"/>
        <v>0.20226626747311727</v>
      </c>
    </row>
    <row r="316" spans="11:19" ht="15" x14ac:dyDescent="0.25">
      <c r="K316" s="41">
        <v>44515</v>
      </c>
      <c r="L316" s="148">
        <v>240.50737453731199</v>
      </c>
      <c r="M316" s="150">
        <f t="shared" si="24"/>
        <v>1.4296008392598702E-2</v>
      </c>
      <c r="N316" s="150">
        <f t="shared" si="26"/>
        <v>4.9192574113887222E-2</v>
      </c>
      <c r="O316" s="150">
        <f t="shared" si="28"/>
        <v>0.14869870661703577</v>
      </c>
      <c r="P316" s="117">
        <v>373.16862305731303</v>
      </c>
      <c r="Q316" s="120">
        <f t="shared" si="25"/>
        <v>2.4133730882208271E-2</v>
      </c>
      <c r="R316" s="120">
        <f t="shared" si="27"/>
        <v>5.8373150260496942E-2</v>
      </c>
      <c r="S316" s="120">
        <f t="shared" si="29"/>
        <v>0.22566886531637365</v>
      </c>
    </row>
    <row r="317" spans="11:19" ht="15" x14ac:dyDescent="0.25">
      <c r="K317" s="41">
        <v>44545</v>
      </c>
      <c r="L317" s="148">
        <v>243.976869337929</v>
      </c>
      <c r="M317" s="150">
        <f t="shared" si="24"/>
        <v>1.4425731465788294E-2</v>
      </c>
      <c r="N317" s="150">
        <f t="shared" si="26"/>
        <v>3.9064293251416471E-2</v>
      </c>
      <c r="O317" s="150">
        <f t="shared" si="28"/>
        <v>0.16396788241803395</v>
      </c>
      <c r="P317" s="117">
        <v>381.30738616288897</v>
      </c>
      <c r="Q317" s="120">
        <f t="shared" si="25"/>
        <v>2.180988058132094E-2</v>
      </c>
      <c r="R317" s="120">
        <f t="shared" si="27"/>
        <v>6.5553173612433957E-2</v>
      </c>
      <c r="S317" s="120">
        <f t="shared" si="29"/>
        <v>0.2456874007898584</v>
      </c>
    </row>
    <row r="318" spans="11:19" ht="15" x14ac:dyDescent="0.25">
      <c r="K318" s="41">
        <v>44576</v>
      </c>
      <c r="L318" s="148">
        <v>246.814644403665</v>
      </c>
      <c r="M318" s="150">
        <f t="shared" si="24"/>
        <v>1.1631328303526312E-2</v>
      </c>
      <c r="N318" s="150">
        <f t="shared" si="26"/>
        <v>4.0895769258992853E-2</v>
      </c>
      <c r="O318" s="150">
        <f t="shared" si="28"/>
        <v>0.17880635067687445</v>
      </c>
      <c r="P318" s="117">
        <v>387.41270340373501</v>
      </c>
      <c r="Q318" s="120">
        <f t="shared" si="25"/>
        <v>1.6011536787377878E-2</v>
      </c>
      <c r="R318" s="120">
        <f t="shared" si="27"/>
        <v>6.3225557597571314E-2</v>
      </c>
      <c r="S318" s="120">
        <f t="shared" si="29"/>
        <v>0.2639629342321681</v>
      </c>
    </row>
    <row r="319" spans="11:19" ht="15" x14ac:dyDescent="0.25">
      <c r="K319" s="41">
        <v>44607</v>
      </c>
      <c r="L319" s="148">
        <v>242.77754241847401</v>
      </c>
      <c r="M319" s="150">
        <f t="shared" si="24"/>
        <v>-1.6356817055750983E-2</v>
      </c>
      <c r="N319" s="150">
        <f t="shared" si="26"/>
        <v>9.4390780554207687E-3</v>
      </c>
      <c r="O319" s="150">
        <f t="shared" si="28"/>
        <v>0.16744468270004242</v>
      </c>
      <c r="P319" s="117">
        <v>388.38949431930502</v>
      </c>
      <c r="Q319" s="120">
        <f t="shared" si="25"/>
        <v>2.5213187564272488E-3</v>
      </c>
      <c r="R319" s="120">
        <f t="shared" si="27"/>
        <v>4.0788186148368322E-2</v>
      </c>
      <c r="S319" s="120">
        <f t="shared" si="29"/>
        <v>0.25747372660055801</v>
      </c>
    </row>
    <row r="320" spans="11:19" ht="15" x14ac:dyDescent="0.25">
      <c r="K320" s="41">
        <v>44635</v>
      </c>
      <c r="L320" s="148">
        <v>238.22365298556201</v>
      </c>
      <c r="M320" s="150">
        <f t="shared" si="24"/>
        <v>-1.8757457496058283E-2</v>
      </c>
      <c r="N320" s="150">
        <f t="shared" si="26"/>
        <v>-2.3580990968444238E-2</v>
      </c>
      <c r="O320" s="150">
        <f t="shared" si="28"/>
        <v>0.11914650332963106</v>
      </c>
      <c r="P320" s="117">
        <v>392.60216709023803</v>
      </c>
      <c r="Q320" s="120">
        <f t="shared" si="25"/>
        <v>1.0846515759434183E-2</v>
      </c>
      <c r="R320" s="120">
        <f t="shared" si="27"/>
        <v>2.9621196276864437E-2</v>
      </c>
      <c r="S320" s="120">
        <f t="shared" si="29"/>
        <v>0.25892524213118873</v>
      </c>
    </row>
    <row r="321" spans="11:19" ht="15" x14ac:dyDescent="0.25">
      <c r="K321" s="41">
        <v>44666</v>
      </c>
      <c r="L321" s="148">
        <v>235.700362375862</v>
      </c>
      <c r="M321" s="150">
        <f t="shared" si="24"/>
        <v>-1.0592107786429383E-2</v>
      </c>
      <c r="N321" s="150">
        <f t="shared" si="26"/>
        <v>-4.5030885645608643E-2</v>
      </c>
      <c r="O321" s="150">
        <f t="shared" si="28"/>
        <v>9.0631054153268886E-2</v>
      </c>
      <c r="P321" s="117">
        <v>400.30786287242699</v>
      </c>
      <c r="Q321" s="120">
        <f t="shared" si="25"/>
        <v>1.9627237005082065E-2</v>
      </c>
      <c r="R321" s="120">
        <f t="shared" si="27"/>
        <v>3.3285329457184876E-2</v>
      </c>
      <c r="S321" s="120">
        <f t="shared" si="29"/>
        <v>0.2647514604643646</v>
      </c>
    </row>
    <row r="322" spans="11:19" ht="15" x14ac:dyDescent="0.25">
      <c r="K322" s="41">
        <v>44696</v>
      </c>
      <c r="L322" s="148">
        <v>236.95931637702401</v>
      </c>
      <c r="M322" s="150">
        <f t="shared" si="24"/>
        <v>5.3413324802378259E-3</v>
      </c>
      <c r="N322" s="150">
        <f t="shared" si="26"/>
        <v>-2.3965256355635955E-2</v>
      </c>
      <c r="O322" s="150">
        <f t="shared" si="28"/>
        <v>8.4314111023441107E-2</v>
      </c>
      <c r="P322" s="117">
        <v>411.66724494012601</v>
      </c>
      <c r="Q322" s="120">
        <f t="shared" si="25"/>
        <v>2.8376614903812492E-2</v>
      </c>
      <c r="R322" s="120">
        <f t="shared" si="27"/>
        <v>5.9934037766953052E-2</v>
      </c>
      <c r="S322" s="120">
        <f t="shared" si="29"/>
        <v>0.27243844178314958</v>
      </c>
    </row>
    <row r="323" spans="11:19" ht="15" x14ac:dyDescent="0.25">
      <c r="K323" s="41">
        <v>44727</v>
      </c>
      <c r="L323" s="148">
        <v>237.32811651616501</v>
      </c>
      <c r="M323" s="150">
        <f t="shared" si="24"/>
        <v>1.5563859010894188E-3</v>
      </c>
      <c r="N323" s="150">
        <f t="shared" si="26"/>
        <v>-3.7592256611532759E-3</v>
      </c>
      <c r="O323" s="150">
        <f t="shared" si="28"/>
        <v>8.6295138237715063E-2</v>
      </c>
      <c r="P323" s="117">
        <v>418.82756959066501</v>
      </c>
      <c r="Q323" s="120">
        <f t="shared" si="25"/>
        <v>1.7393476742557867E-2</v>
      </c>
      <c r="R323" s="120">
        <f t="shared" si="27"/>
        <v>6.6798924455246711E-2</v>
      </c>
      <c r="S323" s="120">
        <f t="shared" si="29"/>
        <v>0.25498191103181678</v>
      </c>
    </row>
    <row r="324" spans="11:19" ht="15" x14ac:dyDescent="0.25">
      <c r="K324" s="41">
        <v>44757</v>
      </c>
      <c r="L324" s="148">
        <v>239.868840351812</v>
      </c>
      <c r="M324" s="150">
        <f t="shared" si="24"/>
        <v>1.0705532378309401E-2</v>
      </c>
      <c r="N324" s="150">
        <f t="shared" si="26"/>
        <v>1.7685496678629065E-2</v>
      </c>
      <c r="O324" s="150">
        <f t="shared" si="28"/>
        <v>7.7228460008979427E-2</v>
      </c>
      <c r="P324" s="117">
        <v>418.57911703792098</v>
      </c>
      <c r="Q324" s="120">
        <f t="shared" si="25"/>
        <v>-5.9320964230424877E-4</v>
      </c>
      <c r="R324" s="120">
        <f t="shared" si="27"/>
        <v>4.5643005946442772E-2</v>
      </c>
      <c r="S324" s="120">
        <f t="shared" si="29"/>
        <v>0.21519090100217575</v>
      </c>
    </row>
    <row r="325" spans="11:19" ht="15" x14ac:dyDescent="0.25">
      <c r="K325" s="41">
        <v>44788</v>
      </c>
      <c r="L325" s="148">
        <v>239.706081844632</v>
      </c>
      <c r="M325" s="150">
        <f t="shared" si="24"/>
        <v>-6.7853126292383159E-4</v>
      </c>
      <c r="N325" s="150">
        <f t="shared" si="26"/>
        <v>1.1591717555589298E-2</v>
      </c>
      <c r="O325" s="150">
        <f t="shared" si="28"/>
        <v>4.5697004198540725E-2</v>
      </c>
      <c r="P325" s="117">
        <v>416.16422324249299</v>
      </c>
      <c r="Q325" s="120">
        <f t="shared" si="25"/>
        <v>-5.7692648704431582E-3</v>
      </c>
      <c r="R325" s="120">
        <f t="shared" si="27"/>
        <v>1.0923818588046919E-2</v>
      </c>
      <c r="S325" s="120">
        <f t="shared" si="29"/>
        <v>0.18031638450809018</v>
      </c>
    </row>
    <row r="326" spans="11:19" ht="15" x14ac:dyDescent="0.25">
      <c r="K326" s="41">
        <v>44819</v>
      </c>
      <c r="L326" s="148">
        <v>241.608915875794</v>
      </c>
      <c r="M326" s="150">
        <f t="shared" si="24"/>
        <v>7.938196713737744E-3</v>
      </c>
      <c r="N326" s="150">
        <f t="shared" si="26"/>
        <v>1.8037472434655255E-2</v>
      </c>
      <c r="O326" s="150">
        <f t="shared" si="28"/>
        <v>2.8979501618249026E-2</v>
      </c>
      <c r="P326" s="117">
        <v>409.43411164919598</v>
      </c>
      <c r="Q326" s="120">
        <f t="shared" si="25"/>
        <v>-1.6171768781228169E-2</v>
      </c>
      <c r="R326" s="120">
        <f t="shared" si="27"/>
        <v>-2.2427983789724215E-2</v>
      </c>
      <c r="S326" s="120">
        <f t="shared" si="29"/>
        <v>0.14415254696015412</v>
      </c>
    </row>
    <row r="327" spans="11:19" ht="15" x14ac:dyDescent="0.25">
      <c r="K327" s="41">
        <v>44849</v>
      </c>
      <c r="L327" s="148">
        <v>236.59560487539201</v>
      </c>
      <c r="M327" s="150">
        <f t="shared" si="24"/>
        <v>-2.0749693703270511E-2</v>
      </c>
      <c r="N327" s="150">
        <f t="shared" si="26"/>
        <v>-1.3645938637211863E-2</v>
      </c>
      <c r="O327" s="150">
        <f t="shared" si="28"/>
        <v>-2.2011670535585504E-3</v>
      </c>
      <c r="P327" s="117">
        <v>401.86133730127301</v>
      </c>
      <c r="Q327" s="120">
        <f t="shared" si="25"/>
        <v>-1.8495709401006977E-2</v>
      </c>
      <c r="R327" s="120">
        <f t="shared" si="27"/>
        <v>-3.9939354487991352E-2</v>
      </c>
      <c r="S327" s="120">
        <f t="shared" si="29"/>
        <v>0.10287876642955829</v>
      </c>
    </row>
    <row r="328" spans="11:19" ht="15" x14ac:dyDescent="0.25">
      <c r="K328" s="41">
        <v>44880</v>
      </c>
      <c r="L328" s="148">
        <v>238.81549823634501</v>
      </c>
      <c r="M328" s="150">
        <f t="shared" ref="M328:M331" si="30">L328/L327-1</f>
        <v>9.382648346836886E-3</v>
      </c>
      <c r="N328" s="150">
        <f t="shared" si="26"/>
        <v>-3.7153150284447989E-3</v>
      </c>
      <c r="O328" s="150">
        <f t="shared" si="28"/>
        <v>-7.0346129894013343E-3</v>
      </c>
      <c r="P328" s="117">
        <v>385.97216234848798</v>
      </c>
      <c r="Q328" s="120">
        <f t="shared" ref="Q328:Q331" si="31">P328/P327-1</f>
        <v>-3.9538949080023089E-2</v>
      </c>
      <c r="R328" s="120">
        <f t="shared" si="27"/>
        <v>-7.254842970106179E-2</v>
      </c>
      <c r="S328" s="120">
        <f t="shared" si="29"/>
        <v>3.4310331844830788E-2</v>
      </c>
    </row>
    <row r="329" spans="11:19" ht="15" x14ac:dyDescent="0.25">
      <c r="K329" s="41">
        <v>44910</v>
      </c>
      <c r="L329" s="148">
        <v>240.78661843783999</v>
      </c>
      <c r="M329" s="150">
        <f t="shared" si="30"/>
        <v>8.2537365290431541E-3</v>
      </c>
      <c r="N329" s="150">
        <f t="shared" si="26"/>
        <v>-3.4034234000567265E-3</v>
      </c>
      <c r="O329" s="150">
        <f t="shared" si="28"/>
        <v>-1.3076038350464447E-2</v>
      </c>
      <c r="P329" s="117">
        <v>373.20741980291501</v>
      </c>
      <c r="Q329" s="120">
        <f t="shared" si="31"/>
        <v>-3.3071666277444844E-2</v>
      </c>
      <c r="R329" s="120">
        <f t="shared" si="27"/>
        <v>-8.8479906328176372E-2</v>
      </c>
      <c r="S329" s="120">
        <f t="shared" si="29"/>
        <v>-2.1242615941653331E-2</v>
      </c>
    </row>
    <row r="330" spans="11:19" ht="15" x14ac:dyDescent="0.25">
      <c r="K330" s="41">
        <v>44941</v>
      </c>
      <c r="L330" s="148">
        <v>246.886814441251</v>
      </c>
      <c r="M330" s="150">
        <f t="shared" si="30"/>
        <v>2.533444774874738E-2</v>
      </c>
      <c r="N330" s="150">
        <f t="shared" ref="N330:N337" si="32">L330/L327-1</f>
        <v>4.3497044551098263E-2</v>
      </c>
      <c r="O330" s="150">
        <f t="shared" si="28"/>
        <v>2.9240581635825436E-4</v>
      </c>
      <c r="P330" s="117">
        <v>360.21576543072803</v>
      </c>
      <c r="Q330" s="120">
        <f t="shared" si="31"/>
        <v>-3.4810814798504452E-2</v>
      </c>
      <c r="R330" s="120">
        <f t="shared" ref="R330:R336" si="33">P330/P327-1</f>
        <v>-0.10363169582378495</v>
      </c>
      <c r="S330" s="120">
        <f t="shared" si="29"/>
        <v>-7.0201461475216997E-2</v>
      </c>
    </row>
    <row r="331" spans="11:19" ht="15" x14ac:dyDescent="0.25">
      <c r="K331" s="41">
        <v>44972</v>
      </c>
      <c r="L331" s="148">
        <v>244.608919819996</v>
      </c>
      <c r="M331" s="150">
        <f t="shared" si="30"/>
        <v>-9.2264733797561282E-3</v>
      </c>
      <c r="N331" s="150">
        <f t="shared" si="32"/>
        <v>2.4258984975579434E-2</v>
      </c>
      <c r="O331" s="150">
        <f t="shared" si="28"/>
        <v>7.5434382574202097E-3</v>
      </c>
      <c r="P331" s="117">
        <v>357.42241356423199</v>
      </c>
      <c r="Q331" s="120">
        <f t="shared" si="31"/>
        <v>-7.7546629952630619E-3</v>
      </c>
      <c r="R331" s="120">
        <f t="shared" si="33"/>
        <v>-7.396841422589151E-2</v>
      </c>
      <c r="S331" s="120">
        <f t="shared" si="29"/>
        <v>-7.9732024702022897E-2</v>
      </c>
    </row>
    <row r="332" spans="11:19" ht="15" x14ac:dyDescent="0.25">
      <c r="K332" s="41">
        <v>45000</v>
      </c>
      <c r="L332" s="148">
        <v>238.64516462892999</v>
      </c>
      <c r="M332" s="150">
        <f>L332/L331-1</f>
        <v>-2.4380775629337825E-2</v>
      </c>
      <c r="N332" s="150">
        <f t="shared" si="32"/>
        <v>-8.8935748290465133E-3</v>
      </c>
      <c r="O332" s="150">
        <f t="shared" si="28"/>
        <v>1.7693945923729082E-3</v>
      </c>
      <c r="P332" s="117">
        <v>350.10199114272501</v>
      </c>
      <c r="Q332" s="120">
        <f>P332/P331-1</f>
        <v>-2.0481150995841024E-2</v>
      </c>
      <c r="R332" s="120">
        <f t="shared" si="33"/>
        <v>-6.191042148195125E-2</v>
      </c>
      <c r="S332" s="120">
        <f t="shared" si="29"/>
        <v>-0.10825252510066896</v>
      </c>
    </row>
    <row r="333" spans="11:19" ht="15" x14ac:dyDescent="0.25">
      <c r="K333" s="41">
        <v>45031</v>
      </c>
      <c r="L333" s="148">
        <v>234.87545649688499</v>
      </c>
      <c r="M333" s="150">
        <f t="shared" ref="M333:M335" si="34">L333/L332-1</f>
        <v>-1.5796289599693036E-2</v>
      </c>
      <c r="N333" s="150">
        <f t="shared" si="32"/>
        <v>-4.8651273546340912E-2</v>
      </c>
      <c r="O333" s="150">
        <f t="shared" si="28"/>
        <v>-3.4998074277949875E-3</v>
      </c>
      <c r="P333" s="117">
        <v>347.16910617426697</v>
      </c>
      <c r="Q333" s="120">
        <f t="shared" ref="Q333:Q337" si="35">P333/P332-1</f>
        <v>-8.3772301862242715E-3</v>
      </c>
      <c r="R333" s="120">
        <f t="shared" si="33"/>
        <v>-3.6219012349058333E-2</v>
      </c>
      <c r="S333" s="120">
        <f t="shared" si="29"/>
        <v>-0.13274472381546665</v>
      </c>
    </row>
    <row r="334" spans="11:19" ht="15" x14ac:dyDescent="0.25">
      <c r="K334" s="41">
        <v>45061</v>
      </c>
      <c r="L334" s="148">
        <v>236.69782199940099</v>
      </c>
      <c r="M334" s="150">
        <f t="shared" si="34"/>
        <v>7.7588587998771441E-3</v>
      </c>
      <c r="N334" s="150">
        <f t="shared" si="32"/>
        <v>-3.2341820676108912E-2</v>
      </c>
      <c r="O334" s="150">
        <f t="shared" si="28"/>
        <v>-1.1035412391507959E-3</v>
      </c>
      <c r="P334" s="117">
        <v>338.78051245243398</v>
      </c>
      <c r="Q334" s="120">
        <f t="shared" si="35"/>
        <v>-2.4162846211385536E-2</v>
      </c>
      <c r="R334" s="120">
        <f t="shared" si="33"/>
        <v>-5.2156497198651119E-2</v>
      </c>
      <c r="S334" s="120">
        <f t="shared" si="29"/>
        <v>-0.17705254276009463</v>
      </c>
    </row>
    <row r="335" spans="11:19" ht="15" x14ac:dyDescent="0.25">
      <c r="K335" s="41">
        <v>45092</v>
      </c>
      <c r="L335" s="148">
        <v>242.59934382794401</v>
      </c>
      <c r="M335" s="150">
        <f t="shared" si="34"/>
        <v>2.4932725526126465E-2</v>
      </c>
      <c r="N335" s="150">
        <f t="shared" si="32"/>
        <v>1.6569282705402255E-2</v>
      </c>
      <c r="O335" s="150">
        <f t="shared" si="28"/>
        <v>2.2210715650372359E-2</v>
      </c>
      <c r="P335" s="117">
        <v>338.04165764959401</v>
      </c>
      <c r="Q335" s="120">
        <f t="shared" si="35"/>
        <v>-2.1809247453207226E-3</v>
      </c>
      <c r="R335" s="120">
        <f t="shared" si="33"/>
        <v>-3.4448057418257849E-2</v>
      </c>
      <c r="S335" s="120">
        <f t="shared" si="29"/>
        <v>-0.19288585042294593</v>
      </c>
    </row>
    <row r="336" spans="11:19" ht="15" x14ac:dyDescent="0.25">
      <c r="K336" s="41">
        <v>45122</v>
      </c>
      <c r="L336" s="148">
        <v>244.96214023829401</v>
      </c>
      <c r="M336" s="150">
        <f>L336/L335-1</f>
        <v>9.7395004168920885E-3</v>
      </c>
      <c r="N336" s="150">
        <f t="shared" si="32"/>
        <v>4.2944818040376198E-2</v>
      </c>
      <c r="O336" s="150">
        <f t="shared" si="28"/>
        <v>2.1233687039182492E-2</v>
      </c>
      <c r="P336" s="117">
        <v>339.222671052424</v>
      </c>
      <c r="Q336" s="120">
        <f t="shared" si="35"/>
        <v>3.4936919048427217E-3</v>
      </c>
      <c r="R336" s="120">
        <f t="shared" si="33"/>
        <v>-2.2889234613675979E-2</v>
      </c>
      <c r="S336" s="120">
        <f t="shared" si="29"/>
        <v>-0.18958529643586519</v>
      </c>
    </row>
    <row r="337" spans="11:19" ht="15" x14ac:dyDescent="0.25">
      <c r="K337" s="41">
        <v>45153</v>
      </c>
      <c r="L337" s="148">
        <v>241.527612169908</v>
      </c>
      <c r="M337" s="150">
        <f t="shared" ref="M337" si="36">L337/L336-1</f>
        <v>-1.4020648517542256E-2</v>
      </c>
      <c r="N337" s="150">
        <f t="shared" si="32"/>
        <v>2.0404877956668344E-2</v>
      </c>
      <c r="O337" s="150">
        <f t="shared" ref="O337" si="37">L337/L325-1</f>
        <v>7.5990158917063066E-3</v>
      </c>
      <c r="P337" s="117">
        <v>334.544258325839</v>
      </c>
      <c r="Q337" s="120">
        <f t="shared" si="35"/>
        <v>-1.3791568564891166E-2</v>
      </c>
      <c r="R337" s="120">
        <f t="shared" ref="R337" si="38">P337/P334-1</f>
        <v>-1.2504420918218462E-2</v>
      </c>
      <c r="S337" s="120">
        <f t="shared" ref="S337" si="39">P337/P325-1</f>
        <v>-0.19612441521455626</v>
      </c>
    </row>
    <row r="338" spans="11:19" x14ac:dyDescent="0.25">
      <c r="K338" s="41">
        <v>45184</v>
      </c>
      <c r="L338" s="16" t="s">
        <v>76</v>
      </c>
      <c r="M338" s="16" t="s">
        <v>76</v>
      </c>
    </row>
    <row r="339" spans="11:19" ht="15" x14ac:dyDescent="0.25">
      <c r="K339" s="68"/>
      <c r="L339" s="143" t="s">
        <v>123</v>
      </c>
      <c r="M339" s="143"/>
      <c r="N339" s="143"/>
      <c r="O339" s="143"/>
      <c r="P339" s="144" t="s">
        <v>124</v>
      </c>
    </row>
    <row r="340" spans="11:19" ht="15" x14ac:dyDescent="0.25">
      <c r="K340" s="68" t="s">
        <v>103</v>
      </c>
      <c r="L340" s="145">
        <f>MIN($L$162:$L$197)</f>
        <v>104.622058854279</v>
      </c>
      <c r="M340" s="145"/>
      <c r="N340" s="145"/>
      <c r="O340" s="145"/>
      <c r="P340" s="145">
        <f>MIN($P$162:$P$197)</f>
        <v>117.699345872297</v>
      </c>
    </row>
    <row r="341" spans="11:19" ht="15" x14ac:dyDescent="0.25">
      <c r="K341" s="68" t="s">
        <v>125</v>
      </c>
      <c r="L341" s="146">
        <f>L337/L340-1</f>
        <v>1.3085725401974311</v>
      </c>
      <c r="M341" s="146"/>
      <c r="N341" s="146"/>
      <c r="O341" s="146"/>
      <c r="P341" s="146">
        <f>P337/P340-1</f>
        <v>1.8423629362292062</v>
      </c>
    </row>
    <row r="342" spans="11:19" x14ac:dyDescent="0.25">
      <c r="K342" s="41">
        <v>45306</v>
      </c>
      <c r="L342" s="16" t="s">
        <v>76</v>
      </c>
      <c r="M342" s="16" t="s">
        <v>76</v>
      </c>
    </row>
    <row r="343" spans="11:19" x14ac:dyDescent="0.25">
      <c r="K343" s="41">
        <v>45337</v>
      </c>
      <c r="L343" s="16" t="s">
        <v>76</v>
      </c>
      <c r="M343" s="16" t="s">
        <v>76</v>
      </c>
    </row>
    <row r="344" spans="11:19" x14ac:dyDescent="0.25">
      <c r="K344" s="41">
        <v>45366</v>
      </c>
      <c r="L344" s="16" t="s">
        <v>76</v>
      </c>
      <c r="M344" s="16" t="s">
        <v>76</v>
      </c>
    </row>
    <row r="345" spans="11:19" x14ac:dyDescent="0.25">
      <c r="K345" s="41">
        <v>45397</v>
      </c>
      <c r="L345" s="16" t="s">
        <v>76</v>
      </c>
      <c r="M345" s="16" t="s">
        <v>76</v>
      </c>
    </row>
    <row r="346" spans="11:19" x14ac:dyDescent="0.25">
      <c r="K346" s="41">
        <v>45427</v>
      </c>
      <c r="L346" s="16" t="s">
        <v>76</v>
      </c>
      <c r="M346" s="16" t="s">
        <v>76</v>
      </c>
    </row>
    <row r="347" spans="11:19" x14ac:dyDescent="0.25">
      <c r="K347" s="41">
        <v>45458</v>
      </c>
      <c r="L347" s="16" t="s">
        <v>76</v>
      </c>
      <c r="M347" s="16" t="s">
        <v>76</v>
      </c>
    </row>
    <row r="348" spans="11:19" x14ac:dyDescent="0.25">
      <c r="K348" s="41">
        <v>45488</v>
      </c>
      <c r="L348" s="16" t="s">
        <v>76</v>
      </c>
      <c r="M348" s="16" t="s">
        <v>76</v>
      </c>
    </row>
    <row r="349" spans="11:19" x14ac:dyDescent="0.25">
      <c r="K349" s="41">
        <v>45519</v>
      </c>
      <c r="L349" s="16" t="s">
        <v>76</v>
      </c>
      <c r="M349" s="16" t="s">
        <v>76</v>
      </c>
    </row>
    <row r="350" spans="11:19" x14ac:dyDescent="0.25">
      <c r="K350" s="41">
        <v>45550</v>
      </c>
      <c r="L350" s="16" t="s">
        <v>76</v>
      </c>
      <c r="M350" s="16" t="s">
        <v>76</v>
      </c>
    </row>
    <row r="351" spans="11:19" x14ac:dyDescent="0.25">
      <c r="K351" s="41">
        <v>45580</v>
      </c>
      <c r="L351" s="16" t="s">
        <v>76</v>
      </c>
      <c r="M351" s="16" t="s">
        <v>76</v>
      </c>
    </row>
    <row r="352" spans="11:19" x14ac:dyDescent="0.25">
      <c r="K352" s="41">
        <v>45611</v>
      </c>
      <c r="L352" s="16" t="s">
        <v>76</v>
      </c>
      <c r="M352" s="16" t="s">
        <v>76</v>
      </c>
    </row>
    <row r="353" spans="11:13" x14ac:dyDescent="0.25">
      <c r="K353" s="41">
        <v>45641</v>
      </c>
      <c r="L353" s="16" t="s">
        <v>76</v>
      </c>
      <c r="M353" s="16" t="s">
        <v>76</v>
      </c>
    </row>
    <row r="354" spans="11:13" x14ac:dyDescent="0.25">
      <c r="K354" s="41">
        <v>45672</v>
      </c>
      <c r="L354" s="16" t="s">
        <v>76</v>
      </c>
      <c r="M354" s="16" t="s">
        <v>76</v>
      </c>
    </row>
    <row r="355" spans="11:13" x14ac:dyDescent="0.25">
      <c r="K355" s="41">
        <v>45703</v>
      </c>
      <c r="L355" s="16" t="s">
        <v>76</v>
      </c>
      <c r="M355" s="16" t="s">
        <v>76</v>
      </c>
    </row>
    <row r="356" spans="11:13" x14ac:dyDescent="0.25">
      <c r="K356" s="41">
        <v>45731</v>
      </c>
      <c r="L356" s="16" t="s">
        <v>76</v>
      </c>
      <c r="M356" s="16" t="s">
        <v>76</v>
      </c>
    </row>
    <row r="357" spans="11:13" x14ac:dyDescent="0.25">
      <c r="K357" s="41">
        <v>45762</v>
      </c>
      <c r="L357" s="16" t="s">
        <v>76</v>
      </c>
      <c r="M357" s="16" t="s">
        <v>76</v>
      </c>
    </row>
    <row r="358" spans="11:13" x14ac:dyDescent="0.25">
      <c r="K358" s="41">
        <v>45792</v>
      </c>
      <c r="L358" s="16" t="s">
        <v>76</v>
      </c>
      <c r="M358" s="16" t="s">
        <v>76</v>
      </c>
    </row>
    <row r="359" spans="11:13" x14ac:dyDescent="0.25">
      <c r="K359" s="41">
        <v>45823</v>
      </c>
      <c r="L359" s="16" t="s">
        <v>76</v>
      </c>
      <c r="M359" s="16" t="s">
        <v>76</v>
      </c>
    </row>
    <row r="360" spans="11:13" x14ac:dyDescent="0.25">
      <c r="K360" s="41">
        <v>45853</v>
      </c>
      <c r="L360" s="16" t="s">
        <v>76</v>
      </c>
      <c r="M360" s="16" t="s">
        <v>76</v>
      </c>
    </row>
    <row r="361" spans="11:13" x14ac:dyDescent="0.25">
      <c r="K361" s="41">
        <v>45884</v>
      </c>
      <c r="L361" s="16" t="s">
        <v>76</v>
      </c>
      <c r="M361" s="16" t="s">
        <v>76</v>
      </c>
    </row>
    <row r="362" spans="11:13" x14ac:dyDescent="0.25">
      <c r="K362" s="41">
        <v>45915</v>
      </c>
      <c r="L362" s="16" t="s">
        <v>76</v>
      </c>
      <c r="M362" s="16" t="s">
        <v>76</v>
      </c>
    </row>
    <row r="363" spans="11:13" x14ac:dyDescent="0.25">
      <c r="K363" s="41">
        <v>45945</v>
      </c>
      <c r="L363" s="16" t="s">
        <v>76</v>
      </c>
      <c r="M363" s="16" t="s">
        <v>76</v>
      </c>
    </row>
    <row r="364" spans="11:13" x14ac:dyDescent="0.25">
      <c r="K364" s="41">
        <v>45976</v>
      </c>
      <c r="L364" s="16" t="s">
        <v>76</v>
      </c>
      <c r="M364" s="16" t="s">
        <v>76</v>
      </c>
    </row>
  </sheetData>
  <mergeCells count="2">
    <mergeCell ref="A7:J7"/>
    <mergeCell ref="A8:J8"/>
  </mergeCells>
  <conditionalFormatting sqref="K6:K364">
    <cfRule type="expression" dxfId="17" priority="1">
      <formula>$L6=""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ABF80-FD15-4B6D-BCEF-60BBA597F605}">
  <sheetPr codeName="Sheet1"/>
  <dimension ref="A1:AJ135"/>
  <sheetViews>
    <sheetView workbookViewId="0">
      <selection activeCell="F50" sqref="F50"/>
    </sheetView>
  </sheetViews>
  <sheetFormatPr defaultColWidth="9.140625" defaultRowHeight="15" x14ac:dyDescent="0.25"/>
  <cols>
    <col min="1" max="15" width="13.7109375" style="24" customWidth="1"/>
    <col min="16" max="16" width="23.85546875" style="29" bestFit="1" customWidth="1"/>
    <col min="17" max="17" width="14.42578125" style="14" customWidth="1"/>
    <col min="18" max="18" width="12.42578125" style="14" customWidth="1"/>
    <col min="19" max="19" width="9.140625" style="14"/>
    <col min="20" max="20" width="14.28515625" style="14" customWidth="1"/>
    <col min="21" max="21" width="9.140625" style="14"/>
    <col min="22" max="22" width="13.85546875" style="14" customWidth="1"/>
    <col min="23" max="25" width="11.7109375" style="14" customWidth="1"/>
    <col min="26" max="26" width="14.28515625" style="14" customWidth="1"/>
    <col min="27" max="29" width="9.140625" style="24"/>
    <col min="30" max="30" width="11.42578125" style="24" bestFit="1" customWidth="1"/>
    <col min="31" max="31" width="9.140625" style="24"/>
    <col min="32" max="32" width="10.5703125" style="24" bestFit="1" customWidth="1"/>
    <col min="33" max="35" width="9.140625" style="24"/>
    <col min="36" max="36" width="11.42578125" style="24" bestFit="1" customWidth="1"/>
    <col min="37" max="16384" width="9.140625" style="24"/>
  </cols>
  <sheetData>
    <row r="1" spans="1:36" s="2" customFormat="1" ht="15.95" customHeight="1" x14ac:dyDescent="0.25">
      <c r="P1" s="18"/>
      <c r="Q1" s="43"/>
      <c r="R1" s="44"/>
      <c r="S1" s="44"/>
      <c r="T1" s="44"/>
      <c r="U1" s="44"/>
      <c r="V1" s="45"/>
      <c r="W1" s="43"/>
      <c r="X1" s="46"/>
      <c r="Y1" s="44"/>
      <c r="Z1" s="45"/>
    </row>
    <row r="2" spans="1:36" s="5" customFormat="1" ht="15.95" customHeight="1" x14ac:dyDescent="0.25">
      <c r="Q2" s="47"/>
      <c r="R2" s="48"/>
      <c r="S2" s="48"/>
      <c r="T2" s="48"/>
      <c r="U2" s="48"/>
      <c r="V2" s="49"/>
      <c r="W2" s="50"/>
      <c r="X2" s="51"/>
      <c r="Y2" s="51"/>
      <c r="Z2" s="52"/>
    </row>
    <row r="3" spans="1:36" s="5" customFormat="1" ht="15.95" customHeight="1" x14ac:dyDescent="0.25">
      <c r="Q3" s="47"/>
      <c r="R3" s="48"/>
      <c r="S3" s="48"/>
      <c r="T3" s="48"/>
      <c r="U3" s="48"/>
      <c r="V3" s="48"/>
      <c r="W3" s="50"/>
      <c r="X3" s="51"/>
      <c r="Y3" s="51"/>
      <c r="Z3" s="52"/>
    </row>
    <row r="4" spans="1:36" s="53" customFormat="1" ht="15.95" customHeight="1" x14ac:dyDescent="0.25">
      <c r="Q4" s="47"/>
      <c r="R4" s="48"/>
      <c r="S4" s="48"/>
      <c r="T4" s="48"/>
      <c r="U4" s="48"/>
      <c r="V4" s="48"/>
      <c r="W4" s="50"/>
      <c r="X4" s="51"/>
      <c r="Y4" s="51"/>
      <c r="Z4" s="52"/>
    </row>
    <row r="5" spans="1:36" s="54" customFormat="1" ht="15" customHeight="1" x14ac:dyDescent="0.25">
      <c r="Q5" s="153" t="s">
        <v>7</v>
      </c>
      <c r="R5" s="154"/>
      <c r="S5" s="154"/>
      <c r="T5" s="154"/>
      <c r="U5" s="154"/>
      <c r="V5" s="155"/>
      <c r="W5" s="156" t="s">
        <v>8</v>
      </c>
      <c r="X5" s="157"/>
      <c r="Y5" s="157"/>
      <c r="Z5" s="158"/>
      <c r="AA5" s="153" t="s">
        <v>126</v>
      </c>
      <c r="AB5" s="154"/>
      <c r="AC5" s="154"/>
      <c r="AD5" s="154"/>
      <c r="AE5" s="154"/>
      <c r="AF5" s="155"/>
      <c r="AG5" s="156" t="s">
        <v>127</v>
      </c>
      <c r="AH5" s="157"/>
      <c r="AI5" s="157"/>
      <c r="AJ5" s="158"/>
    </row>
    <row r="6" spans="1:36" s="55" customFormat="1" ht="35.1" customHeight="1" x14ac:dyDescent="0.25">
      <c r="P6" s="56" t="s">
        <v>0</v>
      </c>
      <c r="Q6" s="57" t="s">
        <v>9</v>
      </c>
      <c r="R6" s="23" t="s">
        <v>10</v>
      </c>
      <c r="S6" s="23" t="s">
        <v>11</v>
      </c>
      <c r="T6" s="23" t="s">
        <v>12</v>
      </c>
      <c r="U6" s="23" t="s">
        <v>13</v>
      </c>
      <c r="V6" s="58" t="s">
        <v>14</v>
      </c>
      <c r="W6" s="57" t="s">
        <v>9</v>
      </c>
      <c r="X6" s="23" t="s">
        <v>10</v>
      </c>
      <c r="Y6" s="23" t="s">
        <v>11</v>
      </c>
      <c r="Z6" s="58" t="s">
        <v>12</v>
      </c>
      <c r="AA6" s="57" t="s">
        <v>9</v>
      </c>
      <c r="AB6" s="23" t="s">
        <v>10</v>
      </c>
      <c r="AC6" s="23" t="s">
        <v>11</v>
      </c>
      <c r="AD6" s="23" t="s">
        <v>12</v>
      </c>
      <c r="AE6" s="23" t="s">
        <v>13</v>
      </c>
      <c r="AF6" s="58" t="s">
        <v>14</v>
      </c>
      <c r="AG6" s="57" t="s">
        <v>9</v>
      </c>
      <c r="AH6" s="23" t="s">
        <v>10</v>
      </c>
      <c r="AI6" s="23" t="s">
        <v>11</v>
      </c>
      <c r="AJ6" s="58" t="s">
        <v>12</v>
      </c>
    </row>
    <row r="7" spans="1:36" x14ac:dyDescent="0.25">
      <c r="A7" s="152" t="s">
        <v>78</v>
      </c>
      <c r="B7" s="152"/>
      <c r="C7" s="152"/>
      <c r="D7" s="152"/>
      <c r="E7" s="152"/>
      <c r="F7" s="152"/>
      <c r="G7" s="59"/>
      <c r="H7" s="60"/>
      <c r="I7" s="152" t="s">
        <v>79</v>
      </c>
      <c r="J7" s="152"/>
      <c r="K7" s="152"/>
      <c r="L7" s="152"/>
      <c r="M7" s="152"/>
      <c r="N7" s="152"/>
      <c r="O7" s="152"/>
      <c r="P7" s="25">
        <v>35155</v>
      </c>
      <c r="Q7" s="61">
        <v>58.467381566445397</v>
      </c>
      <c r="R7" s="16">
        <v>67.9324085409162</v>
      </c>
      <c r="S7" s="16">
        <v>68.729992217306403</v>
      </c>
      <c r="T7" s="16">
        <v>62.437101181348602</v>
      </c>
      <c r="U7" s="62" t="s">
        <v>15</v>
      </c>
      <c r="V7" s="63" t="s">
        <v>15</v>
      </c>
      <c r="W7" s="61">
        <v>60.885282663399501</v>
      </c>
      <c r="X7" s="16">
        <v>68.842009468846697</v>
      </c>
      <c r="Y7" s="16">
        <v>78.856519127121501</v>
      </c>
      <c r="Z7" s="64">
        <v>67.433179355354099</v>
      </c>
    </row>
    <row r="8" spans="1:36" x14ac:dyDescent="0.25">
      <c r="A8" s="152" t="s">
        <v>74</v>
      </c>
      <c r="B8" s="152"/>
      <c r="C8" s="152"/>
      <c r="D8" s="152"/>
      <c r="E8" s="152"/>
      <c r="F8" s="152"/>
      <c r="G8" s="59"/>
      <c r="I8" s="152" t="s">
        <v>74</v>
      </c>
      <c r="J8" s="152"/>
      <c r="K8" s="152"/>
      <c r="L8" s="152"/>
      <c r="M8" s="152"/>
      <c r="N8" s="152"/>
      <c r="O8" s="152"/>
      <c r="P8" s="25">
        <v>35246</v>
      </c>
      <c r="Q8" s="61">
        <v>61.962508034576999</v>
      </c>
      <c r="R8" s="16">
        <v>70.172465834930506</v>
      </c>
      <c r="S8" s="16">
        <v>67.492190929878007</v>
      </c>
      <c r="T8" s="16">
        <v>63.191205031688597</v>
      </c>
      <c r="U8" s="62" t="s">
        <v>15</v>
      </c>
      <c r="V8" s="63" t="s">
        <v>15</v>
      </c>
      <c r="W8" s="61">
        <v>60.835096248115804</v>
      </c>
      <c r="X8" s="16">
        <v>68.195576101773199</v>
      </c>
      <c r="Y8" s="16">
        <v>73.227069547339696</v>
      </c>
      <c r="Z8" s="64">
        <v>66.510186202211997</v>
      </c>
    </row>
    <row r="9" spans="1:36" x14ac:dyDescent="0.25">
      <c r="P9" s="25">
        <v>35338</v>
      </c>
      <c r="Q9" s="61">
        <v>65.370052150184307</v>
      </c>
      <c r="R9" s="16">
        <v>71.751856606565696</v>
      </c>
      <c r="S9" s="16">
        <v>69.479384391256005</v>
      </c>
      <c r="T9" s="16">
        <v>64.241718551814401</v>
      </c>
      <c r="U9" s="62" t="s">
        <v>15</v>
      </c>
      <c r="V9" s="63" t="s">
        <v>15</v>
      </c>
      <c r="W9" s="61">
        <v>64.173837024271705</v>
      </c>
      <c r="X9" s="16">
        <v>69.515830176462799</v>
      </c>
      <c r="Y9" s="16">
        <v>67.751199007963393</v>
      </c>
      <c r="Z9" s="64">
        <v>67.540950604279502</v>
      </c>
    </row>
    <row r="10" spans="1:36" x14ac:dyDescent="0.25">
      <c r="P10" s="25">
        <v>35430</v>
      </c>
      <c r="Q10" s="61">
        <v>65.185589935779802</v>
      </c>
      <c r="R10" s="16">
        <v>70.493482859638803</v>
      </c>
      <c r="S10" s="16">
        <v>74.012655574055003</v>
      </c>
      <c r="T10" s="16">
        <v>65.216818504389707</v>
      </c>
      <c r="U10" s="62" t="s">
        <v>15</v>
      </c>
      <c r="V10" s="63" t="s">
        <v>15</v>
      </c>
      <c r="W10" s="61">
        <v>66.779289212704896</v>
      </c>
      <c r="X10" s="16">
        <v>71.950134209175502</v>
      </c>
      <c r="Y10" s="16">
        <v>70.743191303207993</v>
      </c>
      <c r="Z10" s="64">
        <v>68.325071810484204</v>
      </c>
    </row>
    <row r="11" spans="1:36" x14ac:dyDescent="0.25">
      <c r="P11" s="25">
        <v>35520</v>
      </c>
      <c r="Q11" s="61">
        <v>65.783664530805495</v>
      </c>
      <c r="R11" s="16">
        <v>70.394012283885601</v>
      </c>
      <c r="S11" s="16">
        <v>75.926860156897007</v>
      </c>
      <c r="T11" s="16">
        <v>67.772961510094902</v>
      </c>
      <c r="U11" s="62" t="s">
        <v>15</v>
      </c>
      <c r="V11" s="63" t="s">
        <v>15</v>
      </c>
      <c r="W11" s="61">
        <v>67.285603140063998</v>
      </c>
      <c r="X11" s="16">
        <v>72.866908170518201</v>
      </c>
      <c r="Y11" s="16">
        <v>79.302002888469204</v>
      </c>
      <c r="Z11" s="64">
        <v>70.107842999207705</v>
      </c>
      <c r="AA11" s="163">
        <f>IFERROR(Q11/Q7-1,"NULL")</f>
        <v>0.12513443852527395</v>
      </c>
      <c r="AB11" s="163">
        <f t="shared" ref="AB11:AJ26" si="0">IFERROR(R11/R7-1,"NULL")</f>
        <v>3.6236073412394321E-2</v>
      </c>
      <c r="AC11" s="163">
        <f t="shared" si="0"/>
        <v>0.10471218906639734</v>
      </c>
      <c r="AD11" s="163">
        <f t="shared" si="0"/>
        <v>8.5459770357504183E-2</v>
      </c>
      <c r="AE11" s="163" t="str">
        <f t="shared" si="0"/>
        <v>NULL</v>
      </c>
      <c r="AF11" s="163" t="str">
        <f t="shared" si="0"/>
        <v>NULL</v>
      </c>
      <c r="AG11" s="163">
        <f t="shared" si="0"/>
        <v>0.10512097828383693</v>
      </c>
      <c r="AH11" s="163">
        <f t="shared" si="0"/>
        <v>5.8465735278876441E-2</v>
      </c>
      <c r="AI11" s="163">
        <f t="shared" si="0"/>
        <v>5.64929528057867E-3</v>
      </c>
      <c r="AJ11" s="163">
        <f>IFERROR(Z11/Z7-1,"NULL")</f>
        <v>3.966391128851976E-2</v>
      </c>
    </row>
    <row r="12" spans="1:36" x14ac:dyDescent="0.25">
      <c r="P12" s="25">
        <v>35611</v>
      </c>
      <c r="Q12" s="61">
        <v>69.6300710628622</v>
      </c>
      <c r="R12" s="16">
        <v>73.462343829743801</v>
      </c>
      <c r="S12" s="16">
        <v>76.480146328697302</v>
      </c>
      <c r="T12" s="16">
        <v>71.113591170301703</v>
      </c>
      <c r="U12" s="62" t="s">
        <v>15</v>
      </c>
      <c r="V12" s="63" t="s">
        <v>15</v>
      </c>
      <c r="W12" s="61">
        <v>67.377818134687402</v>
      </c>
      <c r="X12" s="16">
        <v>72.507363465153901</v>
      </c>
      <c r="Y12" s="16">
        <v>83.653273636947205</v>
      </c>
      <c r="Z12" s="64">
        <v>72.371171026738097</v>
      </c>
      <c r="AA12" s="163">
        <f t="shared" ref="AA12:AJ50" si="1">IFERROR(Q12/Q8-1,"NULL")</f>
        <v>0.12374520127568855</v>
      </c>
      <c r="AB12" s="163">
        <f t="shared" si="0"/>
        <v>4.6882747466110208E-2</v>
      </c>
      <c r="AC12" s="163">
        <f t="shared" si="0"/>
        <v>0.13317030125985196</v>
      </c>
      <c r="AD12" s="163">
        <f t="shared" si="0"/>
        <v>0.12537165788562277</v>
      </c>
      <c r="AE12" s="163" t="str">
        <f t="shared" si="0"/>
        <v>NULL</v>
      </c>
      <c r="AF12" s="163" t="str">
        <f t="shared" si="0"/>
        <v>NULL</v>
      </c>
      <c r="AG12" s="163">
        <f t="shared" si="0"/>
        <v>0.10754847596339978</v>
      </c>
      <c r="AH12" s="163">
        <f t="shared" si="0"/>
        <v>6.3226789915901804E-2</v>
      </c>
      <c r="AI12" s="163">
        <f t="shared" si="0"/>
        <v>0.14238182893372775</v>
      </c>
      <c r="AJ12" s="163">
        <f t="shared" si="0"/>
        <v>8.8121612029574692E-2</v>
      </c>
    </row>
    <row r="13" spans="1:36" x14ac:dyDescent="0.25">
      <c r="P13" s="25">
        <v>35703</v>
      </c>
      <c r="Q13" s="61">
        <v>74.675535114578906</v>
      </c>
      <c r="R13" s="16">
        <v>77.6137461405811</v>
      </c>
      <c r="S13" s="16">
        <v>78.9967930588965</v>
      </c>
      <c r="T13" s="16">
        <v>72.701009196083405</v>
      </c>
      <c r="U13" s="62" t="s">
        <v>15</v>
      </c>
      <c r="V13" s="63" t="s">
        <v>15</v>
      </c>
      <c r="W13" s="61">
        <v>73.387713075406793</v>
      </c>
      <c r="X13" s="16">
        <v>74.373697145490098</v>
      </c>
      <c r="Y13" s="16">
        <v>84.878063524296806</v>
      </c>
      <c r="Z13" s="64">
        <v>74.301350222543704</v>
      </c>
      <c r="AA13" s="163">
        <f t="shared" si="1"/>
        <v>0.14235085728577568</v>
      </c>
      <c r="AB13" s="163">
        <f t="shared" si="0"/>
        <v>8.1696694848715667E-2</v>
      </c>
      <c r="AC13" s="163">
        <f t="shared" si="0"/>
        <v>0.13698176446189492</v>
      </c>
      <c r="AD13" s="163">
        <f t="shared" si="0"/>
        <v>0.13167908385648386</v>
      </c>
      <c r="AE13" s="163" t="str">
        <f t="shared" si="0"/>
        <v>NULL</v>
      </c>
      <c r="AF13" s="163" t="str">
        <f t="shared" si="0"/>
        <v>NULL</v>
      </c>
      <c r="AG13" s="163">
        <f t="shared" si="0"/>
        <v>0.14357682941180894</v>
      </c>
      <c r="AH13" s="163">
        <f t="shared" si="0"/>
        <v>6.9881449400745366E-2</v>
      </c>
      <c r="AI13" s="163">
        <f t="shared" si="0"/>
        <v>0.25279057444164699</v>
      </c>
      <c r="AJ13" s="163">
        <f t="shared" si="0"/>
        <v>0.10009334422716654</v>
      </c>
    </row>
    <row r="14" spans="1:36" x14ac:dyDescent="0.25">
      <c r="P14" s="25">
        <v>35795</v>
      </c>
      <c r="Q14" s="61">
        <v>77.364587412565498</v>
      </c>
      <c r="R14" s="16">
        <v>79.355197584801601</v>
      </c>
      <c r="S14" s="16">
        <v>82.014284501910495</v>
      </c>
      <c r="T14" s="16">
        <v>73.4049603441225</v>
      </c>
      <c r="U14" s="62" t="s">
        <v>15</v>
      </c>
      <c r="V14" s="63" t="s">
        <v>15</v>
      </c>
      <c r="W14" s="61">
        <v>81.7919533162938</v>
      </c>
      <c r="X14" s="16">
        <v>78.579197903611899</v>
      </c>
      <c r="Y14" s="16">
        <v>84.755640122363104</v>
      </c>
      <c r="Z14" s="64">
        <v>77.126485268248103</v>
      </c>
      <c r="AA14" s="163">
        <f t="shared" si="1"/>
        <v>0.18683573300148582</v>
      </c>
      <c r="AB14" s="163">
        <f t="shared" si="0"/>
        <v>0.12570970202745646</v>
      </c>
      <c r="AC14" s="163">
        <f t="shared" si="0"/>
        <v>0.10811163125810674</v>
      </c>
      <c r="AD14" s="163">
        <f t="shared" si="0"/>
        <v>0.1255526109293672</v>
      </c>
      <c r="AE14" s="163" t="str">
        <f t="shared" si="0"/>
        <v>NULL</v>
      </c>
      <c r="AF14" s="163" t="str">
        <f t="shared" si="0"/>
        <v>NULL</v>
      </c>
      <c r="AG14" s="163">
        <f t="shared" si="0"/>
        <v>0.22481018112922224</v>
      </c>
      <c r="AH14" s="163">
        <f t="shared" si="0"/>
        <v>9.2134139391098158E-2</v>
      </c>
      <c r="AI14" s="163">
        <f t="shared" si="0"/>
        <v>0.19807487563145432</v>
      </c>
      <c r="AJ14" s="163">
        <f t="shared" si="0"/>
        <v>0.12881674654037267</v>
      </c>
    </row>
    <row r="15" spans="1:36" x14ac:dyDescent="0.25">
      <c r="P15" s="25">
        <v>35885</v>
      </c>
      <c r="Q15" s="61">
        <v>77.859377070360907</v>
      </c>
      <c r="R15" s="16">
        <v>79.262640582619994</v>
      </c>
      <c r="S15" s="16">
        <v>83.330816311517907</v>
      </c>
      <c r="T15" s="16">
        <v>74.942692780035202</v>
      </c>
      <c r="U15" s="65">
        <v>75.300807703503494</v>
      </c>
      <c r="V15" s="66">
        <v>86.868081323626498</v>
      </c>
      <c r="W15" s="61">
        <v>82.920413147054703</v>
      </c>
      <c r="X15" s="16">
        <v>80.858430067103001</v>
      </c>
      <c r="Y15" s="16">
        <v>84.583794616400297</v>
      </c>
      <c r="Z15" s="64">
        <v>79.460981321962194</v>
      </c>
      <c r="AA15" s="163">
        <f>IFERROR(Q15/Q11-1,"NULL")</f>
        <v>0.18356703941144148</v>
      </c>
      <c r="AB15" s="163">
        <f t="shared" si="0"/>
        <v>0.12598554921076111</v>
      </c>
      <c r="AC15" s="163">
        <f t="shared" si="0"/>
        <v>9.7514320219764139E-2</v>
      </c>
      <c r="AD15" s="163">
        <f t="shared" si="0"/>
        <v>0.10579043781157993</v>
      </c>
      <c r="AE15" s="163" t="str">
        <f t="shared" si="0"/>
        <v>NULL</v>
      </c>
      <c r="AF15" s="163" t="str">
        <f t="shared" si="0"/>
        <v>NULL</v>
      </c>
      <c r="AG15" s="163">
        <f t="shared" si="0"/>
        <v>0.23236486376505772</v>
      </c>
      <c r="AH15" s="163">
        <f t="shared" si="0"/>
        <v>0.10967285558327222</v>
      </c>
      <c r="AI15" s="163">
        <f t="shared" si="0"/>
        <v>6.660350981751928E-2</v>
      </c>
      <c r="AJ15" s="163">
        <f t="shared" si="0"/>
        <v>0.13341072728282621</v>
      </c>
    </row>
    <row r="16" spans="1:36" x14ac:dyDescent="0.25">
      <c r="P16" s="25">
        <v>35976</v>
      </c>
      <c r="Q16" s="61">
        <v>78.214237077110894</v>
      </c>
      <c r="R16" s="16">
        <v>79.500986600434402</v>
      </c>
      <c r="S16" s="16">
        <v>84.426796931537694</v>
      </c>
      <c r="T16" s="16">
        <v>77.418866486776693</v>
      </c>
      <c r="U16" s="65">
        <v>73.681239144042394</v>
      </c>
      <c r="V16" s="66">
        <v>84.9305461260779</v>
      </c>
      <c r="W16" s="61">
        <v>84.076729828096305</v>
      </c>
      <c r="X16" s="16">
        <v>81.234526774823294</v>
      </c>
      <c r="Y16" s="16">
        <v>87.994724004803004</v>
      </c>
      <c r="Z16" s="64">
        <v>80.4859760792054</v>
      </c>
      <c r="AA16" s="163">
        <f t="shared" si="1"/>
        <v>0.12328245373322821</v>
      </c>
      <c r="AB16" s="163">
        <f t="shared" si="0"/>
        <v>8.2200518740400463E-2</v>
      </c>
      <c r="AC16" s="163">
        <f t="shared" si="0"/>
        <v>0.1039047515506466</v>
      </c>
      <c r="AD16" s="163">
        <f t="shared" si="0"/>
        <v>8.8664841877767353E-2</v>
      </c>
      <c r="AE16" s="163" t="str">
        <f t="shared" si="0"/>
        <v>NULL</v>
      </c>
      <c r="AF16" s="163" t="str">
        <f t="shared" si="0"/>
        <v>NULL</v>
      </c>
      <c r="AG16" s="163">
        <f t="shared" si="0"/>
        <v>0.24783989977277088</v>
      </c>
      <c r="AH16" s="163">
        <f t="shared" si="0"/>
        <v>0.12036244172446775</v>
      </c>
      <c r="AI16" s="163">
        <f t="shared" si="0"/>
        <v>5.1898152685543097E-2</v>
      </c>
      <c r="AJ16" s="163">
        <f t="shared" si="0"/>
        <v>0.11212759082576151</v>
      </c>
    </row>
    <row r="17" spans="1:36" x14ac:dyDescent="0.25">
      <c r="P17" s="25">
        <v>36068</v>
      </c>
      <c r="Q17" s="61">
        <v>79.852531923795297</v>
      </c>
      <c r="R17" s="16">
        <v>81.461908539849702</v>
      </c>
      <c r="S17" s="16">
        <v>84.825731694280506</v>
      </c>
      <c r="T17" s="16">
        <v>80.193401993247306</v>
      </c>
      <c r="U17" s="65">
        <v>74.848563470682095</v>
      </c>
      <c r="V17" s="66">
        <v>84.946862945145597</v>
      </c>
      <c r="W17" s="61">
        <v>86.919121863511094</v>
      </c>
      <c r="X17" s="16">
        <v>81.785020942181305</v>
      </c>
      <c r="Y17" s="16">
        <v>90.924303229162504</v>
      </c>
      <c r="Z17" s="64">
        <v>82.251768067426198</v>
      </c>
      <c r="AA17" s="163">
        <f t="shared" si="1"/>
        <v>6.9326544513849564E-2</v>
      </c>
      <c r="AB17" s="163">
        <f t="shared" si="0"/>
        <v>4.9580938823626131E-2</v>
      </c>
      <c r="AC17" s="163">
        <f t="shared" si="0"/>
        <v>7.3787028684040523E-2</v>
      </c>
      <c r="AD17" s="163">
        <f t="shared" si="0"/>
        <v>0.10305761749408471</v>
      </c>
      <c r="AE17" s="163" t="str">
        <f t="shared" si="0"/>
        <v>NULL</v>
      </c>
      <c r="AF17" s="163" t="str">
        <f t="shared" si="0"/>
        <v>NULL</v>
      </c>
      <c r="AG17" s="163">
        <f t="shared" si="0"/>
        <v>0.18438248340291796</v>
      </c>
      <c r="AH17" s="163">
        <f t="shared" si="0"/>
        <v>9.9649796650463029E-2</v>
      </c>
      <c r="AI17" s="163">
        <f t="shared" si="0"/>
        <v>7.1234420930620379E-2</v>
      </c>
      <c r="AJ17" s="163">
        <f t="shared" si="0"/>
        <v>0.10700233335019882</v>
      </c>
    </row>
    <row r="18" spans="1:36" x14ac:dyDescent="0.25">
      <c r="P18" s="25">
        <v>36160</v>
      </c>
      <c r="Q18" s="61">
        <v>82.451381228076499</v>
      </c>
      <c r="R18" s="16">
        <v>84.363376481376207</v>
      </c>
      <c r="S18" s="16">
        <v>85.336260080016899</v>
      </c>
      <c r="T18" s="16">
        <v>82.584141062165997</v>
      </c>
      <c r="U18" s="65">
        <v>78.695886345517806</v>
      </c>
      <c r="V18" s="66">
        <v>82.1174707038859</v>
      </c>
      <c r="W18" s="61">
        <v>86.666285040853097</v>
      </c>
      <c r="X18" s="16">
        <v>81.982337014698302</v>
      </c>
      <c r="Y18" s="16">
        <v>92.3678551081846</v>
      </c>
      <c r="Z18" s="64">
        <v>82.818576320443995</v>
      </c>
      <c r="AA18" s="163">
        <f t="shared" si="1"/>
        <v>6.575093315478342E-2</v>
      </c>
      <c r="AB18" s="163">
        <f t="shared" si="0"/>
        <v>6.3110912063733426E-2</v>
      </c>
      <c r="AC18" s="163">
        <f t="shared" si="0"/>
        <v>4.0504841300286198E-2</v>
      </c>
      <c r="AD18" s="163">
        <f t="shared" si="0"/>
        <v>0.12504850728086359</v>
      </c>
      <c r="AE18" s="163" t="str">
        <f t="shared" si="0"/>
        <v>NULL</v>
      </c>
      <c r="AF18" s="163" t="str">
        <f t="shared" si="0"/>
        <v>NULL</v>
      </c>
      <c r="AG18" s="163">
        <f t="shared" si="0"/>
        <v>5.9594269691909618E-2</v>
      </c>
      <c r="AH18" s="163">
        <f t="shared" si="0"/>
        <v>4.3308397156978096E-2</v>
      </c>
      <c r="AI18" s="163">
        <f t="shared" si="0"/>
        <v>8.981366874029395E-2</v>
      </c>
      <c r="AJ18" s="163">
        <f t="shared" si="0"/>
        <v>7.3802028348609827E-2</v>
      </c>
    </row>
    <row r="19" spans="1:36" x14ac:dyDescent="0.25">
      <c r="P19" s="25">
        <v>36250</v>
      </c>
      <c r="Q19" s="61">
        <v>85.429339118570994</v>
      </c>
      <c r="R19" s="16">
        <v>86.866074134888095</v>
      </c>
      <c r="S19" s="16">
        <v>87.604442936092497</v>
      </c>
      <c r="T19" s="16">
        <v>84.960730718633897</v>
      </c>
      <c r="U19" s="65">
        <v>81.887655868842401</v>
      </c>
      <c r="V19" s="66">
        <v>88.068635329231896</v>
      </c>
      <c r="W19" s="61">
        <v>85.219159109014797</v>
      </c>
      <c r="X19" s="16">
        <v>83.544250425790494</v>
      </c>
      <c r="Y19" s="16">
        <v>93.841578245438299</v>
      </c>
      <c r="Z19" s="64">
        <v>82.079062098172997</v>
      </c>
      <c r="AA19" s="163">
        <f t="shared" si="1"/>
        <v>9.7226080313604024E-2</v>
      </c>
      <c r="AB19" s="163">
        <f t="shared" si="0"/>
        <v>9.5927078588084802E-2</v>
      </c>
      <c r="AC19" s="163">
        <f t="shared" si="0"/>
        <v>5.1285068522530342E-2</v>
      </c>
      <c r="AD19" s="163">
        <f t="shared" si="0"/>
        <v>0.1336759804988954</v>
      </c>
      <c r="AE19" s="163">
        <f t="shared" si="0"/>
        <v>8.747380494608481E-2</v>
      </c>
      <c r="AF19" s="163">
        <f t="shared" si="0"/>
        <v>1.3820427334324759E-2</v>
      </c>
      <c r="AG19" s="163">
        <f t="shared" si="0"/>
        <v>2.7722316794097424E-2</v>
      </c>
      <c r="AH19" s="163">
        <f t="shared" si="0"/>
        <v>3.3216330770441393E-2</v>
      </c>
      <c r="AI19" s="163">
        <f t="shared" si="0"/>
        <v>0.10945103221040609</v>
      </c>
      <c r="AJ19" s="163">
        <f t="shared" si="0"/>
        <v>3.2948004576016876E-2</v>
      </c>
    </row>
    <row r="20" spans="1:36" x14ac:dyDescent="0.25">
      <c r="P20" s="25">
        <v>36341</v>
      </c>
      <c r="Q20" s="61">
        <v>89.2727570430431</v>
      </c>
      <c r="R20" s="16">
        <v>87.519325466952793</v>
      </c>
      <c r="S20" s="16">
        <v>91.222468778524998</v>
      </c>
      <c r="T20" s="16">
        <v>86.933657280302796</v>
      </c>
      <c r="U20" s="65">
        <v>85.927707449117605</v>
      </c>
      <c r="V20" s="66">
        <v>88.944193457091799</v>
      </c>
      <c r="W20" s="61">
        <v>87.006208435108306</v>
      </c>
      <c r="X20" s="16">
        <v>86.783999263190694</v>
      </c>
      <c r="Y20" s="16">
        <v>93.408665590935399</v>
      </c>
      <c r="Z20" s="64">
        <v>85.611690911251301</v>
      </c>
      <c r="AA20" s="163">
        <f t="shared" si="1"/>
        <v>0.14138755780523282</v>
      </c>
      <c r="AB20" s="163">
        <f t="shared" si="0"/>
        <v>0.10085835672477783</v>
      </c>
      <c r="AC20" s="163">
        <f t="shared" si="0"/>
        <v>8.0491882837838258E-2</v>
      </c>
      <c r="AD20" s="163">
        <f t="shared" si="0"/>
        <v>0.12290015632237727</v>
      </c>
      <c r="AE20" s="163">
        <f t="shared" si="0"/>
        <v>0.16620877237330522</v>
      </c>
      <c r="AF20" s="163">
        <f t="shared" si="0"/>
        <v>4.7257995080541626E-2</v>
      </c>
      <c r="AG20" s="163">
        <f t="shared" si="0"/>
        <v>3.4842918046427584E-2</v>
      </c>
      <c r="AH20" s="163">
        <f t="shared" si="0"/>
        <v>6.8314209594033448E-2</v>
      </c>
      <c r="AI20" s="163">
        <f t="shared" si="0"/>
        <v>6.1525752223927421E-2</v>
      </c>
      <c r="AJ20" s="163">
        <f t="shared" si="0"/>
        <v>6.3684570676036056E-2</v>
      </c>
    </row>
    <row r="21" spans="1:36" x14ac:dyDescent="0.25">
      <c r="P21" s="25">
        <v>36433</v>
      </c>
      <c r="Q21" s="61">
        <v>90.575206265531804</v>
      </c>
      <c r="R21" s="16">
        <v>87.891145741557494</v>
      </c>
      <c r="S21" s="16">
        <v>93.984775613768804</v>
      </c>
      <c r="T21" s="16">
        <v>88.780912376577007</v>
      </c>
      <c r="U21" s="65">
        <v>89.351688880255296</v>
      </c>
      <c r="V21" s="66">
        <v>86.934392738885506</v>
      </c>
      <c r="W21" s="61">
        <v>90.335500984233605</v>
      </c>
      <c r="X21" s="16">
        <v>89.416571011128894</v>
      </c>
      <c r="Y21" s="16">
        <v>93.414039160790594</v>
      </c>
      <c r="Z21" s="64">
        <v>91.7243990026913</v>
      </c>
      <c r="AA21" s="163">
        <f t="shared" si="1"/>
        <v>0.13428095620022851</v>
      </c>
      <c r="AB21" s="163">
        <f t="shared" si="0"/>
        <v>7.8923233164402529E-2</v>
      </c>
      <c r="AC21" s="163">
        <f t="shared" si="0"/>
        <v>0.10797482953048143</v>
      </c>
      <c r="AD21" s="163">
        <f t="shared" si="0"/>
        <v>0.10708499913811886</v>
      </c>
      <c r="AE21" s="163">
        <f t="shared" si="0"/>
        <v>0.19376624930489172</v>
      </c>
      <c r="AF21" s="163">
        <f t="shared" si="0"/>
        <v>2.3397330105331404E-2</v>
      </c>
      <c r="AG21" s="163">
        <f t="shared" si="0"/>
        <v>3.9305265026575498E-2</v>
      </c>
      <c r="AH21" s="163">
        <f t="shared" si="0"/>
        <v>9.3312320288366557E-2</v>
      </c>
      <c r="AI21" s="163">
        <f t="shared" si="0"/>
        <v>2.7382513180805423E-2</v>
      </c>
      <c r="AJ21" s="163">
        <f t="shared" si="0"/>
        <v>0.11516628952583585</v>
      </c>
    </row>
    <row r="22" spans="1:36" x14ac:dyDescent="0.25">
      <c r="P22" s="25">
        <v>36525</v>
      </c>
      <c r="Q22" s="61">
        <v>90.298122473665799</v>
      </c>
      <c r="R22" s="16">
        <v>90.760714972435593</v>
      </c>
      <c r="S22" s="16">
        <v>94.823470218162797</v>
      </c>
      <c r="T22" s="16">
        <v>91.471929723019997</v>
      </c>
      <c r="U22" s="65">
        <v>89.820203024580096</v>
      </c>
      <c r="V22" s="66">
        <v>91.038679470166798</v>
      </c>
      <c r="W22" s="61">
        <v>88.405288838086605</v>
      </c>
      <c r="X22" s="16">
        <v>90.8382607674544</v>
      </c>
      <c r="Y22" s="16">
        <v>94.6443349044565</v>
      </c>
      <c r="Z22" s="64">
        <v>94.286738077680297</v>
      </c>
      <c r="AA22" s="163">
        <f t="shared" si="1"/>
        <v>9.5168099414656204E-2</v>
      </c>
      <c r="AB22" s="163">
        <f t="shared" si="0"/>
        <v>7.5830754503663611E-2</v>
      </c>
      <c r="AC22" s="163">
        <f t="shared" si="0"/>
        <v>0.11117443076659406</v>
      </c>
      <c r="AD22" s="163">
        <f t="shared" si="0"/>
        <v>0.10762100987601997</v>
      </c>
      <c r="AE22" s="163">
        <f t="shared" si="0"/>
        <v>0.14135829959676016</v>
      </c>
      <c r="AF22" s="163">
        <f t="shared" si="0"/>
        <v>0.1086395950802066</v>
      </c>
      <c r="AG22" s="163">
        <f t="shared" si="0"/>
        <v>2.0065516785607862E-2</v>
      </c>
      <c r="AH22" s="163">
        <f t="shared" si="0"/>
        <v>0.10802233841136233</v>
      </c>
      <c r="AI22" s="163">
        <f t="shared" si="0"/>
        <v>2.4645801221708563E-2</v>
      </c>
      <c r="AJ22" s="163">
        <f t="shared" si="0"/>
        <v>0.13847330232849409</v>
      </c>
    </row>
    <row r="23" spans="1:36" x14ac:dyDescent="0.25">
      <c r="P23" s="25">
        <v>36616</v>
      </c>
      <c r="Q23" s="61">
        <v>93.004547105630607</v>
      </c>
      <c r="R23" s="16">
        <v>94.700463670927505</v>
      </c>
      <c r="S23" s="16">
        <v>95.794465143545196</v>
      </c>
      <c r="T23" s="16">
        <v>96.011441787702097</v>
      </c>
      <c r="U23" s="65">
        <v>93.963983492894002</v>
      </c>
      <c r="V23" s="66">
        <v>90.354592266872501</v>
      </c>
      <c r="W23" s="61">
        <v>86.973620323423901</v>
      </c>
      <c r="X23" s="16">
        <v>90.762046979728794</v>
      </c>
      <c r="Y23" s="16">
        <v>94.862510772228802</v>
      </c>
      <c r="Z23" s="64">
        <v>94.435872598617294</v>
      </c>
      <c r="AA23" s="163">
        <f t="shared" si="1"/>
        <v>8.867220635460682E-2</v>
      </c>
      <c r="AB23" s="163">
        <f t="shared" si="0"/>
        <v>9.0189289824171626E-2</v>
      </c>
      <c r="AC23" s="163">
        <f t="shared" si="0"/>
        <v>9.34886625947422E-2</v>
      </c>
      <c r="AD23" s="163">
        <f t="shared" si="0"/>
        <v>0.13006845604547657</v>
      </c>
      <c r="AE23" s="163">
        <f t="shared" si="0"/>
        <v>0.14747433536739618</v>
      </c>
      <c r="AF23" s="163">
        <f t="shared" si="0"/>
        <v>2.5956538659817729E-2</v>
      </c>
      <c r="AG23" s="163">
        <f t="shared" si="0"/>
        <v>2.05876381878487E-2</v>
      </c>
      <c r="AH23" s="163">
        <f t="shared" si="0"/>
        <v>8.6394892732320594E-2</v>
      </c>
      <c r="AI23" s="163">
        <f t="shared" si="0"/>
        <v>1.0879319656371234E-2</v>
      </c>
      <c r="AJ23" s="163">
        <f t="shared" si="0"/>
        <v>0.15054765715603069</v>
      </c>
    </row>
    <row r="24" spans="1:36" x14ac:dyDescent="0.25">
      <c r="P24" s="25">
        <v>36707</v>
      </c>
      <c r="Q24" s="61">
        <v>98.557789260047699</v>
      </c>
      <c r="R24" s="16">
        <v>98.081704243217999</v>
      </c>
      <c r="S24" s="16">
        <v>97.7169743431526</v>
      </c>
      <c r="T24" s="16">
        <v>100.73332413665899</v>
      </c>
      <c r="U24" s="65">
        <v>96.151128937459703</v>
      </c>
      <c r="V24" s="66">
        <v>94.082867751485495</v>
      </c>
      <c r="W24" s="61">
        <v>92.401700791544599</v>
      </c>
      <c r="X24" s="16">
        <v>93.304659558483607</v>
      </c>
      <c r="Y24" s="16">
        <v>95.149509817748395</v>
      </c>
      <c r="Z24" s="64">
        <v>95.122436115695095</v>
      </c>
      <c r="AA24" s="163">
        <f t="shared" si="1"/>
        <v>0.10400745450852145</v>
      </c>
      <c r="AB24" s="163">
        <f t="shared" si="0"/>
        <v>0.12068624523681404</v>
      </c>
      <c r="AC24" s="163">
        <f t="shared" si="0"/>
        <v>7.1194143850626501E-2</v>
      </c>
      <c r="AD24" s="163">
        <f t="shared" si="0"/>
        <v>0.15873790759615147</v>
      </c>
      <c r="AE24" s="163">
        <f t="shared" si="0"/>
        <v>0.11897700743844397</v>
      </c>
      <c r="AF24" s="163">
        <f t="shared" si="0"/>
        <v>5.7774140105870675E-2</v>
      </c>
      <c r="AG24" s="163">
        <f t="shared" si="0"/>
        <v>6.2012728211922941E-2</v>
      </c>
      <c r="AH24" s="163">
        <f t="shared" si="0"/>
        <v>7.5136665176234185E-2</v>
      </c>
      <c r="AI24" s="163">
        <f t="shared" si="0"/>
        <v>1.8636860036483904E-2</v>
      </c>
      <c r="AJ24" s="163">
        <f t="shared" si="0"/>
        <v>0.11109166403806969</v>
      </c>
    </row>
    <row r="25" spans="1:36" x14ac:dyDescent="0.25">
      <c r="P25" s="25">
        <v>36799</v>
      </c>
      <c r="Q25" s="61">
        <v>101.25011967844701</v>
      </c>
      <c r="R25" s="16">
        <v>99.526420821296597</v>
      </c>
      <c r="S25" s="16">
        <v>99.000442001336793</v>
      </c>
      <c r="T25" s="16">
        <v>100.65754080501</v>
      </c>
      <c r="U25" s="65">
        <v>97.690858128969694</v>
      </c>
      <c r="V25" s="66">
        <v>98.1923580497145</v>
      </c>
      <c r="W25" s="61">
        <v>98.338923964096793</v>
      </c>
      <c r="X25" s="16">
        <v>98.393249532113899</v>
      </c>
      <c r="Y25" s="16">
        <v>97.404869926469203</v>
      </c>
      <c r="Z25" s="64">
        <v>97.451129417850794</v>
      </c>
      <c r="AA25" s="163">
        <f t="shared" si="1"/>
        <v>0.11785690425722506</v>
      </c>
      <c r="AB25" s="163">
        <f t="shared" si="0"/>
        <v>0.13238278988821506</v>
      </c>
      <c r="AC25" s="163">
        <f t="shared" si="0"/>
        <v>5.3366796428603536E-2</v>
      </c>
      <c r="AD25" s="163">
        <f t="shared" si="0"/>
        <v>0.13377457057499664</v>
      </c>
      <c r="AE25" s="163">
        <f t="shared" si="0"/>
        <v>9.3329732803261622E-2</v>
      </c>
      <c r="AF25" s="163">
        <f t="shared" si="0"/>
        <v>0.12949955657530388</v>
      </c>
      <c r="AG25" s="163">
        <f t="shared" si="0"/>
        <v>8.859665239759984E-2</v>
      </c>
      <c r="AH25" s="163">
        <f t="shared" si="0"/>
        <v>0.10039166587888682</v>
      </c>
      <c r="AI25" s="163">
        <f t="shared" si="0"/>
        <v>4.2721959156581502E-2</v>
      </c>
      <c r="AJ25" s="163">
        <f t="shared" si="0"/>
        <v>6.2434101257959451E-2</v>
      </c>
    </row>
    <row r="26" spans="1:36" x14ac:dyDescent="0.25">
      <c r="P26" s="25">
        <v>36891</v>
      </c>
      <c r="Q26" s="61">
        <v>100</v>
      </c>
      <c r="R26" s="16">
        <v>100</v>
      </c>
      <c r="S26" s="16">
        <v>100</v>
      </c>
      <c r="T26" s="16">
        <v>100</v>
      </c>
      <c r="U26" s="65">
        <v>100</v>
      </c>
      <c r="V26" s="66">
        <v>100</v>
      </c>
      <c r="W26" s="61">
        <v>100</v>
      </c>
      <c r="X26" s="16">
        <v>100</v>
      </c>
      <c r="Y26" s="16">
        <v>100</v>
      </c>
      <c r="Z26" s="64">
        <v>100</v>
      </c>
      <c r="AA26" s="163">
        <f t="shared" si="1"/>
        <v>0.10744273812740257</v>
      </c>
      <c r="AB26" s="163">
        <f t="shared" si="0"/>
        <v>0.10179828387612866</v>
      </c>
      <c r="AC26" s="163">
        <f t="shared" si="0"/>
        <v>5.4591229048329692E-2</v>
      </c>
      <c r="AD26" s="163">
        <f t="shared" si="0"/>
        <v>9.3231555328539439E-2</v>
      </c>
      <c r="AE26" s="163">
        <f t="shared" si="0"/>
        <v>0.11333527015780742</v>
      </c>
      <c r="AF26" s="163">
        <f t="shared" si="0"/>
        <v>9.8434210403610001E-2</v>
      </c>
      <c r="AG26" s="163">
        <f t="shared" si="0"/>
        <v>0.13115404422408483</v>
      </c>
      <c r="AH26" s="163">
        <f t="shared" si="0"/>
        <v>0.10085771298505608</v>
      </c>
      <c r="AI26" s="163">
        <f t="shared" si="0"/>
        <v>5.658727594155577E-2</v>
      </c>
      <c r="AJ26" s="163">
        <f t="shared" si="0"/>
        <v>6.0594544246643789E-2</v>
      </c>
    </row>
    <row r="27" spans="1:36" x14ac:dyDescent="0.25">
      <c r="A27" s="152" t="s">
        <v>80</v>
      </c>
      <c r="B27" s="152"/>
      <c r="C27" s="152"/>
      <c r="D27" s="152"/>
      <c r="E27" s="152"/>
      <c r="F27" s="152"/>
      <c r="G27" s="59"/>
      <c r="I27" s="152" t="s">
        <v>137</v>
      </c>
      <c r="J27" s="152"/>
      <c r="K27" s="152"/>
      <c r="L27" s="152"/>
      <c r="M27" s="152"/>
      <c r="N27" s="152"/>
      <c r="P27" s="25">
        <v>36981</v>
      </c>
      <c r="Q27" s="61">
        <v>100.06117542429</v>
      </c>
      <c r="R27" s="16">
        <v>101.45812198741299</v>
      </c>
      <c r="S27" s="16">
        <v>102.21518021914299</v>
      </c>
      <c r="T27" s="16">
        <v>104.364217119618</v>
      </c>
      <c r="U27" s="65">
        <v>100.087055613728</v>
      </c>
      <c r="V27" s="66">
        <v>100.70864767292601</v>
      </c>
      <c r="W27" s="61">
        <v>99.9159496687966</v>
      </c>
      <c r="X27" s="16">
        <v>99.001267730911593</v>
      </c>
      <c r="Y27" s="16">
        <v>100.73932857045401</v>
      </c>
      <c r="Z27" s="64">
        <v>101.96883415126101</v>
      </c>
      <c r="AA27" s="163">
        <f t="shared" si="1"/>
        <v>7.5874014102178977E-2</v>
      </c>
      <c r="AB27" s="163">
        <f t="shared" si="1"/>
        <v>7.1358238962456744E-2</v>
      </c>
      <c r="AC27" s="163">
        <f t="shared" si="1"/>
        <v>6.7025950465682271E-2</v>
      </c>
      <c r="AD27" s="163">
        <f t="shared" si="1"/>
        <v>8.6997707527248114E-2</v>
      </c>
      <c r="AE27" s="163">
        <f t="shared" si="1"/>
        <v>6.5164032996717802E-2</v>
      </c>
      <c r="AF27" s="163">
        <f t="shared" si="1"/>
        <v>0.11459357124286096</v>
      </c>
      <c r="AG27" s="163">
        <f t="shared" si="1"/>
        <v>0.14880752689430188</v>
      </c>
      <c r="AH27" s="163">
        <f t="shared" si="1"/>
        <v>9.0778260576504843E-2</v>
      </c>
      <c r="AI27" s="163">
        <f t="shared" si="1"/>
        <v>6.1950898731068182E-2</v>
      </c>
      <c r="AJ27" s="163">
        <f t="shared" si="1"/>
        <v>7.9768009182921595E-2</v>
      </c>
    </row>
    <row r="28" spans="1:36" x14ac:dyDescent="0.25">
      <c r="A28" s="152" t="s">
        <v>74</v>
      </c>
      <c r="B28" s="152"/>
      <c r="C28" s="152"/>
      <c r="D28" s="152"/>
      <c r="E28" s="152"/>
      <c r="F28" s="152"/>
      <c r="G28" s="59"/>
      <c r="I28" s="152" t="s">
        <v>74</v>
      </c>
      <c r="J28" s="152"/>
      <c r="K28" s="152"/>
      <c r="L28" s="152"/>
      <c r="M28" s="152"/>
      <c r="N28" s="152"/>
      <c r="P28" s="25">
        <v>37072</v>
      </c>
      <c r="Q28" s="61">
        <v>102.092243183669</v>
      </c>
      <c r="R28" s="16">
        <v>102.797167294289</v>
      </c>
      <c r="S28" s="16">
        <v>105.27047190555599</v>
      </c>
      <c r="T28" s="16">
        <v>110.4187961244</v>
      </c>
      <c r="U28" s="65">
        <v>102.93660853384399</v>
      </c>
      <c r="V28" s="66">
        <v>98.948951112588304</v>
      </c>
      <c r="W28" s="61">
        <v>99.971844125070803</v>
      </c>
      <c r="X28" s="16">
        <v>100.018366558195</v>
      </c>
      <c r="Y28" s="16">
        <v>102.489858091942</v>
      </c>
      <c r="Z28" s="64">
        <v>103.811611367852</v>
      </c>
      <c r="AA28" s="163">
        <f t="shared" si="1"/>
        <v>3.586174111815299E-2</v>
      </c>
      <c r="AB28" s="163">
        <f t="shared" si="1"/>
        <v>4.8076887401730328E-2</v>
      </c>
      <c r="AC28" s="163">
        <f t="shared" si="1"/>
        <v>7.7299748719989791E-2</v>
      </c>
      <c r="AD28" s="163">
        <f t="shared" si="1"/>
        <v>9.6149631422877579E-2</v>
      </c>
      <c r="AE28" s="163">
        <f t="shared" si="1"/>
        <v>7.0570982071337163E-2</v>
      </c>
      <c r="AF28" s="163">
        <f t="shared" si="1"/>
        <v>5.1721248271856313E-2</v>
      </c>
      <c r="AG28" s="163">
        <f t="shared" si="1"/>
        <v>8.1926450148403829E-2</v>
      </c>
      <c r="AH28" s="163">
        <f t="shared" si="1"/>
        <v>7.1954680843170804E-2</v>
      </c>
      <c r="AI28" s="163">
        <f t="shared" si="1"/>
        <v>7.7145413447252453E-2</v>
      </c>
      <c r="AJ28" s="163">
        <f t="shared" si="1"/>
        <v>9.1347274176078352E-2</v>
      </c>
    </row>
    <row r="29" spans="1:36" x14ac:dyDescent="0.25">
      <c r="P29" s="25">
        <v>37164</v>
      </c>
      <c r="Q29" s="61">
        <v>103.05739871292801</v>
      </c>
      <c r="R29" s="16">
        <v>102.762208417211</v>
      </c>
      <c r="S29" s="16">
        <v>107.363000857762</v>
      </c>
      <c r="T29" s="16">
        <v>112.915178901605</v>
      </c>
      <c r="U29" s="65">
        <v>103.439450810943</v>
      </c>
      <c r="V29" s="66">
        <v>99.919791214366796</v>
      </c>
      <c r="W29" s="61">
        <v>98.4310122201871</v>
      </c>
      <c r="X29" s="16">
        <v>101.72915079785599</v>
      </c>
      <c r="Y29" s="16">
        <v>104.13888182855101</v>
      </c>
      <c r="Z29" s="64">
        <v>104.761939243775</v>
      </c>
      <c r="AA29" s="163">
        <f t="shared" si="1"/>
        <v>1.7849648377904259E-2</v>
      </c>
      <c r="AB29" s="163">
        <f t="shared" si="1"/>
        <v>3.251184528904516E-2</v>
      </c>
      <c r="AC29" s="163">
        <f t="shared" si="1"/>
        <v>8.4469914349597497E-2</v>
      </c>
      <c r="AD29" s="163">
        <f t="shared" si="1"/>
        <v>0.12177565633497878</v>
      </c>
      <c r="AE29" s="163">
        <f t="shared" si="1"/>
        <v>5.8844735240058066E-2</v>
      </c>
      <c r="AF29" s="163">
        <f t="shared" si="1"/>
        <v>1.759233813060801E-2</v>
      </c>
      <c r="AG29" s="163">
        <f t="shared" si="1"/>
        <v>9.3643749980354407E-4</v>
      </c>
      <c r="AH29" s="163">
        <f t="shared" si="1"/>
        <v>3.3903761504017638E-2</v>
      </c>
      <c r="AI29" s="163">
        <f t="shared" si="1"/>
        <v>6.9134242540083379E-2</v>
      </c>
      <c r="AJ29" s="163">
        <f t="shared" si="1"/>
        <v>7.5020267795737228E-2</v>
      </c>
    </row>
    <row r="30" spans="1:36" x14ac:dyDescent="0.25">
      <c r="P30" s="25">
        <v>37256</v>
      </c>
      <c r="Q30" s="61">
        <v>102.609424607267</v>
      </c>
      <c r="R30" s="16">
        <v>102.772674851315</v>
      </c>
      <c r="S30" s="16">
        <v>108.33319759768101</v>
      </c>
      <c r="T30" s="16">
        <v>113.70037563459201</v>
      </c>
      <c r="U30" s="65">
        <v>105.63855255492599</v>
      </c>
      <c r="V30" s="66">
        <v>98.234876989594994</v>
      </c>
      <c r="W30" s="61">
        <v>98.120673065882599</v>
      </c>
      <c r="X30" s="16">
        <v>100.689172735472</v>
      </c>
      <c r="Y30" s="16">
        <v>103.34571609706499</v>
      </c>
      <c r="Z30" s="64">
        <v>106.378019968863</v>
      </c>
      <c r="AA30" s="163">
        <f t="shared" si="1"/>
        <v>2.609424607267008E-2</v>
      </c>
      <c r="AB30" s="163">
        <f t="shared" si="1"/>
        <v>2.7726748513150046E-2</v>
      </c>
      <c r="AC30" s="163">
        <f t="shared" si="1"/>
        <v>8.333197597681008E-2</v>
      </c>
      <c r="AD30" s="163">
        <f t="shared" si="1"/>
        <v>0.1370037563459201</v>
      </c>
      <c r="AE30" s="163">
        <f t="shared" si="1"/>
        <v>5.6385525549260018E-2</v>
      </c>
      <c r="AF30" s="163">
        <f t="shared" si="1"/>
        <v>-1.7651230104050009E-2</v>
      </c>
      <c r="AG30" s="163">
        <f t="shared" si="1"/>
        <v>-1.8793269341173979E-2</v>
      </c>
      <c r="AH30" s="163">
        <f t="shared" si="1"/>
        <v>6.8917273547199898E-3</v>
      </c>
      <c r="AI30" s="163">
        <f t="shared" si="1"/>
        <v>3.3457160970649991E-2</v>
      </c>
      <c r="AJ30" s="163">
        <f t="shared" si="1"/>
        <v>6.3780199688630024E-2</v>
      </c>
    </row>
    <row r="31" spans="1:36" x14ac:dyDescent="0.25">
      <c r="P31" s="25">
        <v>37346</v>
      </c>
      <c r="Q31" s="61">
        <v>103.46747251917</v>
      </c>
      <c r="R31" s="16">
        <v>103.866898750302</v>
      </c>
      <c r="S31" s="16">
        <v>109.759655372228</v>
      </c>
      <c r="T31" s="16">
        <v>117.31014804319101</v>
      </c>
      <c r="U31" s="65">
        <v>109.076111193605</v>
      </c>
      <c r="V31" s="66">
        <v>99.944204847671003</v>
      </c>
      <c r="W31" s="61">
        <v>99.589851711225094</v>
      </c>
      <c r="X31" s="16">
        <v>98.879604850462201</v>
      </c>
      <c r="Y31" s="16">
        <v>103.737532728326</v>
      </c>
      <c r="Z31" s="64">
        <v>109.530241410434</v>
      </c>
      <c r="AA31" s="163">
        <f t="shared" si="1"/>
        <v>3.4042145521839595E-2</v>
      </c>
      <c r="AB31" s="163">
        <f t="shared" si="1"/>
        <v>2.3741586338330123E-2</v>
      </c>
      <c r="AC31" s="163">
        <f t="shared" si="1"/>
        <v>7.3809732927243354E-2</v>
      </c>
      <c r="AD31" s="163">
        <f t="shared" si="1"/>
        <v>0.12404568616401246</v>
      </c>
      <c r="AE31" s="163">
        <f t="shared" si="1"/>
        <v>8.9812369089655286E-2</v>
      </c>
      <c r="AF31" s="163">
        <f t="shared" si="1"/>
        <v>-7.5906373774147218E-3</v>
      </c>
      <c r="AG31" s="163">
        <f t="shared" si="1"/>
        <v>-3.2637227454922479E-3</v>
      </c>
      <c r="AH31" s="163">
        <f t="shared" si="1"/>
        <v>-1.2289022477982581E-3</v>
      </c>
      <c r="AI31" s="163">
        <f t="shared" si="1"/>
        <v>2.9762002590429715E-2</v>
      </c>
      <c r="AJ31" s="163">
        <f t="shared" si="1"/>
        <v>7.41541013203737E-2</v>
      </c>
    </row>
    <row r="32" spans="1:36" x14ac:dyDescent="0.25">
      <c r="O32" s="67"/>
      <c r="P32" s="25">
        <v>37437</v>
      </c>
      <c r="Q32" s="61">
        <v>106.007015047786</v>
      </c>
      <c r="R32" s="16">
        <v>106.80271737066801</v>
      </c>
      <c r="S32" s="16">
        <v>112.398172099988</v>
      </c>
      <c r="T32" s="16">
        <v>122.820880656813</v>
      </c>
      <c r="U32" s="65">
        <v>112.20736298070899</v>
      </c>
      <c r="V32" s="66">
        <v>100.664566264633</v>
      </c>
      <c r="W32" s="61">
        <v>99.066001503069202</v>
      </c>
      <c r="X32" s="16">
        <v>98.738766882780794</v>
      </c>
      <c r="Y32" s="16">
        <v>105.50227505118799</v>
      </c>
      <c r="Z32" s="64">
        <v>111.17497588703</v>
      </c>
      <c r="AA32" s="163">
        <f t="shared" si="1"/>
        <v>3.8345438811390631E-2</v>
      </c>
      <c r="AB32" s="163">
        <f t="shared" si="1"/>
        <v>3.8965568622254754E-2</v>
      </c>
      <c r="AC32" s="163">
        <f t="shared" si="1"/>
        <v>6.7708447254104298E-2</v>
      </c>
      <c r="AD32" s="163">
        <f t="shared" si="1"/>
        <v>0.11231859943881806</v>
      </c>
      <c r="AE32" s="163">
        <f t="shared" si="1"/>
        <v>9.0062753950329588E-2</v>
      </c>
      <c r="AF32" s="163">
        <f t="shared" si="1"/>
        <v>1.7338386438200848E-2</v>
      </c>
      <c r="AG32" s="163">
        <f t="shared" si="1"/>
        <v>-9.0609774174850166E-3</v>
      </c>
      <c r="AH32" s="163">
        <f t="shared" si="1"/>
        <v>-1.2793647001520192E-2</v>
      </c>
      <c r="AI32" s="163">
        <f t="shared" si="1"/>
        <v>2.9392341987083404E-2</v>
      </c>
      <c r="AJ32" s="163">
        <f t="shared" si="1"/>
        <v>7.0930066705989558E-2</v>
      </c>
    </row>
    <row r="33" spans="16:36" x14ac:dyDescent="0.25">
      <c r="P33" s="25">
        <v>37529</v>
      </c>
      <c r="Q33" s="61">
        <v>108.30403904989301</v>
      </c>
      <c r="R33" s="16">
        <v>110.610349884339</v>
      </c>
      <c r="S33" s="16">
        <v>116.509817690982</v>
      </c>
      <c r="T33" s="16">
        <v>127.937314271183</v>
      </c>
      <c r="U33" s="65">
        <v>117.00643239711199</v>
      </c>
      <c r="V33" s="66">
        <v>101.481866581555</v>
      </c>
      <c r="W33" s="61">
        <v>98.785394669728902</v>
      </c>
      <c r="X33" s="16">
        <v>99.913921125803299</v>
      </c>
      <c r="Y33" s="16">
        <v>109.29942592453</v>
      </c>
      <c r="Z33" s="64">
        <v>112.075019752401</v>
      </c>
      <c r="AA33" s="163">
        <f t="shared" si="1"/>
        <v>5.0909885194946547E-2</v>
      </c>
      <c r="AB33" s="163">
        <f t="shared" si="1"/>
        <v>7.6371864598946848E-2</v>
      </c>
      <c r="AC33" s="163">
        <f t="shared" si="1"/>
        <v>8.5195241937564781E-2</v>
      </c>
      <c r="AD33" s="163">
        <f t="shared" si="1"/>
        <v>0.13303911410057978</v>
      </c>
      <c r="AE33" s="163">
        <f t="shared" si="1"/>
        <v>0.13115867765931455</v>
      </c>
      <c r="AF33" s="163">
        <f t="shared" si="1"/>
        <v>1.5633292946308774E-2</v>
      </c>
      <c r="AG33" s="163">
        <f t="shared" si="1"/>
        <v>3.6003129658879196E-3</v>
      </c>
      <c r="AH33" s="163">
        <f t="shared" si="1"/>
        <v>-1.7843751351662274E-2</v>
      </c>
      <c r="AI33" s="163">
        <f t="shared" si="1"/>
        <v>4.9554441197813714E-2</v>
      </c>
      <c r="AJ33" s="163">
        <f t="shared" si="1"/>
        <v>6.9806654605819141E-2</v>
      </c>
    </row>
    <row r="34" spans="16:36" x14ac:dyDescent="0.25">
      <c r="P34" s="25">
        <v>37621</v>
      </c>
      <c r="Q34" s="61">
        <v>109.71849885753601</v>
      </c>
      <c r="R34" s="16">
        <v>112.135918211239</v>
      </c>
      <c r="S34" s="16">
        <v>120.578789435085</v>
      </c>
      <c r="T34" s="16">
        <v>131.625998519635</v>
      </c>
      <c r="U34" s="65">
        <v>121.91999953972901</v>
      </c>
      <c r="V34" s="66">
        <v>103.064432725567</v>
      </c>
      <c r="W34" s="61">
        <v>101.661194741853</v>
      </c>
      <c r="X34" s="16">
        <v>102.39995378788601</v>
      </c>
      <c r="Y34" s="16">
        <v>114.19257326659</v>
      </c>
      <c r="Z34" s="64">
        <v>115.39625767798699</v>
      </c>
      <c r="AA34" s="163">
        <f t="shared" si="1"/>
        <v>6.9282858543244563E-2</v>
      </c>
      <c r="AB34" s="163">
        <f t="shared" si="1"/>
        <v>9.1106350724744267E-2</v>
      </c>
      <c r="AC34" s="163">
        <f t="shared" si="1"/>
        <v>0.11303637397356869</v>
      </c>
      <c r="AD34" s="163">
        <f t="shared" si="1"/>
        <v>0.15765667250433735</v>
      </c>
      <c r="AE34" s="163">
        <f t="shared" si="1"/>
        <v>0.15412410139127553</v>
      </c>
      <c r="AF34" s="163">
        <f t="shared" si="1"/>
        <v>4.9163350980564235E-2</v>
      </c>
      <c r="AG34" s="163">
        <f t="shared" si="1"/>
        <v>3.6083340700212352E-2</v>
      </c>
      <c r="AH34" s="163">
        <f t="shared" si="1"/>
        <v>1.6990715147779945E-2</v>
      </c>
      <c r="AI34" s="163">
        <f t="shared" si="1"/>
        <v>0.10495700817765252</v>
      </c>
      <c r="AJ34" s="163">
        <f t="shared" si="1"/>
        <v>8.4775386040872425E-2</v>
      </c>
    </row>
    <row r="35" spans="16:36" x14ac:dyDescent="0.25">
      <c r="P35" s="25">
        <v>37711</v>
      </c>
      <c r="Q35" s="61">
        <v>112.475169102414</v>
      </c>
      <c r="R35" s="16">
        <v>112.335668920675</v>
      </c>
      <c r="S35" s="16">
        <v>124.75998294103501</v>
      </c>
      <c r="T35" s="16">
        <v>135.91984386386301</v>
      </c>
      <c r="U35" s="65">
        <v>128.599677404548</v>
      </c>
      <c r="V35" s="66">
        <v>104.05143759038</v>
      </c>
      <c r="W35" s="61">
        <v>105.629780975906</v>
      </c>
      <c r="X35" s="16">
        <v>105.08960363189</v>
      </c>
      <c r="Y35" s="16">
        <v>117.200238670068</v>
      </c>
      <c r="Z35" s="64">
        <v>119.09364563571999</v>
      </c>
      <c r="AA35" s="163">
        <f t="shared" si="1"/>
        <v>8.7058245107660248E-2</v>
      </c>
      <c r="AB35" s="163">
        <f t="shared" si="1"/>
        <v>8.1534832292741166E-2</v>
      </c>
      <c r="AC35" s="163">
        <f t="shared" si="1"/>
        <v>0.13666522109545975</v>
      </c>
      <c r="AD35" s="163">
        <f t="shared" si="1"/>
        <v>0.15863670902384608</v>
      </c>
      <c r="AE35" s="163">
        <f t="shared" si="1"/>
        <v>0.17899030316812059</v>
      </c>
      <c r="AF35" s="163">
        <f t="shared" si="1"/>
        <v>4.1095256588103313E-2</v>
      </c>
      <c r="AG35" s="163">
        <f t="shared" si="1"/>
        <v>6.0648039543170995E-2</v>
      </c>
      <c r="AH35" s="163">
        <f t="shared" si="1"/>
        <v>6.2803636713752109E-2</v>
      </c>
      <c r="AI35" s="163">
        <f t="shared" si="1"/>
        <v>0.12977661592356293</v>
      </c>
      <c r="AJ35" s="163">
        <f t="shared" si="1"/>
        <v>8.731291104755079E-2</v>
      </c>
    </row>
    <row r="36" spans="16:36" x14ac:dyDescent="0.25">
      <c r="P36" s="25">
        <v>37802</v>
      </c>
      <c r="Q36" s="61">
        <v>115.9568145411</v>
      </c>
      <c r="R36" s="16">
        <v>113.63939993352599</v>
      </c>
      <c r="S36" s="16">
        <v>128.87278992658</v>
      </c>
      <c r="T36" s="16">
        <v>140.95919099869101</v>
      </c>
      <c r="U36" s="65">
        <v>132.00361763059499</v>
      </c>
      <c r="V36" s="66">
        <v>106.202685346032</v>
      </c>
      <c r="W36" s="61">
        <v>103.377692641869</v>
      </c>
      <c r="X36" s="16">
        <v>107.313712518816</v>
      </c>
      <c r="Y36" s="16">
        <v>121.332250863026</v>
      </c>
      <c r="Z36" s="64">
        <v>121.50235485349801</v>
      </c>
      <c r="AA36" s="163">
        <f t="shared" si="1"/>
        <v>9.3859821341340632E-2</v>
      </c>
      <c r="AB36" s="163">
        <f t="shared" si="1"/>
        <v>6.4012252976023865E-2</v>
      </c>
      <c r="AC36" s="163">
        <f t="shared" si="1"/>
        <v>0.14657371662535912</v>
      </c>
      <c r="AD36" s="163">
        <f t="shared" si="1"/>
        <v>0.14768099890571706</v>
      </c>
      <c r="AE36" s="163">
        <f t="shared" si="1"/>
        <v>0.17642562951318475</v>
      </c>
      <c r="AF36" s="163">
        <f t="shared" si="1"/>
        <v>5.5015575856553811E-2</v>
      </c>
      <c r="AG36" s="163">
        <f t="shared" si="1"/>
        <v>4.3523419471676261E-2</v>
      </c>
      <c r="AH36" s="163">
        <f t="shared" si="1"/>
        <v>8.6844771377538876E-2</v>
      </c>
      <c r="AI36" s="163">
        <f t="shared" si="1"/>
        <v>0.15004392847602155</v>
      </c>
      <c r="AJ36" s="163">
        <f t="shared" si="1"/>
        <v>9.2893017372561726E-2</v>
      </c>
    </row>
    <row r="37" spans="16:36" x14ac:dyDescent="0.25">
      <c r="P37" s="25">
        <v>37894</v>
      </c>
      <c r="Q37" s="61">
        <v>118.126087827973</v>
      </c>
      <c r="R37" s="16">
        <v>116.73848030600401</v>
      </c>
      <c r="S37" s="16">
        <v>132.56252414427999</v>
      </c>
      <c r="T37" s="16">
        <v>143.98288723582201</v>
      </c>
      <c r="U37" s="65">
        <v>135.10330528438101</v>
      </c>
      <c r="V37" s="66">
        <v>108.037541584114</v>
      </c>
      <c r="W37" s="61">
        <v>98.357195348672903</v>
      </c>
      <c r="X37" s="16">
        <v>109.138000830018</v>
      </c>
      <c r="Y37" s="16">
        <v>125.30743662163999</v>
      </c>
      <c r="Z37" s="64">
        <v>123.008119679212</v>
      </c>
      <c r="AA37" s="163">
        <f t="shared" si="1"/>
        <v>9.0689588904022456E-2</v>
      </c>
      <c r="AB37" s="163">
        <f t="shared" si="1"/>
        <v>5.5402866260462647E-2</v>
      </c>
      <c r="AC37" s="163">
        <f t="shared" si="1"/>
        <v>0.1377798607141798</v>
      </c>
      <c r="AD37" s="163">
        <f t="shared" si="1"/>
        <v>0.12541745976180119</v>
      </c>
      <c r="AE37" s="163">
        <f t="shared" si="1"/>
        <v>0.15466562407312301</v>
      </c>
      <c r="AF37" s="163">
        <f t="shared" si="1"/>
        <v>6.4599472037603745E-2</v>
      </c>
      <c r="AG37" s="163">
        <f t="shared" si="1"/>
        <v>-4.3346420033811839E-3</v>
      </c>
      <c r="AH37" s="163">
        <f t="shared" si="1"/>
        <v>9.2320265287161529E-2</v>
      </c>
      <c r="AI37" s="163">
        <f t="shared" si="1"/>
        <v>0.14646015348848529</v>
      </c>
      <c r="AJ37" s="163">
        <f t="shared" si="1"/>
        <v>9.7551621681304823E-2</v>
      </c>
    </row>
    <row r="38" spans="16:36" x14ac:dyDescent="0.25">
      <c r="P38" s="25">
        <v>37986</v>
      </c>
      <c r="Q38" s="61">
        <v>120.50387526813201</v>
      </c>
      <c r="R38" s="16">
        <v>120.739067473528</v>
      </c>
      <c r="S38" s="16">
        <v>137.689237814031</v>
      </c>
      <c r="T38" s="16">
        <v>146.99128710809001</v>
      </c>
      <c r="U38" s="65">
        <v>136.02691189325299</v>
      </c>
      <c r="V38" s="66">
        <v>112.17751386639701</v>
      </c>
      <c r="W38" s="61">
        <v>100.767292788552</v>
      </c>
      <c r="X38" s="16">
        <v>110.887421019504</v>
      </c>
      <c r="Y38" s="16">
        <v>127.96511955815799</v>
      </c>
      <c r="Z38" s="64">
        <v>123.92967374033</v>
      </c>
      <c r="AA38" s="163">
        <f t="shared" si="1"/>
        <v>9.8300437236206406E-2</v>
      </c>
      <c r="AB38" s="163">
        <f t="shared" si="1"/>
        <v>7.6720727841034675E-2</v>
      </c>
      <c r="AC38" s="163">
        <f t="shared" si="1"/>
        <v>0.1419026385909905</v>
      </c>
      <c r="AD38" s="163">
        <f t="shared" si="1"/>
        <v>0.11673445034616714</v>
      </c>
      <c r="AE38" s="163">
        <f t="shared" si="1"/>
        <v>0.11570630254905057</v>
      </c>
      <c r="AF38" s="163">
        <f t="shared" si="1"/>
        <v>8.8421203123445036E-2</v>
      </c>
      <c r="AG38" s="163">
        <f t="shared" si="1"/>
        <v>-8.7929514852828072E-3</v>
      </c>
      <c r="AH38" s="163">
        <f t="shared" si="1"/>
        <v>8.2885459589163046E-2</v>
      </c>
      <c r="AI38" s="163">
        <f t="shared" si="1"/>
        <v>0.12060807369157955</v>
      </c>
      <c r="AJ38" s="163">
        <f t="shared" si="1"/>
        <v>7.3948811114442625E-2</v>
      </c>
    </row>
    <row r="39" spans="16:36" x14ac:dyDescent="0.25">
      <c r="P39" s="25">
        <v>38077</v>
      </c>
      <c r="Q39" s="61">
        <v>124.927182340435</v>
      </c>
      <c r="R39" s="16">
        <v>126.814367784184</v>
      </c>
      <c r="S39" s="16">
        <v>144.94727709299201</v>
      </c>
      <c r="T39" s="16">
        <v>154.03314620724899</v>
      </c>
      <c r="U39" s="65">
        <v>142.60125603295401</v>
      </c>
      <c r="V39" s="66">
        <v>115.43280400523101</v>
      </c>
      <c r="W39" s="61">
        <v>107.545093264144</v>
      </c>
      <c r="X39" s="16">
        <v>113.51235342084099</v>
      </c>
      <c r="Y39" s="16">
        <v>133.87443561675599</v>
      </c>
      <c r="Z39" s="64">
        <v>125.84856466556199</v>
      </c>
      <c r="AA39" s="163">
        <f t="shared" si="1"/>
        <v>0.11070899770493203</v>
      </c>
      <c r="AB39" s="163">
        <f t="shared" si="1"/>
        <v>0.12888781455276699</v>
      </c>
      <c r="AC39" s="163">
        <f t="shared" si="1"/>
        <v>0.16180904867146451</v>
      </c>
      <c r="AD39" s="163">
        <f t="shared" si="1"/>
        <v>0.13326459057389894</v>
      </c>
      <c r="AE39" s="163">
        <f t="shared" si="1"/>
        <v>0.10887724534766852</v>
      </c>
      <c r="AF39" s="163">
        <f t="shared" si="1"/>
        <v>0.10938211598436642</v>
      </c>
      <c r="AG39" s="163">
        <f t="shared" si="1"/>
        <v>1.8132313354648266E-2</v>
      </c>
      <c r="AH39" s="163">
        <f t="shared" si="1"/>
        <v>8.0148268695106939E-2</v>
      </c>
      <c r="AI39" s="163">
        <f t="shared" si="1"/>
        <v>0.14227101528033348</v>
      </c>
      <c r="AJ39" s="163">
        <f t="shared" si="1"/>
        <v>5.6719390810352266E-2</v>
      </c>
    </row>
    <row r="40" spans="16:36" x14ac:dyDescent="0.25">
      <c r="P40" s="25">
        <v>38168</v>
      </c>
      <c r="Q40" s="61">
        <v>129.695298393906</v>
      </c>
      <c r="R40" s="16">
        <v>133.78179542346101</v>
      </c>
      <c r="S40" s="16">
        <v>151.92347603682899</v>
      </c>
      <c r="T40" s="16">
        <v>162.80073096704001</v>
      </c>
      <c r="U40" s="65">
        <v>152.48745498373</v>
      </c>
      <c r="V40" s="66">
        <v>120.39211462939799</v>
      </c>
      <c r="W40" s="61">
        <v>112.593578608719</v>
      </c>
      <c r="X40" s="16">
        <v>117.34187930730999</v>
      </c>
      <c r="Y40" s="16">
        <v>141.59292592909799</v>
      </c>
      <c r="Z40" s="64">
        <v>130.787394790234</v>
      </c>
      <c r="AA40" s="163">
        <f t="shared" si="1"/>
        <v>0.11847931410651591</v>
      </c>
      <c r="AB40" s="163">
        <f t="shared" si="1"/>
        <v>0.17724834433935244</v>
      </c>
      <c r="AC40" s="163">
        <f t="shared" si="1"/>
        <v>0.17886387129029457</v>
      </c>
      <c r="AD40" s="163">
        <f t="shared" si="1"/>
        <v>0.15494938509225564</v>
      </c>
      <c r="AE40" s="163">
        <f t="shared" si="1"/>
        <v>0.1551763332006395</v>
      </c>
      <c r="AF40" s="163">
        <f t="shared" si="1"/>
        <v>0.13360706687532131</v>
      </c>
      <c r="AG40" s="163">
        <f t="shared" si="1"/>
        <v>8.9147723569112269E-2</v>
      </c>
      <c r="AH40" s="163">
        <f t="shared" si="1"/>
        <v>9.3447207753023065E-2</v>
      </c>
      <c r="AI40" s="163">
        <f t="shared" si="1"/>
        <v>0.16698507545981811</v>
      </c>
      <c r="AJ40" s="163">
        <f t="shared" si="1"/>
        <v>7.6418600675941528E-2</v>
      </c>
    </row>
    <row r="41" spans="16:36" x14ac:dyDescent="0.25">
      <c r="P41" s="25">
        <v>38260</v>
      </c>
      <c r="Q41" s="61">
        <v>134.09190161540801</v>
      </c>
      <c r="R41" s="16">
        <v>135.181456743936</v>
      </c>
      <c r="S41" s="16">
        <v>155.24052631799401</v>
      </c>
      <c r="T41" s="16">
        <v>166.85012566555201</v>
      </c>
      <c r="U41" s="65">
        <v>165.86309153682899</v>
      </c>
      <c r="V41" s="66">
        <v>127.194268421671</v>
      </c>
      <c r="W41" s="61">
        <v>116.002609036257</v>
      </c>
      <c r="X41" s="16">
        <v>122.039981789335</v>
      </c>
      <c r="Y41" s="16">
        <v>147.839579758122</v>
      </c>
      <c r="Z41" s="64">
        <v>136.693308101924</v>
      </c>
      <c r="AA41" s="163">
        <f t="shared" si="1"/>
        <v>0.1351590836622476</v>
      </c>
      <c r="AB41" s="163">
        <f t="shared" si="1"/>
        <v>0.15798540797848171</v>
      </c>
      <c r="AC41" s="163">
        <f t="shared" si="1"/>
        <v>0.17107400692696118</v>
      </c>
      <c r="AD41" s="163">
        <f t="shared" si="1"/>
        <v>0.15881914072383441</v>
      </c>
      <c r="AE41" s="163">
        <f t="shared" si="1"/>
        <v>0.22767604528772445</v>
      </c>
      <c r="AF41" s="163">
        <f t="shared" si="1"/>
        <v>0.17731546420502631</v>
      </c>
      <c r="AG41" s="163">
        <f t="shared" si="1"/>
        <v>0.17940135060817575</v>
      </c>
      <c r="AH41" s="163">
        <f t="shared" si="1"/>
        <v>0.11821712750091318</v>
      </c>
      <c r="AI41" s="163">
        <f t="shared" si="1"/>
        <v>0.1798148916294311</v>
      </c>
      <c r="AJ41" s="163">
        <f t="shared" si="1"/>
        <v>0.1112543501876222</v>
      </c>
    </row>
    <row r="42" spans="16:36" x14ac:dyDescent="0.25">
      <c r="P42" s="25">
        <v>38352</v>
      </c>
      <c r="Q42" s="61">
        <v>138.656177952023</v>
      </c>
      <c r="R42" s="16">
        <v>136.10853540524201</v>
      </c>
      <c r="S42" s="16">
        <v>158.912194249452</v>
      </c>
      <c r="T42" s="16">
        <v>168.564263774707</v>
      </c>
      <c r="U42" s="65">
        <v>169.84547364638399</v>
      </c>
      <c r="V42" s="66">
        <v>128.06100928029201</v>
      </c>
      <c r="W42" s="61">
        <v>119.462703785839</v>
      </c>
      <c r="X42" s="16">
        <v>125.485868788144</v>
      </c>
      <c r="Y42" s="16">
        <v>151.044447806547</v>
      </c>
      <c r="Z42" s="64">
        <v>140.90562397043999</v>
      </c>
      <c r="AA42" s="163">
        <f t="shared" si="1"/>
        <v>0.1506366715883658</v>
      </c>
      <c r="AB42" s="163">
        <f t="shared" si="1"/>
        <v>0.12729490340882221</v>
      </c>
      <c r="AC42" s="163">
        <f t="shared" si="1"/>
        <v>0.15413663967031055</v>
      </c>
      <c r="AD42" s="163">
        <f t="shared" si="1"/>
        <v>0.14676364219297788</v>
      </c>
      <c r="AE42" s="163">
        <f t="shared" si="1"/>
        <v>0.24861669858145485</v>
      </c>
      <c r="AF42" s="163">
        <f t="shared" si="1"/>
        <v>0.14159250696901871</v>
      </c>
      <c r="AG42" s="163">
        <f t="shared" si="1"/>
        <v>0.18553054746163578</v>
      </c>
      <c r="AH42" s="163">
        <f t="shared" si="1"/>
        <v>0.13165107127951226</v>
      </c>
      <c r="AI42" s="163">
        <f t="shared" si="1"/>
        <v>0.18035639968202299</v>
      </c>
      <c r="AJ42" s="163">
        <f t="shared" si="1"/>
        <v>0.13698051255811183</v>
      </c>
    </row>
    <row r="43" spans="16:36" x14ac:dyDescent="0.25">
      <c r="P43" s="25">
        <v>38442</v>
      </c>
      <c r="Q43" s="61">
        <v>144.346842339582</v>
      </c>
      <c r="R43" s="16">
        <v>143.894217554351</v>
      </c>
      <c r="S43" s="16">
        <v>169.39995397731801</v>
      </c>
      <c r="T43" s="16">
        <v>174.577992606885</v>
      </c>
      <c r="U43" s="65">
        <v>188.457730913712</v>
      </c>
      <c r="V43" s="66">
        <v>135.76000909404999</v>
      </c>
      <c r="W43" s="61">
        <v>123.30232307221701</v>
      </c>
      <c r="X43" s="16">
        <v>129.248656438171</v>
      </c>
      <c r="Y43" s="16">
        <v>154.44333575867799</v>
      </c>
      <c r="Z43" s="64">
        <v>144.611591183141</v>
      </c>
      <c r="AA43" s="163">
        <f t="shared" si="1"/>
        <v>0.15544783477327706</v>
      </c>
      <c r="AB43" s="163">
        <f t="shared" si="1"/>
        <v>0.13468386956936884</v>
      </c>
      <c r="AC43" s="163">
        <f t="shared" si="1"/>
        <v>0.16870049148034849</v>
      </c>
      <c r="AD43" s="163">
        <f t="shared" si="1"/>
        <v>0.13337938557713591</v>
      </c>
      <c r="AE43" s="163">
        <f t="shared" si="1"/>
        <v>0.32157132522143361</v>
      </c>
      <c r="AF43" s="163">
        <f t="shared" si="1"/>
        <v>0.17609556714829377</v>
      </c>
      <c r="AG43" s="163">
        <f t="shared" si="1"/>
        <v>0.14651742194663697</v>
      </c>
      <c r="AH43" s="163">
        <f t="shared" si="1"/>
        <v>0.13863075289249349</v>
      </c>
      <c r="AI43" s="163">
        <f t="shared" si="1"/>
        <v>0.15364322581202017</v>
      </c>
      <c r="AJ43" s="163">
        <f t="shared" si="1"/>
        <v>0.1490920978514223</v>
      </c>
    </row>
    <row r="44" spans="16:36" x14ac:dyDescent="0.25">
      <c r="P44" s="25">
        <v>38533</v>
      </c>
      <c r="Q44" s="61">
        <v>151.16529506546701</v>
      </c>
      <c r="R44" s="16">
        <v>152.99778454563099</v>
      </c>
      <c r="S44" s="16">
        <v>181.88169334180299</v>
      </c>
      <c r="T44" s="16">
        <v>184.26403855317201</v>
      </c>
      <c r="U44" s="65">
        <v>199.367399479901</v>
      </c>
      <c r="V44" s="66">
        <v>140.38772241938599</v>
      </c>
      <c r="W44" s="61">
        <v>125.29637932130299</v>
      </c>
      <c r="X44" s="16">
        <v>134.16073476872899</v>
      </c>
      <c r="Y44" s="16">
        <v>162.38165245656899</v>
      </c>
      <c r="Z44" s="64">
        <v>151.14869592146599</v>
      </c>
      <c r="AA44" s="163">
        <f t="shared" si="1"/>
        <v>0.16554182717058175</v>
      </c>
      <c r="AB44" s="163">
        <f t="shared" si="1"/>
        <v>0.14363680096641995</v>
      </c>
      <c r="AC44" s="163">
        <f t="shared" si="1"/>
        <v>0.19719281105516306</v>
      </c>
      <c r="AD44" s="163">
        <f t="shared" si="1"/>
        <v>0.1318379067381299</v>
      </c>
      <c r="AE44" s="163">
        <f t="shared" si="1"/>
        <v>0.30743476242798429</v>
      </c>
      <c r="AF44" s="163">
        <f t="shared" si="1"/>
        <v>0.16608735423860854</v>
      </c>
      <c r="AG44" s="163">
        <f t="shared" si="1"/>
        <v>0.11281993937441404</v>
      </c>
      <c r="AH44" s="163">
        <f t="shared" si="1"/>
        <v>0.14333207854436703</v>
      </c>
      <c r="AI44" s="163">
        <f t="shared" si="1"/>
        <v>0.14682037531932113</v>
      </c>
      <c r="AJ44" s="163">
        <f t="shared" si="1"/>
        <v>0.15568244297463729</v>
      </c>
    </row>
    <row r="45" spans="16:36" x14ac:dyDescent="0.25">
      <c r="P45" s="25">
        <v>38625</v>
      </c>
      <c r="Q45" s="61">
        <v>155.86373719447499</v>
      </c>
      <c r="R45" s="16">
        <v>156.35371975993399</v>
      </c>
      <c r="S45" s="16">
        <v>182.824970940551</v>
      </c>
      <c r="T45" s="16">
        <v>190.47117494742</v>
      </c>
      <c r="U45" s="65">
        <v>203.072152323278</v>
      </c>
      <c r="V45" s="66">
        <v>142.89471928467199</v>
      </c>
      <c r="W45" s="61">
        <v>128.60574595701601</v>
      </c>
      <c r="X45" s="16">
        <v>138.29929019603901</v>
      </c>
      <c r="Y45" s="16">
        <v>169.17163254978101</v>
      </c>
      <c r="Z45" s="64">
        <v>160.342667026302</v>
      </c>
      <c r="AA45" s="163">
        <f t="shared" si="1"/>
        <v>0.16236502963103083</v>
      </c>
      <c r="AB45" s="163">
        <f t="shared" si="1"/>
        <v>0.15662105976637775</v>
      </c>
      <c r="AC45" s="163">
        <f t="shared" si="1"/>
        <v>0.1776884250318318</v>
      </c>
      <c r="AD45" s="163">
        <f t="shared" si="1"/>
        <v>0.14157046144044227</v>
      </c>
      <c r="AE45" s="163">
        <f t="shared" si="1"/>
        <v>0.22433598965075929</v>
      </c>
      <c r="AF45" s="163">
        <f t="shared" si="1"/>
        <v>0.12343677948562348</v>
      </c>
      <c r="AG45" s="163">
        <f t="shared" si="1"/>
        <v>0.10864528845915755</v>
      </c>
      <c r="AH45" s="163">
        <f t="shared" si="1"/>
        <v>0.13322935785725343</v>
      </c>
      <c r="AI45" s="163">
        <f t="shared" si="1"/>
        <v>0.14429189278378662</v>
      </c>
      <c r="AJ45" s="163">
        <f t="shared" si="1"/>
        <v>0.17301036351204613</v>
      </c>
    </row>
    <row r="46" spans="16:36" x14ac:dyDescent="0.25">
      <c r="P46" s="25">
        <v>38717</v>
      </c>
      <c r="Q46" s="61">
        <v>158.42301710280501</v>
      </c>
      <c r="R46" s="16">
        <v>158.41450665766601</v>
      </c>
      <c r="S46" s="16">
        <v>180.771012385619</v>
      </c>
      <c r="T46" s="16">
        <v>191.221995330629</v>
      </c>
      <c r="U46" s="65">
        <v>217.829443334237</v>
      </c>
      <c r="V46" s="66">
        <v>150.79977806372</v>
      </c>
      <c r="W46" s="61">
        <v>133.96294487835499</v>
      </c>
      <c r="X46" s="16">
        <v>143.49983467550399</v>
      </c>
      <c r="Y46" s="16">
        <v>172.13690384334299</v>
      </c>
      <c r="Z46" s="64">
        <v>166.61060567737201</v>
      </c>
      <c r="AA46" s="163">
        <f t="shared" si="1"/>
        <v>0.14256010401225394</v>
      </c>
      <c r="AB46" s="163">
        <f t="shared" si="1"/>
        <v>0.16388370638190652</v>
      </c>
      <c r="AC46" s="163">
        <f t="shared" si="1"/>
        <v>0.13755280543074111</v>
      </c>
      <c r="AD46" s="163">
        <f t="shared" si="1"/>
        <v>0.1344159850287423</v>
      </c>
      <c r="AE46" s="163">
        <f t="shared" si="1"/>
        <v>0.28251544570304521</v>
      </c>
      <c r="AF46" s="163">
        <f t="shared" si="1"/>
        <v>0.17756199885680091</v>
      </c>
      <c r="AG46" s="163">
        <f t="shared" si="1"/>
        <v>0.12137881224009961</v>
      </c>
      <c r="AH46" s="163">
        <f t="shared" si="1"/>
        <v>0.14355374084210792</v>
      </c>
      <c r="AI46" s="163">
        <f t="shared" si="1"/>
        <v>0.13964403421045013</v>
      </c>
      <c r="AJ46" s="163">
        <f t="shared" si="1"/>
        <v>0.18242693927053311</v>
      </c>
    </row>
    <row r="47" spans="16:36" x14ac:dyDescent="0.25">
      <c r="P47" s="25">
        <v>38807</v>
      </c>
      <c r="Q47" s="61">
        <v>161.65409186967599</v>
      </c>
      <c r="R47" s="16">
        <v>163.47033852099599</v>
      </c>
      <c r="S47" s="16">
        <v>187.40097427334101</v>
      </c>
      <c r="T47" s="16">
        <v>190.784223979107</v>
      </c>
      <c r="U47" s="65">
        <v>212.40560796777001</v>
      </c>
      <c r="V47" s="66">
        <v>148.18178810795399</v>
      </c>
      <c r="W47" s="61">
        <v>138.38112781147399</v>
      </c>
      <c r="X47" s="16">
        <v>149.14387574070901</v>
      </c>
      <c r="Y47" s="16">
        <v>173.80111657350801</v>
      </c>
      <c r="Z47" s="64">
        <v>166.725826733101</v>
      </c>
      <c r="AA47" s="163">
        <f t="shared" si="1"/>
        <v>0.11990043737415434</v>
      </c>
      <c r="AB47" s="163">
        <f t="shared" si="1"/>
        <v>0.13604522335479396</v>
      </c>
      <c r="AC47" s="163">
        <f t="shared" si="1"/>
        <v>0.10626343085331214</v>
      </c>
      <c r="AD47" s="163">
        <f t="shared" si="1"/>
        <v>9.2830895407963743E-2</v>
      </c>
      <c r="AE47" s="163">
        <f t="shared" si="1"/>
        <v>0.12707293533648079</v>
      </c>
      <c r="AF47" s="163">
        <f t="shared" si="1"/>
        <v>9.1498071462993158E-2</v>
      </c>
      <c r="AG47" s="163">
        <f t="shared" si="1"/>
        <v>0.12229132723173008</v>
      </c>
      <c r="AH47" s="163">
        <f t="shared" si="1"/>
        <v>0.153929795874167</v>
      </c>
      <c r="AI47" s="163">
        <f t="shared" si="1"/>
        <v>0.12533904891226322</v>
      </c>
      <c r="AJ47" s="163">
        <f t="shared" si="1"/>
        <v>0.15292159756373747</v>
      </c>
    </row>
    <row r="48" spans="16:36" x14ac:dyDescent="0.25">
      <c r="P48" s="25">
        <v>38898</v>
      </c>
      <c r="Q48" s="61">
        <v>165.34054105080901</v>
      </c>
      <c r="R48" s="16">
        <v>168.319629338704</v>
      </c>
      <c r="S48" s="16">
        <v>193.446137510634</v>
      </c>
      <c r="T48" s="16">
        <v>189.42447323340201</v>
      </c>
      <c r="U48" s="65">
        <v>215.91998853460899</v>
      </c>
      <c r="V48" s="66">
        <v>148.170548956998</v>
      </c>
      <c r="W48" s="61">
        <v>144.56515840856201</v>
      </c>
      <c r="X48" s="16">
        <v>152.69669588059</v>
      </c>
      <c r="Y48" s="16">
        <v>174.60757067995999</v>
      </c>
      <c r="Z48" s="64">
        <v>164.369453223102</v>
      </c>
      <c r="AA48" s="163">
        <f t="shared" si="1"/>
        <v>9.3773150637538549E-2</v>
      </c>
      <c r="AB48" s="163">
        <f t="shared" si="1"/>
        <v>0.10014422652311894</v>
      </c>
      <c r="AC48" s="163">
        <f t="shared" si="1"/>
        <v>6.3582232803927274E-2</v>
      </c>
      <c r="AD48" s="163">
        <f t="shared" si="1"/>
        <v>2.8005652761924571E-2</v>
      </c>
      <c r="AE48" s="163">
        <f t="shared" si="1"/>
        <v>8.3025555320927591E-2</v>
      </c>
      <c r="AF48" s="163">
        <f t="shared" si="1"/>
        <v>5.5438085350242083E-2</v>
      </c>
      <c r="AG48" s="163">
        <f t="shared" si="1"/>
        <v>0.15378560171996059</v>
      </c>
      <c r="AH48" s="163">
        <f t="shared" si="1"/>
        <v>0.13816234044792575</v>
      </c>
      <c r="AI48" s="163">
        <f t="shared" si="1"/>
        <v>7.5291253897425303E-2</v>
      </c>
      <c r="AJ48" s="163">
        <f t="shared" si="1"/>
        <v>8.7468550231523556E-2</v>
      </c>
    </row>
    <row r="49" spans="9:36" x14ac:dyDescent="0.25">
      <c r="I49" s="152" t="s">
        <v>138</v>
      </c>
      <c r="J49" s="152"/>
      <c r="K49" s="152"/>
      <c r="L49" s="152"/>
      <c r="M49" s="152"/>
      <c r="N49" s="152"/>
      <c r="P49" s="25">
        <v>38990</v>
      </c>
      <c r="Q49" s="61">
        <v>165.76441209266901</v>
      </c>
      <c r="R49" s="16">
        <v>171.30278804717</v>
      </c>
      <c r="S49" s="16">
        <v>189.675856317247</v>
      </c>
      <c r="T49" s="16">
        <v>187.031804504104</v>
      </c>
      <c r="U49" s="65">
        <v>219.019208918331</v>
      </c>
      <c r="V49" s="66">
        <v>151.389582883526</v>
      </c>
      <c r="W49" s="61">
        <v>150.172112933433</v>
      </c>
      <c r="X49" s="16">
        <v>155.496709331185</v>
      </c>
      <c r="Y49" s="16">
        <v>175.482865344082</v>
      </c>
      <c r="Z49" s="64">
        <v>168.69332017743901</v>
      </c>
      <c r="AA49" s="163">
        <f t="shared" si="1"/>
        <v>6.3521349329900278E-2</v>
      </c>
      <c r="AB49" s="163">
        <f t="shared" si="1"/>
        <v>9.561057012387586E-2</v>
      </c>
      <c r="AC49" s="163">
        <f t="shared" si="1"/>
        <v>3.7472372299316214E-2</v>
      </c>
      <c r="AD49" s="163">
        <f t="shared" si="1"/>
        <v>-1.8057170300258996E-2</v>
      </c>
      <c r="AE49" s="163">
        <f t="shared" si="1"/>
        <v>7.8529017458121464E-2</v>
      </c>
      <c r="AF49" s="163">
        <f t="shared" si="1"/>
        <v>5.9448408180366119E-2</v>
      </c>
      <c r="AG49" s="163">
        <f t="shared" si="1"/>
        <v>0.16769365020148586</v>
      </c>
      <c r="AH49" s="163">
        <f t="shared" si="1"/>
        <v>0.12434929427886932</v>
      </c>
      <c r="AI49" s="163">
        <f t="shared" si="1"/>
        <v>3.7306684928064549E-2</v>
      </c>
      <c r="AJ49" s="163">
        <f t="shared" si="1"/>
        <v>5.2080043983347313E-2</v>
      </c>
    </row>
    <row r="50" spans="9:36" x14ac:dyDescent="0.25">
      <c r="I50" s="152" t="s">
        <v>74</v>
      </c>
      <c r="J50" s="152"/>
      <c r="K50" s="152"/>
      <c r="L50" s="152"/>
      <c r="M50" s="152"/>
      <c r="N50" s="152"/>
      <c r="P50" s="25">
        <v>39082</v>
      </c>
      <c r="Q50" s="61">
        <v>164.76819484922601</v>
      </c>
      <c r="R50" s="16">
        <v>173.26436621586299</v>
      </c>
      <c r="S50" s="16">
        <v>187.044089349275</v>
      </c>
      <c r="T50" s="16">
        <v>187.28132955164901</v>
      </c>
      <c r="U50" s="65">
        <v>219.717423019488</v>
      </c>
      <c r="V50" s="66">
        <v>153.52508088149301</v>
      </c>
      <c r="W50" s="61">
        <v>154.802698169927</v>
      </c>
      <c r="X50" s="16">
        <v>158.45026635494401</v>
      </c>
      <c r="Y50" s="16">
        <v>176.717488939177</v>
      </c>
      <c r="Z50" s="64">
        <v>177.08470079125999</v>
      </c>
      <c r="AA50" s="163">
        <f t="shared" si="1"/>
        <v>4.0052120345009268E-2</v>
      </c>
      <c r="AB50" s="163">
        <f t="shared" si="1"/>
        <v>9.3740528386630384E-2</v>
      </c>
      <c r="AC50" s="163">
        <f t="shared" si="1"/>
        <v>3.4701785871920299E-2</v>
      </c>
      <c r="AD50" s="163">
        <f t="shared" si="1"/>
        <v>-2.0607805980512039E-2</v>
      </c>
      <c r="AE50" s="163">
        <f t="shared" si="1"/>
        <v>8.6672382592194452E-3</v>
      </c>
      <c r="AF50" s="163">
        <f t="shared" si="1"/>
        <v>1.8072326450118803E-2</v>
      </c>
      <c r="AG50" s="163">
        <f t="shared" si="1"/>
        <v>0.15556356506267854</v>
      </c>
      <c r="AH50" s="163">
        <f t="shared" si="1"/>
        <v>0.10418431291748464</v>
      </c>
      <c r="AI50" s="163">
        <f t="shared" si="1"/>
        <v>2.6610128296502111E-2</v>
      </c>
      <c r="AJ50" s="163">
        <f t="shared" si="1"/>
        <v>6.2865716568909269E-2</v>
      </c>
    </row>
    <row r="51" spans="9:36" x14ac:dyDescent="0.25">
      <c r="P51" s="25">
        <v>39172</v>
      </c>
      <c r="Q51" s="61">
        <v>168.30456585888501</v>
      </c>
      <c r="R51" s="16">
        <v>175.54970148554699</v>
      </c>
      <c r="S51" s="16">
        <v>193.658167578421</v>
      </c>
      <c r="T51" s="16">
        <v>192.42125727433501</v>
      </c>
      <c r="U51" s="65">
        <v>219.25823598222999</v>
      </c>
      <c r="V51" s="66">
        <v>158.74458717568899</v>
      </c>
      <c r="W51" s="61">
        <v>161.87256789211199</v>
      </c>
      <c r="X51" s="16">
        <v>163.229591839443</v>
      </c>
      <c r="Y51" s="16">
        <v>178.74169968288899</v>
      </c>
      <c r="Z51" s="64">
        <v>176.774048438883</v>
      </c>
      <c r="AA51" s="163">
        <f t="shared" ref="AA51:AJ76" si="2">IFERROR(Q51/Q47-1,"NULL")</f>
        <v>4.1140152484173242E-2</v>
      </c>
      <c r="AB51" s="163">
        <f t="shared" si="2"/>
        <v>7.3893301218064922E-2</v>
      </c>
      <c r="AC51" s="163">
        <f t="shared" si="2"/>
        <v>3.3389331775582454E-2</v>
      </c>
      <c r="AD51" s="163">
        <f t="shared" si="2"/>
        <v>8.5805485437164819E-3</v>
      </c>
      <c r="AE51" s="163">
        <f t="shared" si="2"/>
        <v>3.226199195032442E-2</v>
      </c>
      <c r="AF51" s="163">
        <f t="shared" si="2"/>
        <v>7.1282707562144942E-2</v>
      </c>
      <c r="AG51" s="163">
        <f t="shared" si="2"/>
        <v>0.16975898702489256</v>
      </c>
      <c r="AH51" s="163">
        <f t="shared" si="2"/>
        <v>9.4443811579782322E-2</v>
      </c>
      <c r="AI51" s="163">
        <f t="shared" si="2"/>
        <v>2.8426647692400664E-2</v>
      </c>
      <c r="AJ51" s="163">
        <f t="shared" si="2"/>
        <v>6.0267937503572622E-2</v>
      </c>
    </row>
    <row r="52" spans="9:36" x14ac:dyDescent="0.25">
      <c r="P52" s="25">
        <v>39263</v>
      </c>
      <c r="Q52" s="61">
        <v>174.74352877351299</v>
      </c>
      <c r="R52" s="16">
        <v>178.62378007205601</v>
      </c>
      <c r="S52" s="16">
        <v>198.95939517921701</v>
      </c>
      <c r="T52" s="16">
        <v>197.15603246803099</v>
      </c>
      <c r="U52" s="65">
        <v>218.93205573966301</v>
      </c>
      <c r="V52" s="66">
        <v>167.443867089337</v>
      </c>
      <c r="W52" s="61">
        <v>166.91325943877399</v>
      </c>
      <c r="X52" s="16">
        <v>168.77838693266199</v>
      </c>
      <c r="Y52" s="16">
        <v>182.715088103775</v>
      </c>
      <c r="Z52" s="64">
        <v>172.389069409825</v>
      </c>
      <c r="AA52" s="163">
        <f t="shared" si="2"/>
        <v>5.68704303430001E-2</v>
      </c>
      <c r="AB52" s="163">
        <f t="shared" si="2"/>
        <v>6.1217760363631246E-2</v>
      </c>
      <c r="AC52" s="163">
        <f t="shared" si="2"/>
        <v>2.8500220989317704E-2</v>
      </c>
      <c r="AD52" s="163">
        <f t="shared" si="2"/>
        <v>4.0816052449054174E-2</v>
      </c>
      <c r="AE52" s="163">
        <f t="shared" si="2"/>
        <v>1.3949922957555261E-2</v>
      </c>
      <c r="AF52" s="163">
        <f t="shared" si="2"/>
        <v>0.1300752293084404</v>
      </c>
      <c r="AG52" s="163">
        <f t="shared" si="2"/>
        <v>0.15458843110075682</v>
      </c>
      <c r="AH52" s="163">
        <f t="shared" si="2"/>
        <v>0.1053178718722767</v>
      </c>
      <c r="AI52" s="163">
        <f t="shared" si="2"/>
        <v>4.6432794364199559E-2</v>
      </c>
      <c r="AJ52" s="163">
        <f t="shared" si="2"/>
        <v>4.8790185946763653E-2</v>
      </c>
    </row>
    <row r="53" spans="9:36" x14ac:dyDescent="0.25">
      <c r="P53" s="25">
        <v>39355</v>
      </c>
      <c r="Q53" s="61">
        <v>172.36471025634401</v>
      </c>
      <c r="R53" s="16">
        <v>179.172307152781</v>
      </c>
      <c r="S53" s="16">
        <v>194.12318652476301</v>
      </c>
      <c r="T53" s="16">
        <v>190.07532273804</v>
      </c>
      <c r="U53" s="65">
        <v>219.07710244336201</v>
      </c>
      <c r="V53" s="66">
        <v>172.81577227415701</v>
      </c>
      <c r="W53" s="61">
        <v>169.838999186058</v>
      </c>
      <c r="X53" s="16">
        <v>169.421112289256</v>
      </c>
      <c r="Y53" s="16">
        <v>187.15156429501499</v>
      </c>
      <c r="Z53" s="64">
        <v>169.47530299640701</v>
      </c>
      <c r="AA53" s="163">
        <f t="shared" si="2"/>
        <v>3.9817341251662475E-2</v>
      </c>
      <c r="AB53" s="163">
        <f t="shared" si="2"/>
        <v>4.5939235404878875E-2</v>
      </c>
      <c r="AC53" s="163">
        <f t="shared" si="2"/>
        <v>2.3447002132298334E-2</v>
      </c>
      <c r="AD53" s="163">
        <f t="shared" si="2"/>
        <v>1.6272730950789738E-2</v>
      </c>
      <c r="AE53" s="163">
        <f t="shared" si="2"/>
        <v>2.6433081060295294E-4</v>
      </c>
      <c r="AF53" s="163">
        <f t="shared" si="2"/>
        <v>0.14153014350475868</v>
      </c>
      <c r="AG53" s="163">
        <f t="shared" si="2"/>
        <v>0.13096230630611672</v>
      </c>
      <c r="AH53" s="163">
        <f t="shared" si="2"/>
        <v>8.9547894730132693E-2</v>
      </c>
      <c r="AI53" s="163">
        <f t="shared" si="2"/>
        <v>6.6494805222454767E-2</v>
      </c>
      <c r="AJ53" s="163">
        <f t="shared" si="2"/>
        <v>4.6355292441069285E-3</v>
      </c>
    </row>
    <row r="54" spans="9:36" x14ac:dyDescent="0.25">
      <c r="P54" s="25">
        <v>39447</v>
      </c>
      <c r="Q54" s="61">
        <v>165.38264796201099</v>
      </c>
      <c r="R54" s="16">
        <v>176.04845603371601</v>
      </c>
      <c r="S54" s="16">
        <v>187.04683874956999</v>
      </c>
      <c r="T54" s="16">
        <v>179.52287205884099</v>
      </c>
      <c r="U54" s="65">
        <v>223.74220535563899</v>
      </c>
      <c r="V54" s="66">
        <v>172.549672544375</v>
      </c>
      <c r="W54" s="61">
        <v>169.55244129275701</v>
      </c>
      <c r="X54" s="16">
        <v>167.60765581330401</v>
      </c>
      <c r="Y54" s="16">
        <v>185.82350757316701</v>
      </c>
      <c r="Z54" s="64">
        <v>166.86886779688399</v>
      </c>
      <c r="AA54" s="163">
        <f t="shared" si="2"/>
        <v>3.7291973329394157E-3</v>
      </c>
      <c r="AB54" s="163">
        <f t="shared" si="2"/>
        <v>1.6068450072327156E-2</v>
      </c>
      <c r="AC54" s="163">
        <f t="shared" si="2"/>
        <v>1.4699209713420203E-5</v>
      </c>
      <c r="AD54" s="163">
        <f t="shared" si="2"/>
        <v>-4.1426753597818555E-2</v>
      </c>
      <c r="AE54" s="163">
        <f t="shared" si="2"/>
        <v>1.8317993542979139E-2</v>
      </c>
      <c r="AF54" s="163">
        <f t="shared" si="2"/>
        <v>0.12391846044730115</v>
      </c>
      <c r="AG54" s="163">
        <f t="shared" si="2"/>
        <v>9.5280917562814205E-2</v>
      </c>
      <c r="AH54" s="163">
        <f t="shared" si="2"/>
        <v>5.779346206870084E-2</v>
      </c>
      <c r="AI54" s="163">
        <f t="shared" si="2"/>
        <v>5.1528678279964213E-2</v>
      </c>
      <c r="AJ54" s="163">
        <f t="shared" si="2"/>
        <v>-5.7688964369756568E-2</v>
      </c>
    </row>
    <row r="55" spans="9:36" x14ac:dyDescent="0.25">
      <c r="P55" s="25">
        <v>39538</v>
      </c>
      <c r="Q55" s="61">
        <v>163.743757521932</v>
      </c>
      <c r="R55" s="16">
        <v>172.94388396875499</v>
      </c>
      <c r="S55" s="16">
        <v>184.34747800403801</v>
      </c>
      <c r="T55" s="16">
        <v>176.04584004778201</v>
      </c>
      <c r="U55" s="65">
        <v>214.111989432987</v>
      </c>
      <c r="V55" s="66">
        <v>172.44623050196699</v>
      </c>
      <c r="W55" s="61">
        <v>160.85795217344801</v>
      </c>
      <c r="X55" s="16">
        <v>167.60090819302599</v>
      </c>
      <c r="Y55" s="16">
        <v>180.66213172566</v>
      </c>
      <c r="Z55" s="64">
        <v>163.110384099659</v>
      </c>
      <c r="AA55" s="163">
        <f t="shared" si="2"/>
        <v>-2.7098541941975807E-2</v>
      </c>
      <c r="AB55" s="163">
        <f t="shared" si="2"/>
        <v>-1.4843759315686045E-2</v>
      </c>
      <c r="AC55" s="163">
        <f t="shared" si="2"/>
        <v>-4.8077959689526995E-2</v>
      </c>
      <c r="AD55" s="163">
        <f t="shared" si="2"/>
        <v>-8.5101913678937047E-2</v>
      </c>
      <c r="AE55" s="163">
        <f t="shared" si="2"/>
        <v>-2.3471166436183855E-2</v>
      </c>
      <c r="AF55" s="163">
        <f t="shared" si="2"/>
        <v>8.6312507217104928E-2</v>
      </c>
      <c r="AG55" s="163">
        <f t="shared" si="2"/>
        <v>-6.2679905055945673E-3</v>
      </c>
      <c r="AH55" s="163">
        <f t="shared" si="2"/>
        <v>2.6780170827620076E-2</v>
      </c>
      <c r="AI55" s="163">
        <f t="shared" si="2"/>
        <v>1.0744174673163132E-2</v>
      </c>
      <c r="AJ55" s="163">
        <f t="shared" si="2"/>
        <v>-7.7294515003134112E-2</v>
      </c>
    </row>
    <row r="56" spans="9:36" x14ac:dyDescent="0.25">
      <c r="P56" s="25">
        <v>39629</v>
      </c>
      <c r="Q56" s="61">
        <v>163.218096781859</v>
      </c>
      <c r="R56" s="16">
        <v>172.18497044648601</v>
      </c>
      <c r="S56" s="16">
        <v>181.45306980772</v>
      </c>
      <c r="T56" s="16">
        <v>175.01570429698799</v>
      </c>
      <c r="U56" s="65">
        <v>202.02070772730499</v>
      </c>
      <c r="V56" s="66">
        <v>162.078006513269</v>
      </c>
      <c r="W56" s="61">
        <v>155.596322260558</v>
      </c>
      <c r="X56" s="16">
        <v>165.91982993969799</v>
      </c>
      <c r="Y56" s="16">
        <v>177.21611715103299</v>
      </c>
      <c r="Z56" s="64">
        <v>159.227283077641</v>
      </c>
      <c r="AA56" s="163">
        <f t="shared" si="2"/>
        <v>-6.5956273588776093E-2</v>
      </c>
      <c r="AB56" s="163">
        <f t="shared" si="2"/>
        <v>-3.6046766130313768E-2</v>
      </c>
      <c r="AC56" s="163">
        <f t="shared" si="2"/>
        <v>-8.7989438024416056E-2</v>
      </c>
      <c r="AD56" s="163">
        <f t="shared" si="2"/>
        <v>-0.11229850739988423</v>
      </c>
      <c r="AE56" s="163">
        <f t="shared" si="2"/>
        <v>-7.7244732185165588E-2</v>
      </c>
      <c r="AF56" s="163">
        <f t="shared" si="2"/>
        <v>-3.2045727737553542E-2</v>
      </c>
      <c r="AG56" s="163">
        <f t="shared" si="2"/>
        <v>-6.7801307195532901E-2</v>
      </c>
      <c r="AH56" s="163">
        <f t="shared" si="2"/>
        <v>-1.6936747914912176E-2</v>
      </c>
      <c r="AI56" s="163">
        <f t="shared" si="2"/>
        <v>-3.009587773954836E-2</v>
      </c>
      <c r="AJ56" s="163">
        <f t="shared" si="2"/>
        <v>-7.6349309020829703E-2</v>
      </c>
    </row>
    <row r="57" spans="9:36" x14ac:dyDescent="0.25">
      <c r="P57" s="25">
        <v>39721</v>
      </c>
      <c r="Q57" s="61">
        <v>154.32213929154901</v>
      </c>
      <c r="R57" s="16">
        <v>166.37923859101599</v>
      </c>
      <c r="S57" s="16">
        <v>169.37197924636499</v>
      </c>
      <c r="T57" s="16">
        <v>167.16988453336501</v>
      </c>
      <c r="U57" s="65">
        <v>189.130550181595</v>
      </c>
      <c r="V57" s="66">
        <v>151.58808457922001</v>
      </c>
      <c r="W57" s="61">
        <v>153.82012314488699</v>
      </c>
      <c r="X57" s="16">
        <v>162.03981081039001</v>
      </c>
      <c r="Y57" s="16">
        <v>168.87968786726501</v>
      </c>
      <c r="Z57" s="64">
        <v>154.722509608325</v>
      </c>
      <c r="AA57" s="163">
        <f t="shared" si="2"/>
        <v>-0.10467671101562359</v>
      </c>
      <c r="AB57" s="163">
        <f t="shared" si="2"/>
        <v>-7.1400925539549465E-2</v>
      </c>
      <c r="AC57" s="163">
        <f t="shared" si="2"/>
        <v>-0.1275025808173651</v>
      </c>
      <c r="AD57" s="163">
        <f t="shared" si="2"/>
        <v>-0.12050716460570243</v>
      </c>
      <c r="AE57" s="163">
        <f t="shared" si="2"/>
        <v>-0.13669412242436008</v>
      </c>
      <c r="AF57" s="163">
        <f t="shared" si="2"/>
        <v>-0.12283420324194216</v>
      </c>
      <c r="AG57" s="163">
        <f t="shared" si="2"/>
        <v>-9.4318007748163901E-2</v>
      </c>
      <c r="AH57" s="163">
        <f t="shared" si="2"/>
        <v>-4.3567778413966196E-2</v>
      </c>
      <c r="AI57" s="163">
        <f t="shared" si="2"/>
        <v>-9.7631438436428186E-2</v>
      </c>
      <c r="AJ57" s="163">
        <f t="shared" si="2"/>
        <v>-8.7049812729320108E-2</v>
      </c>
    </row>
    <row r="58" spans="9:36" x14ac:dyDescent="0.25">
      <c r="P58" s="25">
        <v>39813</v>
      </c>
      <c r="Q58" s="61">
        <v>142.028853675779</v>
      </c>
      <c r="R58" s="16">
        <v>155.001171809862</v>
      </c>
      <c r="S58" s="16">
        <v>156.759507322639</v>
      </c>
      <c r="T58" s="16">
        <v>157.124714464226</v>
      </c>
      <c r="U58" s="65">
        <v>170.17132376170801</v>
      </c>
      <c r="V58" s="66">
        <v>149.638358740662</v>
      </c>
      <c r="W58" s="61">
        <v>150.247136416302</v>
      </c>
      <c r="X58" s="16">
        <v>159.30661790431699</v>
      </c>
      <c r="Y58" s="16">
        <v>157.198497592861</v>
      </c>
      <c r="Z58" s="64">
        <v>146.48598779460201</v>
      </c>
      <c r="AA58" s="163">
        <f t="shared" si="2"/>
        <v>-0.14121066855572684</v>
      </c>
      <c r="AB58" s="163">
        <f t="shared" si="2"/>
        <v>-0.11955392678833332</v>
      </c>
      <c r="AC58" s="163">
        <f t="shared" si="2"/>
        <v>-0.16192378138762109</v>
      </c>
      <c r="AD58" s="163">
        <f t="shared" si="2"/>
        <v>-0.12476492459007504</v>
      </c>
      <c r="AE58" s="163">
        <f t="shared" si="2"/>
        <v>-0.23943127542154996</v>
      </c>
      <c r="AF58" s="163">
        <f t="shared" si="2"/>
        <v>-0.13278097527435673</v>
      </c>
      <c r="AG58" s="163">
        <f t="shared" si="2"/>
        <v>-0.11386037693861095</v>
      </c>
      <c r="AH58" s="163">
        <f t="shared" si="2"/>
        <v>-4.952660347587845E-2</v>
      </c>
      <c r="AI58" s="163">
        <f t="shared" si="2"/>
        <v>-0.15404407307851009</v>
      </c>
      <c r="AJ58" s="163">
        <f t="shared" si="2"/>
        <v>-0.12214908791190704</v>
      </c>
    </row>
    <row r="59" spans="9:36" x14ac:dyDescent="0.25">
      <c r="P59" s="25">
        <v>39903</v>
      </c>
      <c r="Q59" s="61">
        <v>131.294193502344</v>
      </c>
      <c r="R59" s="16">
        <v>143.01516533049499</v>
      </c>
      <c r="S59" s="16">
        <v>151.72854374712</v>
      </c>
      <c r="T59" s="16">
        <v>149.19434136088901</v>
      </c>
      <c r="U59" s="65">
        <v>163.234544625626</v>
      </c>
      <c r="V59" s="66">
        <v>136.64806957697101</v>
      </c>
      <c r="W59" s="61">
        <v>134.58013334695301</v>
      </c>
      <c r="X59" s="16">
        <v>149.33265611262999</v>
      </c>
      <c r="Y59" s="16">
        <v>147.48574372521301</v>
      </c>
      <c r="Z59" s="64">
        <v>135.78113564533399</v>
      </c>
      <c r="AA59" s="163">
        <f t="shared" si="2"/>
        <v>-0.1981728312008576</v>
      </c>
      <c r="AB59" s="163">
        <f t="shared" si="2"/>
        <v>-0.17305450734335937</v>
      </c>
      <c r="AC59" s="163">
        <f t="shared" si="2"/>
        <v>-0.17694266615463827</v>
      </c>
      <c r="AD59" s="163">
        <f t="shared" si="2"/>
        <v>-0.15252560741909615</v>
      </c>
      <c r="AE59" s="163">
        <f t="shared" si="2"/>
        <v>-0.2376207186813547</v>
      </c>
      <c r="AF59" s="163">
        <f t="shared" si="2"/>
        <v>-0.20759027797124074</v>
      </c>
      <c r="AG59" s="163">
        <f t="shared" si="2"/>
        <v>-0.16336039637108191</v>
      </c>
      <c r="AH59" s="163">
        <f t="shared" si="2"/>
        <v>-0.10899852678218458</v>
      </c>
      <c r="AI59" s="163">
        <f t="shared" si="2"/>
        <v>-0.1836377534326129</v>
      </c>
      <c r="AJ59" s="163">
        <f t="shared" si="2"/>
        <v>-0.1675506351430518</v>
      </c>
    </row>
    <row r="60" spans="9:36" x14ac:dyDescent="0.25">
      <c r="P60" s="25">
        <v>39994</v>
      </c>
      <c r="Q60" s="61">
        <v>121.854638059566</v>
      </c>
      <c r="R60" s="16">
        <v>135.36124269801601</v>
      </c>
      <c r="S60" s="16">
        <v>149.22636413447901</v>
      </c>
      <c r="T60" s="16">
        <v>138.28263784646799</v>
      </c>
      <c r="U60" s="65">
        <v>155.353019473215</v>
      </c>
      <c r="V60" s="66">
        <v>126.367729784994</v>
      </c>
      <c r="W60" s="61">
        <v>111.76893648462099</v>
      </c>
      <c r="X60" s="16">
        <v>133.50476974360299</v>
      </c>
      <c r="Y60" s="16">
        <v>138.76192992646901</v>
      </c>
      <c r="Z60" s="64">
        <v>126.34312450031901</v>
      </c>
      <c r="AA60" s="163">
        <f t="shared" si="2"/>
        <v>-0.25342446418533648</v>
      </c>
      <c r="AB60" s="163">
        <f t="shared" si="2"/>
        <v>-0.2138614517456654</v>
      </c>
      <c r="AC60" s="163">
        <f t="shared" si="2"/>
        <v>-0.17760352970269722</v>
      </c>
      <c r="AD60" s="163">
        <f t="shared" si="2"/>
        <v>-0.20988440207735215</v>
      </c>
      <c r="AE60" s="163">
        <f t="shared" si="2"/>
        <v>-0.23100447859574758</v>
      </c>
      <c r="AF60" s="163">
        <f t="shared" si="2"/>
        <v>-0.22032771439196763</v>
      </c>
      <c r="AG60" s="163">
        <f t="shared" si="2"/>
        <v>-0.28167366129994176</v>
      </c>
      <c r="AH60" s="163">
        <f t="shared" si="2"/>
        <v>-0.19536579930124054</v>
      </c>
      <c r="AI60" s="163">
        <f t="shared" si="2"/>
        <v>-0.2169903496519523</v>
      </c>
      <c r="AJ60" s="163">
        <f t="shared" si="2"/>
        <v>-0.2065233918567041</v>
      </c>
    </row>
    <row r="61" spans="9:36" x14ac:dyDescent="0.25">
      <c r="P61" s="25">
        <v>40086</v>
      </c>
      <c r="Q61" s="61">
        <v>120.449583256591</v>
      </c>
      <c r="R61" s="16">
        <v>133.407191911219</v>
      </c>
      <c r="S61" s="16">
        <v>145.855409836099</v>
      </c>
      <c r="T61" s="16">
        <v>128.803178626077</v>
      </c>
      <c r="U61" s="65">
        <v>148.52136627402399</v>
      </c>
      <c r="V61" s="66">
        <v>113.68988403022399</v>
      </c>
      <c r="W61" s="61">
        <v>101.183159922337</v>
      </c>
      <c r="X61" s="16">
        <v>125.30850257201099</v>
      </c>
      <c r="Y61" s="16">
        <v>132.21669272714001</v>
      </c>
      <c r="Z61" s="64">
        <v>121.407133891077</v>
      </c>
      <c r="AA61" s="163">
        <f t="shared" si="2"/>
        <v>-0.21949252511958239</v>
      </c>
      <c r="AB61" s="163">
        <f t="shared" si="2"/>
        <v>-0.19817404478480038</v>
      </c>
      <c r="AC61" s="163">
        <f t="shared" si="2"/>
        <v>-0.13884569050267326</v>
      </c>
      <c r="AD61" s="163">
        <f t="shared" si="2"/>
        <v>-0.22950728245332064</v>
      </c>
      <c r="AE61" s="163">
        <f t="shared" si="2"/>
        <v>-0.21471509424881285</v>
      </c>
      <c r="AF61" s="163">
        <f t="shared" si="2"/>
        <v>-0.25000778032253845</v>
      </c>
      <c r="AG61" s="163">
        <f t="shared" si="2"/>
        <v>-0.34219816072419817</v>
      </c>
      <c r="AH61" s="163">
        <f t="shared" si="2"/>
        <v>-0.22668076477428101</v>
      </c>
      <c r="AI61" s="163">
        <f t="shared" si="2"/>
        <v>-0.21709535115283451</v>
      </c>
      <c r="AJ61" s="163">
        <f t="shared" si="2"/>
        <v>-0.21532339283782809</v>
      </c>
    </row>
    <row r="62" spans="9:36" x14ac:dyDescent="0.25">
      <c r="P62" s="25">
        <v>40178</v>
      </c>
      <c r="Q62" s="61">
        <v>121.841556036573</v>
      </c>
      <c r="R62" s="16">
        <v>130.78622477355501</v>
      </c>
      <c r="S62" s="16">
        <v>141.48609279180499</v>
      </c>
      <c r="T62" s="16">
        <v>125.62623588692701</v>
      </c>
      <c r="U62" s="65">
        <v>143.73216328245701</v>
      </c>
      <c r="V62" s="66">
        <v>100.127670225706</v>
      </c>
      <c r="W62" s="61">
        <v>99.610160893680003</v>
      </c>
      <c r="X62" s="16">
        <v>123.120510698545</v>
      </c>
      <c r="Y62" s="16">
        <v>129.065796947195</v>
      </c>
      <c r="Z62" s="64">
        <v>119.504265896329</v>
      </c>
      <c r="AA62" s="163">
        <f t="shared" si="2"/>
        <v>-0.142135186736698</v>
      </c>
      <c r="AB62" s="163">
        <f t="shared" si="2"/>
        <v>-0.1562242836848432</v>
      </c>
      <c r="AC62" s="163">
        <f t="shared" si="2"/>
        <v>-9.7432141703524211E-2</v>
      </c>
      <c r="AD62" s="163">
        <f t="shared" si="2"/>
        <v>-0.20046800838877921</v>
      </c>
      <c r="AE62" s="163">
        <f t="shared" si="2"/>
        <v>-0.15536789568772424</v>
      </c>
      <c r="AF62" s="163">
        <f t="shared" si="2"/>
        <v>-0.33086896255500164</v>
      </c>
      <c r="AG62" s="163">
        <f t="shared" si="2"/>
        <v>-0.33702456319911478</v>
      </c>
      <c r="AH62" s="163">
        <f t="shared" si="2"/>
        <v>-0.22714754529222481</v>
      </c>
      <c r="AI62" s="163">
        <f t="shared" si="2"/>
        <v>-0.17896291043778789</v>
      </c>
      <c r="AJ62" s="163">
        <f t="shared" si="2"/>
        <v>-0.18419319352309604</v>
      </c>
    </row>
    <row r="63" spans="9:36" x14ac:dyDescent="0.25">
      <c r="P63" s="25">
        <v>40268</v>
      </c>
      <c r="Q63" s="61">
        <v>118.012295255818</v>
      </c>
      <c r="R63" s="16">
        <v>128.267825127679</v>
      </c>
      <c r="S63" s="16">
        <v>137.11447559741899</v>
      </c>
      <c r="T63" s="16">
        <v>126.687466591964</v>
      </c>
      <c r="U63" s="65">
        <v>137.00936283839499</v>
      </c>
      <c r="V63" s="66">
        <v>99.522634091162701</v>
      </c>
      <c r="W63" s="61">
        <v>109.34924871647399</v>
      </c>
      <c r="X63" s="16">
        <v>119.75292709190499</v>
      </c>
      <c r="Y63" s="16">
        <v>129.96385629680401</v>
      </c>
      <c r="Z63" s="64">
        <v>120.171786081119</v>
      </c>
      <c r="AA63" s="163">
        <f t="shared" si="2"/>
        <v>-0.10116135292981465</v>
      </c>
      <c r="AB63" s="163">
        <f t="shared" si="2"/>
        <v>-0.1031173174448754</v>
      </c>
      <c r="AC63" s="163">
        <f t="shared" si="2"/>
        <v>-9.6317197732139981E-2</v>
      </c>
      <c r="AD63" s="163">
        <f t="shared" si="2"/>
        <v>-0.15085608853275956</v>
      </c>
      <c r="AE63" s="163">
        <f t="shared" si="2"/>
        <v>-0.1606595089745112</v>
      </c>
      <c r="AF63" s="163">
        <f t="shared" si="2"/>
        <v>-0.27168649802913114</v>
      </c>
      <c r="AG63" s="163">
        <f t="shared" si="2"/>
        <v>-0.18747852304049051</v>
      </c>
      <c r="AH63" s="163">
        <f t="shared" si="2"/>
        <v>-0.19807944083185203</v>
      </c>
      <c r="AI63" s="163">
        <f t="shared" si="2"/>
        <v>-0.11880393986455251</v>
      </c>
      <c r="AJ63" s="163">
        <f t="shared" si="2"/>
        <v>-0.11495963331008863</v>
      </c>
    </row>
    <row r="64" spans="9:36" x14ac:dyDescent="0.25">
      <c r="P64" s="25">
        <v>40359</v>
      </c>
      <c r="Q64" s="61">
        <v>112.60878338129601</v>
      </c>
      <c r="R64" s="16">
        <v>128.95481403635799</v>
      </c>
      <c r="S64" s="16">
        <v>132.06396247465</v>
      </c>
      <c r="T64" s="16">
        <v>126.33475849566101</v>
      </c>
      <c r="U64" s="65">
        <v>136.26453794436799</v>
      </c>
      <c r="V64" s="66">
        <v>97.106612430045104</v>
      </c>
      <c r="W64" s="61">
        <v>117.518646293662</v>
      </c>
      <c r="X64" s="16">
        <v>118.878151560926</v>
      </c>
      <c r="Y64" s="16">
        <v>130.43258966120399</v>
      </c>
      <c r="Z64" s="64">
        <v>126.22392827214399</v>
      </c>
      <c r="AA64" s="163">
        <f t="shared" si="2"/>
        <v>-7.5876099798108276E-2</v>
      </c>
      <c r="AB64" s="163">
        <f t="shared" si="2"/>
        <v>-4.7328382437729521E-2</v>
      </c>
      <c r="AC64" s="163">
        <f t="shared" si="2"/>
        <v>-0.11500917923834619</v>
      </c>
      <c r="AD64" s="163">
        <f t="shared" si="2"/>
        <v>-8.6401876163748281E-2</v>
      </c>
      <c r="AE64" s="163">
        <f t="shared" si="2"/>
        <v>-0.12287164802830319</v>
      </c>
      <c r="AF64" s="163">
        <f t="shared" si="2"/>
        <v>-0.23155529821367116</v>
      </c>
      <c r="AG64" s="163">
        <f t="shared" si="2"/>
        <v>5.1442824722879532E-2</v>
      </c>
      <c r="AH64" s="163">
        <f t="shared" si="2"/>
        <v>-0.10955876865498915</v>
      </c>
      <c r="AI64" s="163">
        <f t="shared" si="2"/>
        <v>-6.0026120058137011E-2</v>
      </c>
      <c r="AJ64" s="163">
        <f t="shared" si="2"/>
        <v>-9.4343264539664684E-4</v>
      </c>
    </row>
    <row r="65" spans="16:36" x14ac:dyDescent="0.25">
      <c r="P65" s="25">
        <v>40451</v>
      </c>
      <c r="Q65" s="61">
        <v>110.305449688088</v>
      </c>
      <c r="R65" s="16">
        <v>125.255757755329</v>
      </c>
      <c r="S65" s="16">
        <v>131.921338417892</v>
      </c>
      <c r="T65" s="16">
        <v>126.105998727471</v>
      </c>
      <c r="U65" s="65">
        <v>133.03504777753099</v>
      </c>
      <c r="V65" s="66">
        <v>99.108194648221598</v>
      </c>
      <c r="W65" s="61">
        <v>113.973629441412</v>
      </c>
      <c r="X65" s="16">
        <v>119.96750999794899</v>
      </c>
      <c r="Y65" s="16">
        <v>128.99645225237899</v>
      </c>
      <c r="Z65" s="64">
        <v>135.21437594902099</v>
      </c>
      <c r="AA65" s="163">
        <f t="shared" si="2"/>
        <v>-8.4218917942565086E-2</v>
      </c>
      <c r="AB65" s="163">
        <f t="shared" si="2"/>
        <v>-6.1101909418157074E-2</v>
      </c>
      <c r="AC65" s="163">
        <f t="shared" si="2"/>
        <v>-9.5533456276082118E-2</v>
      </c>
      <c r="AD65" s="163">
        <f t="shared" si="2"/>
        <v>-2.094032094065057E-2</v>
      </c>
      <c r="AE65" s="163">
        <f t="shared" si="2"/>
        <v>-0.10426997061096599</v>
      </c>
      <c r="AF65" s="163">
        <f t="shared" si="2"/>
        <v>-0.12825845946087788</v>
      </c>
      <c r="AG65" s="163">
        <f t="shared" si="2"/>
        <v>0.12640907369262155</v>
      </c>
      <c r="AH65" s="163">
        <f t="shared" si="2"/>
        <v>-4.26227467764424E-2</v>
      </c>
      <c r="AI65" s="163">
        <f t="shared" si="2"/>
        <v>-2.4355778444759224E-2</v>
      </c>
      <c r="AJ65" s="163">
        <f t="shared" si="2"/>
        <v>0.11372677712935264</v>
      </c>
    </row>
    <row r="66" spans="16:36" x14ac:dyDescent="0.25">
      <c r="P66" s="25">
        <v>40543</v>
      </c>
      <c r="Q66" s="61">
        <v>108.760078486583</v>
      </c>
      <c r="R66" s="16">
        <v>118.50245564512301</v>
      </c>
      <c r="S66" s="16">
        <v>133.664797974876</v>
      </c>
      <c r="T66" s="16">
        <v>128.17008573180499</v>
      </c>
      <c r="U66" s="65">
        <v>130.83974083387301</v>
      </c>
      <c r="V66" s="66">
        <v>101.510530248668</v>
      </c>
      <c r="W66" s="61">
        <v>115.83031919056801</v>
      </c>
      <c r="X66" s="16">
        <v>119.44468093384199</v>
      </c>
      <c r="Y66" s="16">
        <v>130.24219765783999</v>
      </c>
      <c r="Z66" s="64">
        <v>140.08094554117099</v>
      </c>
      <c r="AA66" s="163">
        <f t="shared" si="2"/>
        <v>-0.1073646625627741</v>
      </c>
      <c r="AB66" s="163">
        <f t="shared" si="2"/>
        <v>-9.392249948112108E-2</v>
      </c>
      <c r="AC66" s="163">
        <f t="shared" si="2"/>
        <v>-5.5279601426536873E-2</v>
      </c>
      <c r="AD66" s="163">
        <f t="shared" si="2"/>
        <v>2.0249351792786641E-2</v>
      </c>
      <c r="AE66" s="163">
        <f t="shared" si="2"/>
        <v>-8.9697546840982967E-2</v>
      </c>
      <c r="AF66" s="163">
        <f t="shared" si="2"/>
        <v>1.3810967735939483E-2</v>
      </c>
      <c r="AG66" s="163">
        <f t="shared" si="2"/>
        <v>0.16283638286861879</v>
      </c>
      <c r="AH66" s="163">
        <f t="shared" si="2"/>
        <v>-2.985554351462294E-2</v>
      </c>
      <c r="AI66" s="163">
        <f t="shared" si="2"/>
        <v>9.1147363474328724E-3</v>
      </c>
      <c r="AJ66" s="163">
        <f t="shared" si="2"/>
        <v>0.17218364123245977</v>
      </c>
    </row>
    <row r="67" spans="16:36" x14ac:dyDescent="0.25">
      <c r="P67" s="25">
        <v>40633</v>
      </c>
      <c r="Q67" s="61">
        <v>106.89145936238</v>
      </c>
      <c r="R67" s="16">
        <v>118.588751074866</v>
      </c>
      <c r="S67" s="16">
        <v>131.725448269694</v>
      </c>
      <c r="T67" s="16">
        <v>132.14959708557899</v>
      </c>
      <c r="U67" s="65">
        <v>131.59657144048001</v>
      </c>
      <c r="V67" s="66">
        <v>100.18839167767599</v>
      </c>
      <c r="W67" s="61">
        <v>120.416514869483</v>
      </c>
      <c r="X67" s="16">
        <v>119.874097383072</v>
      </c>
      <c r="Y67" s="16">
        <v>133.65206902830801</v>
      </c>
      <c r="Z67" s="64">
        <v>141.05754412695501</v>
      </c>
      <c r="AA67" s="163">
        <f t="shared" si="2"/>
        <v>-9.4234553012727207E-2</v>
      </c>
      <c r="AB67" s="163">
        <f t="shared" si="2"/>
        <v>-7.5459875016812394E-2</v>
      </c>
      <c r="AC67" s="163">
        <f t="shared" si="2"/>
        <v>-3.9303124664588185E-2</v>
      </c>
      <c r="AD67" s="163">
        <f t="shared" si="2"/>
        <v>4.3115002932432756E-2</v>
      </c>
      <c r="AE67" s="163">
        <f t="shared" si="2"/>
        <v>-3.9506726297964589E-2</v>
      </c>
      <c r="AF67" s="163">
        <f t="shared" si="2"/>
        <v>6.6895093020091778E-3</v>
      </c>
      <c r="AG67" s="163">
        <f t="shared" si="2"/>
        <v>0.10121026237413622</v>
      </c>
      <c r="AH67" s="163">
        <f t="shared" si="2"/>
        <v>1.0118357363742003E-3</v>
      </c>
      <c r="AI67" s="163">
        <f t="shared" si="2"/>
        <v>2.8378757268336718E-2</v>
      </c>
      <c r="AJ67" s="163">
        <f t="shared" si="2"/>
        <v>0.17379918137970929</v>
      </c>
    </row>
    <row r="68" spans="16:36" x14ac:dyDescent="0.25">
      <c r="P68" s="25">
        <v>40724</v>
      </c>
      <c r="Q68" s="61">
        <v>108.06680620383401</v>
      </c>
      <c r="R68" s="16">
        <v>124.05710497288</v>
      </c>
      <c r="S68" s="16">
        <v>129.80067320415799</v>
      </c>
      <c r="T68" s="16">
        <v>137.11894560335301</v>
      </c>
      <c r="U68" s="65">
        <v>127.960453935949</v>
      </c>
      <c r="V68" s="66">
        <v>101.035055223876</v>
      </c>
      <c r="W68" s="61">
        <v>119.900921009575</v>
      </c>
      <c r="X68" s="16">
        <v>121.692986703697</v>
      </c>
      <c r="Y68" s="16">
        <v>135.53599070228</v>
      </c>
      <c r="Z68" s="64">
        <v>143.54010113145401</v>
      </c>
      <c r="AA68" s="163">
        <f t="shared" si="2"/>
        <v>-4.0334128840400996E-2</v>
      </c>
      <c r="AB68" s="163">
        <f t="shared" si="2"/>
        <v>-3.7980040528747594E-2</v>
      </c>
      <c r="AC68" s="163">
        <f t="shared" si="2"/>
        <v>-1.7137826459859951E-2</v>
      </c>
      <c r="AD68" s="163">
        <f t="shared" si="2"/>
        <v>8.5361995670117929E-2</v>
      </c>
      <c r="AE68" s="163">
        <f t="shared" si="2"/>
        <v>-6.0940903140986324E-2</v>
      </c>
      <c r="AF68" s="163">
        <f t="shared" si="2"/>
        <v>4.0454946326759389E-2</v>
      </c>
      <c r="AG68" s="163">
        <f t="shared" si="2"/>
        <v>2.0271461517349598E-2</v>
      </c>
      <c r="AH68" s="163">
        <f t="shared" si="2"/>
        <v>2.3678321927207868E-2</v>
      </c>
      <c r="AI68" s="163">
        <f t="shared" si="2"/>
        <v>3.9126732470251335E-2</v>
      </c>
      <c r="AJ68" s="163">
        <f t="shared" si="2"/>
        <v>0.13718613496147603</v>
      </c>
    </row>
    <row r="69" spans="16:36" x14ac:dyDescent="0.25">
      <c r="P69" s="25">
        <v>40816</v>
      </c>
      <c r="Q69" s="61">
        <v>109.367117338627</v>
      </c>
      <c r="R69" s="16">
        <v>123.814823585992</v>
      </c>
      <c r="S69" s="16">
        <v>130.32193531230101</v>
      </c>
      <c r="T69" s="16">
        <v>141.413351648538</v>
      </c>
      <c r="U69" s="65">
        <v>125.93227705854299</v>
      </c>
      <c r="V69" s="66">
        <v>102.92578349410999</v>
      </c>
      <c r="W69" s="61">
        <v>118.376021453001</v>
      </c>
      <c r="X69" s="16">
        <v>124.436980260314</v>
      </c>
      <c r="Y69" s="16">
        <v>136.01478294770601</v>
      </c>
      <c r="Z69" s="64">
        <v>149.12614647443101</v>
      </c>
      <c r="AA69" s="163">
        <f t="shared" si="2"/>
        <v>-8.5066726269131809E-3</v>
      </c>
      <c r="AB69" s="163">
        <f t="shared" si="2"/>
        <v>-1.1503935588746961E-2</v>
      </c>
      <c r="AC69" s="163">
        <f t="shared" si="2"/>
        <v>-1.2123915090404114E-2</v>
      </c>
      <c r="AD69" s="163">
        <f t="shared" si="2"/>
        <v>0.12138481178954752</v>
      </c>
      <c r="AE69" s="163">
        <f t="shared" si="2"/>
        <v>-5.3390221882474664E-2</v>
      </c>
      <c r="AF69" s="163">
        <f t="shared" si="2"/>
        <v>3.8519406588311877E-2</v>
      </c>
      <c r="AG69" s="163">
        <f t="shared" si="2"/>
        <v>3.8626408873396745E-2</v>
      </c>
      <c r="AH69" s="163">
        <f t="shared" si="2"/>
        <v>3.7255672493672787E-2</v>
      </c>
      <c r="AI69" s="163">
        <f t="shared" si="2"/>
        <v>5.44071606062142E-2</v>
      </c>
      <c r="AJ69" s="163">
        <f t="shared" si="2"/>
        <v>0.1028867709351784</v>
      </c>
    </row>
    <row r="70" spans="16:36" x14ac:dyDescent="0.25">
      <c r="P70" s="25">
        <v>40908</v>
      </c>
      <c r="Q70" s="61">
        <v>107.99638914923599</v>
      </c>
      <c r="R70" s="16">
        <v>119.18006286379099</v>
      </c>
      <c r="S70" s="16">
        <v>130.96556343752599</v>
      </c>
      <c r="T70" s="16">
        <v>144.034304625212</v>
      </c>
      <c r="U70" s="65">
        <v>128.55520562544299</v>
      </c>
      <c r="V70" s="66">
        <v>102.150310301215</v>
      </c>
      <c r="W70" s="61">
        <v>121.536784063648</v>
      </c>
      <c r="X70" s="16">
        <v>124.56923620798899</v>
      </c>
      <c r="Y70" s="16">
        <v>137.86732921160399</v>
      </c>
      <c r="Z70" s="64">
        <v>152.08874851466999</v>
      </c>
      <c r="AA70" s="163">
        <f t="shared" si="2"/>
        <v>-7.0217799396053993E-3</v>
      </c>
      <c r="AB70" s="163">
        <f t="shared" si="2"/>
        <v>5.7180858825172098E-3</v>
      </c>
      <c r="AC70" s="163">
        <f t="shared" si="2"/>
        <v>-2.0194056911359448E-2</v>
      </c>
      <c r="AD70" s="163">
        <f t="shared" si="2"/>
        <v>0.12377473887785939</v>
      </c>
      <c r="AE70" s="163">
        <f t="shared" si="2"/>
        <v>-1.7460560483153809E-2</v>
      </c>
      <c r="AF70" s="163">
        <f t="shared" si="2"/>
        <v>6.3025978780697489E-3</v>
      </c>
      <c r="AG70" s="163">
        <f t="shared" si="2"/>
        <v>4.9265726909476282E-2</v>
      </c>
      <c r="AH70" s="163">
        <f t="shared" si="2"/>
        <v>4.2903168513509504E-2</v>
      </c>
      <c r="AI70" s="163">
        <f t="shared" si="2"/>
        <v>5.8545783861817302E-2</v>
      </c>
      <c r="AJ70" s="163">
        <f t="shared" si="2"/>
        <v>8.5720459175297359E-2</v>
      </c>
    </row>
    <row r="71" spans="16:36" x14ac:dyDescent="0.25">
      <c r="P71" s="25">
        <v>40999</v>
      </c>
      <c r="Q71" s="61">
        <v>106.94129803732299</v>
      </c>
      <c r="R71" s="16">
        <v>118.62513886135601</v>
      </c>
      <c r="S71" s="16">
        <v>131.096670870303</v>
      </c>
      <c r="T71" s="16">
        <v>146.18490265678699</v>
      </c>
      <c r="U71" s="65">
        <v>126.15421356067201</v>
      </c>
      <c r="V71" s="66">
        <v>103.842726056174</v>
      </c>
      <c r="W71" s="61">
        <v>125.178967777651</v>
      </c>
      <c r="X71" s="16">
        <v>124.35317508320701</v>
      </c>
      <c r="Y71" s="16">
        <v>140.41887629924</v>
      </c>
      <c r="Z71" s="64">
        <v>150.265071959062</v>
      </c>
      <c r="AA71" s="163">
        <f t="shared" si="2"/>
        <v>4.6625497715413466E-4</v>
      </c>
      <c r="AB71" s="163">
        <f t="shared" si="2"/>
        <v>3.0684011898429731E-4</v>
      </c>
      <c r="AC71" s="163">
        <f t="shared" si="2"/>
        <v>-4.7733935063454247E-3</v>
      </c>
      <c r="AD71" s="163">
        <f t="shared" si="2"/>
        <v>0.10620770612050268</v>
      </c>
      <c r="AE71" s="163">
        <f t="shared" si="2"/>
        <v>-4.135638049103374E-2</v>
      </c>
      <c r="AF71" s="163">
        <f t="shared" si="2"/>
        <v>3.6474628620196459E-2</v>
      </c>
      <c r="AG71" s="163">
        <f t="shared" si="2"/>
        <v>3.9549831792839329E-2</v>
      </c>
      <c r="AH71" s="163">
        <f t="shared" si="2"/>
        <v>3.7364850271377481E-2</v>
      </c>
      <c r="AI71" s="163">
        <f t="shared" si="2"/>
        <v>5.0630022566270583E-2</v>
      </c>
      <c r="AJ71" s="163">
        <f t="shared" si="2"/>
        <v>6.5274976174404475E-2</v>
      </c>
    </row>
    <row r="72" spans="16:36" x14ac:dyDescent="0.25">
      <c r="P72" s="25">
        <v>41090</v>
      </c>
      <c r="Q72" s="61">
        <v>107.71797782241801</v>
      </c>
      <c r="R72" s="16">
        <v>120.77301868424701</v>
      </c>
      <c r="S72" s="16">
        <v>132.990260041212</v>
      </c>
      <c r="T72" s="16">
        <v>150.02290865673899</v>
      </c>
      <c r="U72" s="65">
        <v>124.848759057275</v>
      </c>
      <c r="V72" s="66">
        <v>105.024714454712</v>
      </c>
      <c r="W72" s="61">
        <v>126.784159084077</v>
      </c>
      <c r="X72" s="16">
        <v>127.607558864135</v>
      </c>
      <c r="Y72" s="16">
        <v>141.617830697909</v>
      </c>
      <c r="Z72" s="64">
        <v>152.705867268079</v>
      </c>
      <c r="AA72" s="163">
        <f t="shared" si="2"/>
        <v>-3.2278957218190296E-3</v>
      </c>
      <c r="AB72" s="163">
        <f t="shared" si="2"/>
        <v>-2.6472375680142823E-2</v>
      </c>
      <c r="AC72" s="163">
        <f t="shared" si="2"/>
        <v>2.4572960665906862E-2</v>
      </c>
      <c r="AD72" s="163">
        <f t="shared" si="2"/>
        <v>9.4107805428387481E-2</v>
      </c>
      <c r="AE72" s="163">
        <f t="shared" si="2"/>
        <v>-2.4317629259361428E-2</v>
      </c>
      <c r="AF72" s="163">
        <f t="shared" si="2"/>
        <v>3.948787103640039E-2</v>
      </c>
      <c r="AG72" s="163">
        <f t="shared" si="2"/>
        <v>5.7407716442414269E-2</v>
      </c>
      <c r="AH72" s="163">
        <f t="shared" si="2"/>
        <v>4.8602407752872612E-2</v>
      </c>
      <c r="AI72" s="163">
        <f t="shared" si="2"/>
        <v>4.4872509243603309E-2</v>
      </c>
      <c r="AJ72" s="163">
        <f t="shared" si="2"/>
        <v>6.3855090419861149E-2</v>
      </c>
    </row>
    <row r="73" spans="16:36" x14ac:dyDescent="0.25">
      <c r="P73" s="25">
        <v>41182</v>
      </c>
      <c r="Q73" s="61">
        <v>110.16247902386201</v>
      </c>
      <c r="R73" s="16">
        <v>123.838774307425</v>
      </c>
      <c r="S73" s="16">
        <v>136.075804498629</v>
      </c>
      <c r="T73" s="16">
        <v>155.58657878792101</v>
      </c>
      <c r="U73" s="65">
        <v>128.52621374717199</v>
      </c>
      <c r="V73" s="66">
        <v>104.827196775158</v>
      </c>
      <c r="W73" s="61">
        <v>127.891944364458</v>
      </c>
      <c r="X73" s="16">
        <v>129.47570140741399</v>
      </c>
      <c r="Y73" s="16">
        <v>142.667543669878</v>
      </c>
      <c r="Z73" s="64">
        <v>159.64090597249401</v>
      </c>
      <c r="AA73" s="163">
        <f t="shared" si="2"/>
        <v>7.2724023873864674E-3</v>
      </c>
      <c r="AB73" s="163">
        <f t="shared" si="2"/>
        <v>1.9343985428665889E-4</v>
      </c>
      <c r="AC73" s="163">
        <f t="shared" si="2"/>
        <v>4.4151195058142134E-2</v>
      </c>
      <c r="AD73" s="163">
        <f t="shared" si="2"/>
        <v>0.10022552307938004</v>
      </c>
      <c r="AE73" s="163">
        <f t="shared" si="2"/>
        <v>2.0597870134779983E-2</v>
      </c>
      <c r="AF73" s="163">
        <f t="shared" si="2"/>
        <v>1.8473634268296069E-2</v>
      </c>
      <c r="AG73" s="163">
        <f t="shared" si="2"/>
        <v>8.0387250683493505E-2</v>
      </c>
      <c r="AH73" s="163">
        <f t="shared" si="2"/>
        <v>4.0492152224839595E-2</v>
      </c>
      <c r="AI73" s="163">
        <f t="shared" si="2"/>
        <v>4.891204160307927E-2</v>
      </c>
      <c r="AJ73" s="163">
        <f t="shared" si="2"/>
        <v>7.0509161180972724E-2</v>
      </c>
    </row>
    <row r="74" spans="16:36" x14ac:dyDescent="0.25">
      <c r="P74" s="25">
        <v>41274</v>
      </c>
      <c r="Q74" s="61">
        <v>112.301746542171</v>
      </c>
      <c r="R74" s="16">
        <v>124.69364680055401</v>
      </c>
      <c r="S74" s="16">
        <v>137.858525623064</v>
      </c>
      <c r="T74" s="16">
        <v>159.71365644999901</v>
      </c>
      <c r="U74" s="65">
        <v>128.901770465227</v>
      </c>
      <c r="V74" s="66">
        <v>109.741949359537</v>
      </c>
      <c r="W74" s="61">
        <v>128.63883256820799</v>
      </c>
      <c r="X74" s="16">
        <v>128.63686625768699</v>
      </c>
      <c r="Y74" s="16">
        <v>142.461976921976</v>
      </c>
      <c r="Z74" s="64">
        <v>163.85236769993799</v>
      </c>
      <c r="AA74" s="163">
        <f t="shared" si="2"/>
        <v>3.986575316870633E-2</v>
      </c>
      <c r="AB74" s="163">
        <f t="shared" si="2"/>
        <v>4.626263658766816E-2</v>
      </c>
      <c r="AC74" s="163">
        <f t="shared" si="2"/>
        <v>5.2631867527727083E-2</v>
      </c>
      <c r="AD74" s="163">
        <f t="shared" si="2"/>
        <v>0.10885845469651034</v>
      </c>
      <c r="AE74" s="163">
        <f t="shared" si="2"/>
        <v>2.6958444669580306E-3</v>
      </c>
      <c r="AF74" s="163">
        <f t="shared" si="2"/>
        <v>7.4318316174823318E-2</v>
      </c>
      <c r="AG74" s="163">
        <f t="shared" si="2"/>
        <v>5.8435382828960547E-2</v>
      </c>
      <c r="AH74" s="163">
        <f t="shared" si="2"/>
        <v>3.2653568196455929E-2</v>
      </c>
      <c r="AI74" s="163">
        <f t="shared" si="2"/>
        <v>3.3326588225409015E-2</v>
      </c>
      <c r="AJ74" s="163">
        <f t="shared" si="2"/>
        <v>7.7347070708082777E-2</v>
      </c>
    </row>
    <row r="75" spans="16:36" x14ac:dyDescent="0.25">
      <c r="P75" s="25">
        <v>41364</v>
      </c>
      <c r="Q75" s="61">
        <v>114.16646283021601</v>
      </c>
      <c r="R75" s="16">
        <v>125.205601550187</v>
      </c>
      <c r="S75" s="16">
        <v>141.00277341836301</v>
      </c>
      <c r="T75" s="16">
        <v>163.417249048353</v>
      </c>
      <c r="U75" s="65">
        <v>128.500390718087</v>
      </c>
      <c r="V75" s="66">
        <v>113.725587836686</v>
      </c>
      <c r="W75" s="61">
        <v>134.53171904301999</v>
      </c>
      <c r="X75" s="16">
        <v>130.14416026027399</v>
      </c>
      <c r="Y75" s="16">
        <v>145.169897093457</v>
      </c>
      <c r="Z75" s="64">
        <v>166.61965083302999</v>
      </c>
      <c r="AA75" s="163">
        <f t="shared" si="2"/>
        <v>6.7561970216327483E-2</v>
      </c>
      <c r="AB75" s="163">
        <f t="shared" si="2"/>
        <v>5.5472750143811922E-2</v>
      </c>
      <c r="AC75" s="163">
        <f t="shared" si="2"/>
        <v>7.5563341786614391E-2</v>
      </c>
      <c r="AD75" s="163">
        <f t="shared" si="2"/>
        <v>0.11788047929972723</v>
      </c>
      <c r="AE75" s="163">
        <f t="shared" si="2"/>
        <v>1.8597691596615951E-2</v>
      </c>
      <c r="AF75" s="163">
        <f t="shared" si="2"/>
        <v>9.5171440079162117E-2</v>
      </c>
      <c r="AG75" s="163">
        <f t="shared" si="2"/>
        <v>7.4715037449276656E-2</v>
      </c>
      <c r="AH75" s="163">
        <f t="shared" si="2"/>
        <v>4.656885659085197E-2</v>
      </c>
      <c r="AI75" s="163">
        <f t="shared" si="2"/>
        <v>3.3834630495777063E-2</v>
      </c>
      <c r="AJ75" s="163">
        <f t="shared" si="2"/>
        <v>0.1088381928065334</v>
      </c>
    </row>
    <row r="76" spans="16:36" x14ac:dyDescent="0.25">
      <c r="P76" s="25">
        <v>41455</v>
      </c>
      <c r="Q76" s="61">
        <v>116.746124246254</v>
      </c>
      <c r="R76" s="16">
        <v>128.99188765210101</v>
      </c>
      <c r="S76" s="16">
        <v>148.48458427314199</v>
      </c>
      <c r="T76" s="16">
        <v>170.39015830030101</v>
      </c>
      <c r="U76" s="65">
        <v>131.32282427699801</v>
      </c>
      <c r="V76" s="66">
        <v>115.628150476553</v>
      </c>
      <c r="W76" s="61">
        <v>143.13153089041501</v>
      </c>
      <c r="X76" s="16">
        <v>133.43848477946199</v>
      </c>
      <c r="Y76" s="16">
        <v>152.13167182426801</v>
      </c>
      <c r="Z76" s="64">
        <v>169.48889622074699</v>
      </c>
      <c r="AA76" s="163">
        <f t="shared" si="2"/>
        <v>8.3812810139451743E-2</v>
      </c>
      <c r="AB76" s="163">
        <f t="shared" si="2"/>
        <v>6.8052194582812309E-2</v>
      </c>
      <c r="AC76" s="163">
        <f t="shared" si="2"/>
        <v>0.11650721058165092</v>
      </c>
      <c r="AD76" s="163">
        <f t="shared" si="2"/>
        <v>0.13576093028674352</v>
      </c>
      <c r="AE76" s="163">
        <f t="shared" si="2"/>
        <v>5.1855262868515828E-2</v>
      </c>
      <c r="AF76" s="163">
        <f t="shared" ref="AF76:AJ113" si="3">IFERROR(V76/V72-1,"NULL")</f>
        <v>0.10096134111760269</v>
      </c>
      <c r="AG76" s="163">
        <f t="shared" si="3"/>
        <v>0.12893859867380786</v>
      </c>
      <c r="AH76" s="163">
        <f t="shared" si="3"/>
        <v>4.5694204694685991E-2</v>
      </c>
      <c r="AI76" s="163">
        <f t="shared" si="3"/>
        <v>7.4240941797693027E-2</v>
      </c>
      <c r="AJ76" s="163">
        <f t="shared" si="3"/>
        <v>0.10990428365928451</v>
      </c>
    </row>
    <row r="77" spans="16:36" x14ac:dyDescent="0.25">
      <c r="P77" s="25">
        <v>41547</v>
      </c>
      <c r="Q77" s="61">
        <v>119.267514868161</v>
      </c>
      <c r="R77" s="16">
        <v>133.56598191734699</v>
      </c>
      <c r="S77" s="16">
        <v>151.763018742887</v>
      </c>
      <c r="T77" s="16">
        <v>177.19590078649099</v>
      </c>
      <c r="U77" s="65">
        <v>130.39795854963799</v>
      </c>
      <c r="V77" s="66">
        <v>116.46399548490901</v>
      </c>
      <c r="W77" s="61">
        <v>147.259056194148</v>
      </c>
      <c r="X77" s="16">
        <v>136.88650806630301</v>
      </c>
      <c r="Y77" s="16">
        <v>155.25275042314399</v>
      </c>
      <c r="Z77" s="64">
        <v>173.43072772994699</v>
      </c>
      <c r="AA77" s="163">
        <f t="shared" ref="AA77:AE113" si="4">IFERROR(Q77/Q73-1,"NULL")</f>
        <v>8.2650970865740803E-2</v>
      </c>
      <c r="AB77" s="163">
        <f t="shared" si="4"/>
        <v>7.8547350491168233E-2</v>
      </c>
      <c r="AC77" s="163">
        <f t="shared" si="4"/>
        <v>0.11528290648038064</v>
      </c>
      <c r="AD77" s="163">
        <f t="shared" si="4"/>
        <v>0.13888937058012885</v>
      </c>
      <c r="AE77" s="163">
        <f t="shared" si="4"/>
        <v>1.4563136560981738E-2</v>
      </c>
      <c r="AF77" s="163">
        <f t="shared" si="3"/>
        <v>0.11100934745694446</v>
      </c>
      <c r="AG77" s="163">
        <f t="shared" si="3"/>
        <v>0.15143339892072394</v>
      </c>
      <c r="AH77" s="163">
        <f t="shared" si="3"/>
        <v>5.7237045857506885E-2</v>
      </c>
      <c r="AI77" s="163">
        <f t="shared" si="3"/>
        <v>8.8213523759736345E-2</v>
      </c>
      <c r="AJ77" s="163">
        <f t="shared" si="3"/>
        <v>8.6380252438738703E-2</v>
      </c>
    </row>
    <row r="78" spans="16:36" x14ac:dyDescent="0.25">
      <c r="P78" s="25">
        <v>41639</v>
      </c>
      <c r="Q78" s="61">
        <v>121.32251907866601</v>
      </c>
      <c r="R78" s="16">
        <v>136.08126004386301</v>
      </c>
      <c r="S78" s="16">
        <v>150.21599674240699</v>
      </c>
      <c r="T78" s="16">
        <v>180.87669090930899</v>
      </c>
      <c r="U78" s="65">
        <v>135.43599090035801</v>
      </c>
      <c r="V78" s="66">
        <v>116.015792890893</v>
      </c>
      <c r="W78" s="61">
        <v>146.68673483202801</v>
      </c>
      <c r="X78" s="16">
        <v>141.42282683916801</v>
      </c>
      <c r="Y78" s="16">
        <v>157.209078381056</v>
      </c>
      <c r="Z78" s="64">
        <v>178.32678962002001</v>
      </c>
      <c r="AA78" s="163">
        <f t="shared" si="4"/>
        <v>8.0326199852177371E-2</v>
      </c>
      <c r="AB78" s="163">
        <f t="shared" si="4"/>
        <v>9.1324726924727484E-2</v>
      </c>
      <c r="AC78" s="163">
        <f t="shared" si="4"/>
        <v>8.9638787760802474E-2</v>
      </c>
      <c r="AD78" s="163">
        <f t="shared" si="4"/>
        <v>0.13250610454801914</v>
      </c>
      <c r="AE78" s="163">
        <f t="shared" si="4"/>
        <v>5.0691471587612558E-2</v>
      </c>
      <c r="AF78" s="163">
        <f t="shared" si="3"/>
        <v>5.716905493269131E-2</v>
      </c>
      <c r="AG78" s="163">
        <f t="shared" si="3"/>
        <v>0.14029902093716928</v>
      </c>
      <c r="AH78" s="163">
        <f t="shared" si="3"/>
        <v>9.9395771627925233E-2</v>
      </c>
      <c r="AI78" s="163">
        <f t="shared" si="3"/>
        <v>0.10351605233694561</v>
      </c>
      <c r="AJ78" s="163">
        <f t="shared" si="3"/>
        <v>8.8338192015564587E-2</v>
      </c>
    </row>
    <row r="79" spans="16:36" x14ac:dyDescent="0.25">
      <c r="P79" s="25">
        <v>41729</v>
      </c>
      <c r="Q79" s="61">
        <v>124.85788166164301</v>
      </c>
      <c r="R79" s="16">
        <v>140.177906766094</v>
      </c>
      <c r="S79" s="16">
        <v>152.92326687193199</v>
      </c>
      <c r="T79" s="16">
        <v>187.05984626348999</v>
      </c>
      <c r="U79" s="65">
        <v>139.28146076048699</v>
      </c>
      <c r="V79" s="66">
        <v>119.71446214047801</v>
      </c>
      <c r="W79" s="61">
        <v>146.392673695946</v>
      </c>
      <c r="X79" s="16">
        <v>146.27251972457501</v>
      </c>
      <c r="Y79" s="16">
        <v>160.647375494089</v>
      </c>
      <c r="Z79" s="64">
        <v>176.66130596267499</v>
      </c>
      <c r="AA79" s="163">
        <f t="shared" si="4"/>
        <v>9.3647631418053656E-2</v>
      </c>
      <c r="AB79" s="163">
        <f t="shared" si="4"/>
        <v>0.11958175217828049</v>
      </c>
      <c r="AC79" s="163">
        <f t="shared" si="4"/>
        <v>8.4540843875462013E-2</v>
      </c>
      <c r="AD79" s="163">
        <f t="shared" si="4"/>
        <v>0.14467626491583796</v>
      </c>
      <c r="AE79" s="163">
        <f t="shared" si="4"/>
        <v>8.3899122657550729E-2</v>
      </c>
      <c r="AF79" s="163">
        <f t="shared" si="3"/>
        <v>5.2660746079345344E-2</v>
      </c>
      <c r="AG79" s="163">
        <f t="shared" si="3"/>
        <v>8.8164744621550328E-2</v>
      </c>
      <c r="AH79" s="163">
        <f t="shared" si="3"/>
        <v>0.12392687794862312</v>
      </c>
      <c r="AI79" s="163">
        <f t="shared" si="3"/>
        <v>0.10661630758522866</v>
      </c>
      <c r="AJ79" s="163">
        <f t="shared" si="3"/>
        <v>6.0266931778099497E-2</v>
      </c>
    </row>
    <row r="80" spans="16:36" x14ac:dyDescent="0.25">
      <c r="P80" s="25">
        <v>41820</v>
      </c>
      <c r="Q80" s="61">
        <v>130.25887968395401</v>
      </c>
      <c r="R80" s="16">
        <v>146.723491200631</v>
      </c>
      <c r="S80" s="16">
        <v>159.719257992303</v>
      </c>
      <c r="T80" s="16">
        <v>198.05179116974</v>
      </c>
      <c r="U80" s="65">
        <v>144.282718763292</v>
      </c>
      <c r="V80" s="66">
        <v>126.08643830329601</v>
      </c>
      <c r="W80" s="61">
        <v>152.35152909791799</v>
      </c>
      <c r="X80" s="16">
        <v>148.87836607731799</v>
      </c>
      <c r="Y80" s="16">
        <v>162.28330481888199</v>
      </c>
      <c r="Z80" s="64">
        <v>176.16656484017901</v>
      </c>
      <c r="AA80" s="163">
        <f t="shared" si="4"/>
        <v>0.11574478831689006</v>
      </c>
      <c r="AB80" s="163">
        <f t="shared" si="4"/>
        <v>0.13746293562548062</v>
      </c>
      <c r="AC80" s="163">
        <f t="shared" si="4"/>
        <v>7.5662222944938629E-2</v>
      </c>
      <c r="AD80" s="163">
        <f t="shared" si="4"/>
        <v>0.16234290257942741</v>
      </c>
      <c r="AE80" s="163">
        <f t="shared" si="4"/>
        <v>9.868729642120555E-2</v>
      </c>
      <c r="AF80" s="163">
        <f t="shared" si="3"/>
        <v>9.0447592421394996E-2</v>
      </c>
      <c r="AG80" s="163">
        <f t="shared" si="3"/>
        <v>6.4416262092257259E-2</v>
      </c>
      <c r="AH80" s="163">
        <f t="shared" si="3"/>
        <v>0.11570785836915021</v>
      </c>
      <c r="AI80" s="163">
        <f t="shared" si="3"/>
        <v>6.6729254157809059E-2</v>
      </c>
      <c r="AJ80" s="163">
        <f t="shared" si="3"/>
        <v>3.939885602142823E-2</v>
      </c>
    </row>
    <row r="81" spans="15:36" x14ac:dyDescent="0.25">
      <c r="P81" s="25">
        <v>41912</v>
      </c>
      <c r="Q81" s="61">
        <v>132.41019270775001</v>
      </c>
      <c r="R81" s="16">
        <v>150.39185487246101</v>
      </c>
      <c r="S81" s="16">
        <v>164.40705448725501</v>
      </c>
      <c r="T81" s="16">
        <v>203.57124961212801</v>
      </c>
      <c r="U81" s="65">
        <v>150.84076919256901</v>
      </c>
      <c r="V81" s="66">
        <v>131.570414069691</v>
      </c>
      <c r="W81" s="61">
        <v>157.05843536827899</v>
      </c>
      <c r="X81" s="16">
        <v>151.88750947838801</v>
      </c>
      <c r="Y81" s="16">
        <v>163.97536546482701</v>
      </c>
      <c r="Z81" s="64">
        <v>186.42855979099099</v>
      </c>
      <c r="AA81" s="163">
        <f t="shared" si="4"/>
        <v>0.11019495001733715</v>
      </c>
      <c r="AB81" s="163">
        <f t="shared" si="4"/>
        <v>0.12597423920056361</v>
      </c>
      <c r="AC81" s="163">
        <f t="shared" si="4"/>
        <v>8.3314340009203569E-2</v>
      </c>
      <c r="AD81" s="163">
        <f t="shared" si="4"/>
        <v>0.14884852701766227</v>
      </c>
      <c r="AE81" s="163">
        <f t="shared" si="4"/>
        <v>0.15677247458708599</v>
      </c>
      <c r="AF81" s="163">
        <f t="shared" si="3"/>
        <v>0.12970891580599631</v>
      </c>
      <c r="AG81" s="163">
        <f t="shared" si="3"/>
        <v>6.6545171668161318E-2</v>
      </c>
      <c r="AH81" s="163">
        <f t="shared" si="3"/>
        <v>0.10958714356873678</v>
      </c>
      <c r="AI81" s="163">
        <f t="shared" si="3"/>
        <v>5.6183320539632264E-2</v>
      </c>
      <c r="AJ81" s="163">
        <f t="shared" si="3"/>
        <v>7.4945381543247702E-2</v>
      </c>
    </row>
    <row r="82" spans="15:36" x14ac:dyDescent="0.25">
      <c r="P82" s="25">
        <v>42004</v>
      </c>
      <c r="Q82" s="61">
        <v>132.89958559638399</v>
      </c>
      <c r="R82" s="16">
        <v>151.574525985674</v>
      </c>
      <c r="S82" s="16">
        <v>165.82446976773099</v>
      </c>
      <c r="T82" s="16">
        <v>203.305419448653</v>
      </c>
      <c r="U82" s="65">
        <v>158.70537287935201</v>
      </c>
      <c r="V82" s="66">
        <v>138.91614568333199</v>
      </c>
      <c r="W82" s="61">
        <v>160.15565449883101</v>
      </c>
      <c r="X82" s="16">
        <v>157.15559321948001</v>
      </c>
      <c r="Y82" s="16">
        <v>168.52994032362199</v>
      </c>
      <c r="Z82" s="64">
        <v>195.65686361653999</v>
      </c>
      <c r="AA82" s="163">
        <f t="shared" si="4"/>
        <v>9.5423888373199484E-2</v>
      </c>
      <c r="AB82" s="163">
        <f t="shared" si="4"/>
        <v>0.11385304586992406</v>
      </c>
      <c r="AC82" s="163">
        <f t="shared" si="4"/>
        <v>0.10390686320904741</v>
      </c>
      <c r="AD82" s="163">
        <f t="shared" si="4"/>
        <v>0.12400010430636255</v>
      </c>
      <c r="AE82" s="163">
        <f t="shared" si="4"/>
        <v>0.17181091838515505</v>
      </c>
      <c r="AF82" s="163">
        <f t="shared" si="3"/>
        <v>0.19738996064075187</v>
      </c>
      <c r="AG82" s="163">
        <f t="shared" si="3"/>
        <v>9.1820979465023544E-2</v>
      </c>
      <c r="AH82" s="163">
        <f t="shared" si="3"/>
        <v>0.11124630112367906</v>
      </c>
      <c r="AI82" s="163">
        <f t="shared" si="3"/>
        <v>7.2011502510850978E-2</v>
      </c>
      <c r="AJ82" s="163">
        <f t="shared" si="3"/>
        <v>9.7181550979788422E-2</v>
      </c>
    </row>
    <row r="83" spans="15:36" x14ac:dyDescent="0.25">
      <c r="P83" s="25">
        <v>42094</v>
      </c>
      <c r="Q83" s="61">
        <v>137.42781444773701</v>
      </c>
      <c r="R83" s="16">
        <v>155.36155001027299</v>
      </c>
      <c r="S83" s="16">
        <v>168.699032546377</v>
      </c>
      <c r="T83" s="16">
        <v>208.613893884871</v>
      </c>
      <c r="U83" s="65">
        <v>160.94385199682401</v>
      </c>
      <c r="V83" s="66">
        <v>139.476148173404</v>
      </c>
      <c r="W83" s="61">
        <v>167.76017806429499</v>
      </c>
      <c r="X83" s="16">
        <v>161.14096239455401</v>
      </c>
      <c r="Y83" s="16">
        <v>174.63480276860199</v>
      </c>
      <c r="Z83" s="64">
        <v>200.335008905839</v>
      </c>
      <c r="AA83" s="163">
        <f t="shared" si="4"/>
        <v>0.10067392317417112</v>
      </c>
      <c r="AB83" s="163">
        <f t="shared" si="4"/>
        <v>0.10831694947132409</v>
      </c>
      <c r="AC83" s="163">
        <f t="shared" si="4"/>
        <v>0.10316131741847157</v>
      </c>
      <c r="AD83" s="163">
        <f t="shared" si="4"/>
        <v>0.11522541075448278</v>
      </c>
      <c r="AE83" s="163">
        <f t="shared" si="4"/>
        <v>0.15552960974173291</v>
      </c>
      <c r="AF83" s="163">
        <f t="shared" si="3"/>
        <v>0.16507350640507235</v>
      </c>
      <c r="AG83" s="163">
        <f t="shared" si="3"/>
        <v>0.14596020298617374</v>
      </c>
      <c r="AH83" s="163">
        <f t="shared" si="3"/>
        <v>0.10164891326118974</v>
      </c>
      <c r="AI83" s="163">
        <f t="shared" si="3"/>
        <v>8.7069130332774414E-2</v>
      </c>
      <c r="AJ83" s="163">
        <f t="shared" si="3"/>
        <v>0.13400615836138896</v>
      </c>
    </row>
    <row r="84" spans="15:36" x14ac:dyDescent="0.25">
      <c r="P84" s="25">
        <v>42185</v>
      </c>
      <c r="Q84" s="61">
        <v>143.26835568161999</v>
      </c>
      <c r="R84" s="16">
        <v>162.00378955769099</v>
      </c>
      <c r="S84" s="16">
        <v>172.35197612299601</v>
      </c>
      <c r="T84" s="16">
        <v>220.39728645791101</v>
      </c>
      <c r="U84" s="65">
        <v>164.90466193839299</v>
      </c>
      <c r="V84" s="66">
        <v>141.00997050017099</v>
      </c>
      <c r="W84" s="61">
        <v>173.11687048151899</v>
      </c>
      <c r="X84" s="16">
        <v>164.438695190109</v>
      </c>
      <c r="Y84" s="16">
        <v>177.669351082372</v>
      </c>
      <c r="Z84" s="64">
        <v>205.72482316850099</v>
      </c>
      <c r="AA84" s="163">
        <f t="shared" si="4"/>
        <v>9.9874004975559094E-2</v>
      </c>
      <c r="AB84" s="163">
        <f t="shared" si="4"/>
        <v>0.10414350307522047</v>
      </c>
      <c r="AC84" s="163">
        <f t="shared" si="4"/>
        <v>7.9093268335254763E-2</v>
      </c>
      <c r="AD84" s="163">
        <f t="shared" si="4"/>
        <v>0.11282652459840592</v>
      </c>
      <c r="AE84" s="163">
        <f t="shared" si="4"/>
        <v>0.14292732596017288</v>
      </c>
      <c r="AF84" s="163">
        <f t="shared" si="3"/>
        <v>0.11835953491664997</v>
      </c>
      <c r="AG84" s="163">
        <f t="shared" si="3"/>
        <v>0.13629887081904424</v>
      </c>
      <c r="AH84" s="163">
        <f t="shared" si="3"/>
        <v>0.10451705995154437</v>
      </c>
      <c r="AI84" s="163">
        <f t="shared" si="3"/>
        <v>9.4809791313171576E-2</v>
      </c>
      <c r="AJ84" s="163">
        <f t="shared" si="3"/>
        <v>0.16778585854323547</v>
      </c>
    </row>
    <row r="85" spans="15:36" x14ac:dyDescent="0.25">
      <c r="P85" s="25">
        <v>42277</v>
      </c>
      <c r="Q85" s="61">
        <v>143.492462230391</v>
      </c>
      <c r="R85" s="16">
        <v>164.49978090529501</v>
      </c>
      <c r="S85" s="16">
        <v>173.779691410792</v>
      </c>
      <c r="T85" s="16">
        <v>225.99302043981299</v>
      </c>
      <c r="U85" s="65">
        <v>166.30485964287399</v>
      </c>
      <c r="V85" s="66">
        <v>145.858654992928</v>
      </c>
      <c r="W85" s="61">
        <v>172.88715449152301</v>
      </c>
      <c r="X85" s="16">
        <v>166.410275010513</v>
      </c>
      <c r="Y85" s="16">
        <v>178.46044903494101</v>
      </c>
      <c r="Z85" s="64">
        <v>209.214684829378</v>
      </c>
      <c r="AA85" s="163">
        <f t="shared" si="4"/>
        <v>8.3696498706117728E-2</v>
      </c>
      <c r="AB85" s="163">
        <f t="shared" si="4"/>
        <v>9.3807779981157635E-2</v>
      </c>
      <c r="AC85" s="163">
        <f t="shared" si="4"/>
        <v>5.700872722747774E-2</v>
      </c>
      <c r="AD85" s="163">
        <f t="shared" si="4"/>
        <v>0.11014212896175679</v>
      </c>
      <c r="AE85" s="163">
        <f t="shared" si="4"/>
        <v>0.10251930252730901</v>
      </c>
      <c r="AF85" s="163">
        <f t="shared" si="3"/>
        <v>0.10859767390918695</v>
      </c>
      <c r="AG85" s="163">
        <f t="shared" si="3"/>
        <v>0.10078235585454531</v>
      </c>
      <c r="AH85" s="163">
        <f t="shared" si="3"/>
        <v>9.5615271999646811E-2</v>
      </c>
      <c r="AI85" s="163">
        <f t="shared" si="3"/>
        <v>8.8336949450014135E-2</v>
      </c>
      <c r="AJ85" s="163">
        <f t="shared" si="3"/>
        <v>0.12222443312297759</v>
      </c>
    </row>
    <row r="86" spans="15:36" x14ac:dyDescent="0.25">
      <c r="P86" s="25">
        <v>42369</v>
      </c>
      <c r="Q86" s="61">
        <v>141.84050803548601</v>
      </c>
      <c r="R86" s="16">
        <v>163.958664034344</v>
      </c>
      <c r="S86" s="16">
        <v>174.95186041991201</v>
      </c>
      <c r="T86" s="16">
        <v>225.58431760489501</v>
      </c>
      <c r="U86" s="65">
        <v>171.30911545369801</v>
      </c>
      <c r="V86" s="66">
        <v>151.28392594973201</v>
      </c>
      <c r="W86" s="61">
        <v>167.86842937984099</v>
      </c>
      <c r="X86" s="16">
        <v>168.103359085417</v>
      </c>
      <c r="Y86" s="16">
        <v>179.25800834955001</v>
      </c>
      <c r="Z86" s="64">
        <v>212.55401140917201</v>
      </c>
      <c r="AA86" s="163">
        <f t="shared" si="4"/>
        <v>6.7275773652565096E-2</v>
      </c>
      <c r="AB86" s="163">
        <f t="shared" si="4"/>
        <v>8.1703293928430121E-2</v>
      </c>
      <c r="AC86" s="163">
        <f t="shared" si="4"/>
        <v>5.5042483566904776E-2</v>
      </c>
      <c r="AD86" s="163">
        <f t="shared" si="4"/>
        <v>0.10958339535001316</v>
      </c>
      <c r="AE86" s="163">
        <f t="shared" si="4"/>
        <v>7.9415979091819189E-2</v>
      </c>
      <c r="AF86" s="163">
        <f t="shared" si="3"/>
        <v>8.9030545769626768E-2</v>
      </c>
      <c r="AG86" s="163">
        <f t="shared" si="3"/>
        <v>4.8157992954699358E-2</v>
      </c>
      <c r="AH86" s="163">
        <f t="shared" si="3"/>
        <v>6.9661955019619137E-2</v>
      </c>
      <c r="AI86" s="163">
        <f t="shared" si="3"/>
        <v>6.3656748500161564E-2</v>
      </c>
      <c r="AJ86" s="163">
        <f t="shared" si="3"/>
        <v>8.6361129787647206E-2</v>
      </c>
    </row>
    <row r="87" spans="15:36" x14ac:dyDescent="0.25">
      <c r="P87" s="25">
        <v>42460</v>
      </c>
      <c r="Q87" s="61">
        <v>144.61656581887101</v>
      </c>
      <c r="R87" s="16">
        <v>169.73568134991999</v>
      </c>
      <c r="S87" s="16">
        <v>178.860110619045</v>
      </c>
      <c r="T87" s="16">
        <v>232.98467026914801</v>
      </c>
      <c r="U87" s="65">
        <v>175.24306642524999</v>
      </c>
      <c r="V87" s="66">
        <v>153.84130809735399</v>
      </c>
      <c r="W87" s="61">
        <v>165.23429045123399</v>
      </c>
      <c r="X87" s="16">
        <v>172.34814308035001</v>
      </c>
      <c r="Y87" s="16">
        <v>179.608552317077</v>
      </c>
      <c r="Z87" s="64">
        <v>217.46974378649799</v>
      </c>
      <c r="AA87" s="163">
        <f t="shared" si="4"/>
        <v>5.2309289789861602E-2</v>
      </c>
      <c r="AB87" s="163">
        <f t="shared" si="4"/>
        <v>9.2520519643995103E-2</v>
      </c>
      <c r="AC87" s="163">
        <f t="shared" si="4"/>
        <v>6.0231987814598931E-2</v>
      </c>
      <c r="AD87" s="163">
        <f t="shared" si="4"/>
        <v>0.11682240300699553</v>
      </c>
      <c r="AE87" s="163">
        <f t="shared" si="4"/>
        <v>8.8845981073624181E-2</v>
      </c>
      <c r="AF87" s="163">
        <f t="shared" si="3"/>
        <v>0.10299366674573252</v>
      </c>
      <c r="AG87" s="163">
        <f t="shared" si="3"/>
        <v>-1.505653869831336E-2</v>
      </c>
      <c r="AH87" s="163">
        <f t="shared" si="3"/>
        <v>6.954892486216635E-2</v>
      </c>
      <c r="AI87" s="163">
        <f t="shared" si="3"/>
        <v>2.8480861028975069E-2</v>
      </c>
      <c r="AJ87" s="163">
        <f t="shared" si="3"/>
        <v>8.553040716269722E-2</v>
      </c>
    </row>
    <row r="88" spans="15:36" x14ac:dyDescent="0.25">
      <c r="P88" s="25">
        <v>42551</v>
      </c>
      <c r="Q88" s="61">
        <v>149.27774562884699</v>
      </c>
      <c r="R88" s="16">
        <v>179.986749051179</v>
      </c>
      <c r="S88" s="16">
        <v>184.11261938369501</v>
      </c>
      <c r="T88" s="16">
        <v>247.638189282523</v>
      </c>
      <c r="U88" s="65">
        <v>180.40925615393999</v>
      </c>
      <c r="V88" s="66">
        <v>160.80189907718801</v>
      </c>
      <c r="W88" s="61">
        <v>170.586393932227</v>
      </c>
      <c r="X88" s="16">
        <v>176.55050799805301</v>
      </c>
      <c r="Y88" s="16">
        <v>180.91870683538201</v>
      </c>
      <c r="Z88" s="64">
        <v>222.26521493854301</v>
      </c>
      <c r="AA88" s="163">
        <f t="shared" si="4"/>
        <v>4.1944991401879683E-2</v>
      </c>
      <c r="AB88" s="163">
        <f t="shared" si="4"/>
        <v>0.11100332617271347</v>
      </c>
      <c r="AC88" s="163">
        <f t="shared" si="4"/>
        <v>6.8236196214577882E-2</v>
      </c>
      <c r="AD88" s="163">
        <f t="shared" si="4"/>
        <v>0.12359908446429158</v>
      </c>
      <c r="AE88" s="163">
        <f t="shared" si="4"/>
        <v>9.4021563934556296E-2</v>
      </c>
      <c r="AF88" s="163">
        <f t="shared" si="3"/>
        <v>0.14035836265204393</v>
      </c>
      <c r="AG88" s="163">
        <f t="shared" si="3"/>
        <v>-1.4617157428120975E-2</v>
      </c>
      <c r="AH88" s="163">
        <f t="shared" si="3"/>
        <v>7.3655490843815175E-2</v>
      </c>
      <c r="AI88" s="163">
        <f t="shared" si="3"/>
        <v>1.8288780440828711E-2</v>
      </c>
      <c r="AJ88" s="163">
        <f t="shared" si="3"/>
        <v>8.0400563798246338E-2</v>
      </c>
    </row>
    <row r="89" spans="15:36" x14ac:dyDescent="0.25">
      <c r="P89" s="25">
        <v>42643</v>
      </c>
      <c r="Q89" s="61">
        <v>153.254900008959</v>
      </c>
      <c r="R89" s="16">
        <v>182.391413684604</v>
      </c>
      <c r="S89" s="16">
        <v>188.71922304076301</v>
      </c>
      <c r="T89" s="16">
        <v>254.477969373652</v>
      </c>
      <c r="U89" s="65">
        <v>188.08885915041</v>
      </c>
      <c r="V89" s="66">
        <v>162.22678478266599</v>
      </c>
      <c r="W89" s="61">
        <v>175.660543437196</v>
      </c>
      <c r="X89" s="16">
        <v>178.96502525635401</v>
      </c>
      <c r="Y89" s="16">
        <v>184.65309206722199</v>
      </c>
      <c r="Z89" s="64">
        <v>226.54537943819</v>
      </c>
      <c r="AA89" s="163">
        <f t="shared" si="4"/>
        <v>6.8034499003114535E-2</v>
      </c>
      <c r="AB89" s="163">
        <f t="shared" si="4"/>
        <v>0.10876386996289966</v>
      </c>
      <c r="AC89" s="163">
        <f t="shared" si="4"/>
        <v>8.5968225105521379E-2</v>
      </c>
      <c r="AD89" s="163">
        <f t="shared" si="4"/>
        <v>0.12604348965469581</v>
      </c>
      <c r="AE89" s="163">
        <f t="shared" si="4"/>
        <v>0.13098835208012183</v>
      </c>
      <c r="AF89" s="163">
        <f t="shared" si="3"/>
        <v>0.11221911919132666</v>
      </c>
      <c r="AG89" s="163">
        <f t="shared" si="3"/>
        <v>1.6041613697846957E-2</v>
      </c>
      <c r="AH89" s="163">
        <f t="shared" si="3"/>
        <v>7.5444561611642369E-2</v>
      </c>
      <c r="AI89" s="163">
        <f t="shared" si="3"/>
        <v>3.4700366752234979E-2</v>
      </c>
      <c r="AJ89" s="163">
        <f t="shared" si="3"/>
        <v>8.2836893705362069E-2</v>
      </c>
    </row>
    <row r="90" spans="15:36" x14ac:dyDescent="0.25">
      <c r="O90" s="68"/>
      <c r="P90" s="25">
        <v>42735</v>
      </c>
      <c r="Q90" s="61">
        <v>156.31133648127701</v>
      </c>
      <c r="R90" s="16">
        <v>180.982839889188</v>
      </c>
      <c r="S90" s="16">
        <v>192.85461236614699</v>
      </c>
      <c r="T90" s="16">
        <v>254.235054963544</v>
      </c>
      <c r="U90" s="65">
        <v>193.91077778726</v>
      </c>
      <c r="V90" s="66">
        <v>165.401464209919</v>
      </c>
      <c r="W90" s="61">
        <v>174.265824217187</v>
      </c>
      <c r="X90" s="16">
        <v>182.126284962645</v>
      </c>
      <c r="Y90" s="16">
        <v>189.638854307537</v>
      </c>
      <c r="Z90" s="64">
        <v>228.82785179013399</v>
      </c>
      <c r="AA90" s="163">
        <f t="shared" si="4"/>
        <v>0.10202183174760382</v>
      </c>
      <c r="AB90" s="163">
        <f t="shared" si="4"/>
        <v>0.10383212107216244</v>
      </c>
      <c r="AC90" s="163">
        <f t="shared" si="4"/>
        <v>0.10232958885527466</v>
      </c>
      <c r="AD90" s="163">
        <f t="shared" si="4"/>
        <v>0.12700677805462535</v>
      </c>
      <c r="AE90" s="163">
        <f t="shared" si="4"/>
        <v>0.13193496606239163</v>
      </c>
      <c r="AF90" s="163">
        <f t="shared" si="3"/>
        <v>9.3318164316266605E-2</v>
      </c>
      <c r="AG90" s="163">
        <f t="shared" si="3"/>
        <v>3.8109577012068296E-2</v>
      </c>
      <c r="AH90" s="163">
        <f t="shared" si="3"/>
        <v>8.3418475118647972E-2</v>
      </c>
      <c r="AI90" s="163">
        <f t="shared" si="3"/>
        <v>5.7910081973824745E-2</v>
      </c>
      <c r="AJ90" s="163">
        <f t="shared" si="3"/>
        <v>7.65633180624119E-2</v>
      </c>
    </row>
    <row r="91" spans="15:36" x14ac:dyDescent="0.25">
      <c r="O91" s="69"/>
      <c r="P91" s="25">
        <v>42825</v>
      </c>
      <c r="Q91" s="61">
        <v>161.97029114003001</v>
      </c>
      <c r="R91" s="16">
        <v>191.37187065258601</v>
      </c>
      <c r="S91" s="16">
        <v>199.42082372581999</v>
      </c>
      <c r="T91" s="16">
        <v>262.61670749351498</v>
      </c>
      <c r="U91" s="65">
        <v>199.695786491782</v>
      </c>
      <c r="V91" s="66">
        <v>171.67353211586601</v>
      </c>
      <c r="W91" s="61">
        <v>174.58407135484501</v>
      </c>
      <c r="X91" s="16">
        <v>188.06332014896199</v>
      </c>
      <c r="Y91" s="16">
        <v>190.14012791632399</v>
      </c>
      <c r="Z91" s="64">
        <v>230.481086344094</v>
      </c>
      <c r="AA91" s="163">
        <f t="shared" si="4"/>
        <v>0.11999818432207943</v>
      </c>
      <c r="AB91" s="163">
        <f t="shared" si="4"/>
        <v>0.12746989395860586</v>
      </c>
      <c r="AC91" s="163">
        <f t="shared" si="4"/>
        <v>0.11495415627113936</v>
      </c>
      <c r="AD91" s="163">
        <f t="shared" si="4"/>
        <v>0.12718449325500902</v>
      </c>
      <c r="AE91" s="163">
        <f t="shared" si="4"/>
        <v>0.13953602025654077</v>
      </c>
      <c r="AF91" s="163">
        <f t="shared" si="3"/>
        <v>0.11591310707802505</v>
      </c>
      <c r="AG91" s="163">
        <f t="shared" si="3"/>
        <v>5.6584991396628093E-2</v>
      </c>
      <c r="AH91" s="163">
        <f t="shared" si="3"/>
        <v>9.1182746664612679E-2</v>
      </c>
      <c r="AI91" s="163">
        <f t="shared" si="3"/>
        <v>5.8636270174121652E-2</v>
      </c>
      <c r="AJ91" s="163">
        <f t="shared" si="3"/>
        <v>5.9830587607487828E-2</v>
      </c>
    </row>
    <row r="92" spans="15:36" x14ac:dyDescent="0.25">
      <c r="O92" s="70"/>
      <c r="P92" s="25">
        <v>42916</v>
      </c>
      <c r="Q92" s="61">
        <v>168.727443502809</v>
      </c>
      <c r="R92" s="16">
        <v>209.321439772887</v>
      </c>
      <c r="S92" s="16">
        <v>207.541133269179</v>
      </c>
      <c r="T92" s="16">
        <v>276.70738664255202</v>
      </c>
      <c r="U92" s="65">
        <v>208.629981500355</v>
      </c>
      <c r="V92" s="66">
        <v>172.79509962765999</v>
      </c>
      <c r="W92" s="61">
        <v>181.446377568277</v>
      </c>
      <c r="X92" s="16">
        <v>193.61284106225901</v>
      </c>
      <c r="Y92" s="16">
        <v>187.97717717208999</v>
      </c>
      <c r="Z92" s="64">
        <v>234.703169243974</v>
      </c>
      <c r="AA92" s="163">
        <f t="shared" si="4"/>
        <v>0.13029201232928767</v>
      </c>
      <c r="AB92" s="163">
        <f t="shared" si="4"/>
        <v>0.16298250219168486</v>
      </c>
      <c r="AC92" s="163">
        <f t="shared" si="4"/>
        <v>0.12725099433112952</v>
      </c>
      <c r="AD92" s="163">
        <f t="shared" si="4"/>
        <v>0.11738576123598143</v>
      </c>
      <c r="AE92" s="163">
        <f t="shared" si="4"/>
        <v>0.15642614989961912</v>
      </c>
      <c r="AF92" s="163">
        <f t="shared" si="3"/>
        <v>7.4583699690729421E-2</v>
      </c>
      <c r="AG92" s="163">
        <f t="shared" si="3"/>
        <v>6.3662660225789258E-2</v>
      </c>
      <c r="AH92" s="163">
        <f t="shared" si="3"/>
        <v>9.6642786575239725E-2</v>
      </c>
      <c r="AI92" s="163">
        <f t="shared" si="3"/>
        <v>3.901459644596339E-2</v>
      </c>
      <c r="AJ92" s="163">
        <f t="shared" si="3"/>
        <v>5.5959967954815282E-2</v>
      </c>
    </row>
    <row r="93" spans="15:36" x14ac:dyDescent="0.25">
      <c r="O93" s="70"/>
      <c r="P93" s="25">
        <v>43008</v>
      </c>
      <c r="Q93" s="61">
        <v>168.434763156467</v>
      </c>
      <c r="R93" s="16">
        <v>213.53500975806699</v>
      </c>
      <c r="S93" s="16">
        <v>209.91738629591899</v>
      </c>
      <c r="T93" s="16">
        <v>280.04505950893702</v>
      </c>
      <c r="U93" s="65">
        <v>219.93608283815601</v>
      </c>
      <c r="V93" s="66">
        <v>177.11823686558299</v>
      </c>
      <c r="W93" s="61">
        <v>183.565217140172</v>
      </c>
      <c r="X93" s="16">
        <v>197.24040987693499</v>
      </c>
      <c r="Y93" s="16">
        <v>187.67950021349401</v>
      </c>
      <c r="Z93" s="64">
        <v>240.29925320403899</v>
      </c>
      <c r="AA93" s="163">
        <f t="shared" si="4"/>
        <v>9.9049773590407897E-2</v>
      </c>
      <c r="AB93" s="163">
        <f t="shared" si="4"/>
        <v>0.17075143749539268</v>
      </c>
      <c r="AC93" s="163">
        <f t="shared" si="4"/>
        <v>0.1123264652831748</v>
      </c>
      <c r="AD93" s="163">
        <f t="shared" si="4"/>
        <v>0.10046877613104743</v>
      </c>
      <c r="AE93" s="163">
        <f t="shared" si="4"/>
        <v>0.16932009599929887</v>
      </c>
      <c r="AF93" s="163">
        <f t="shared" si="3"/>
        <v>9.1794040687343648E-2</v>
      </c>
      <c r="AG93" s="163">
        <f t="shared" si="3"/>
        <v>4.4999711080833338E-2</v>
      </c>
      <c r="AH93" s="163">
        <f t="shared" si="3"/>
        <v>0.10211707340248655</v>
      </c>
      <c r="AI93" s="163">
        <f t="shared" si="3"/>
        <v>1.6389696551467825E-2</v>
      </c>
      <c r="AJ93" s="163">
        <f t="shared" si="3"/>
        <v>6.0711340924088697E-2</v>
      </c>
    </row>
    <row r="94" spans="15:36" x14ac:dyDescent="0.25">
      <c r="O94" s="70"/>
      <c r="P94" s="25">
        <v>43100</v>
      </c>
      <c r="Q94" s="61">
        <v>166.93253598321499</v>
      </c>
      <c r="R94" s="16">
        <v>208.93190890153301</v>
      </c>
      <c r="S94" s="16">
        <v>208.397109255223</v>
      </c>
      <c r="T94" s="16">
        <v>277.80792891067199</v>
      </c>
      <c r="U94" s="65">
        <v>236.79464261809099</v>
      </c>
      <c r="V94" s="66">
        <v>181.449386640547</v>
      </c>
      <c r="W94" s="61">
        <v>182.542129644368</v>
      </c>
      <c r="X94" s="16">
        <v>202.491945213061</v>
      </c>
      <c r="Y94" s="16">
        <v>189.080252267974</v>
      </c>
      <c r="Z94" s="64">
        <v>245.586033269003</v>
      </c>
      <c r="AA94" s="163">
        <f t="shared" si="4"/>
        <v>6.7949003194724744E-2</v>
      </c>
      <c r="AB94" s="163">
        <f t="shared" si="4"/>
        <v>0.15442938694882691</v>
      </c>
      <c r="AC94" s="163">
        <f t="shared" si="4"/>
        <v>8.0591782059988182E-2</v>
      </c>
      <c r="AD94" s="163">
        <f t="shared" si="4"/>
        <v>9.2720785300470121E-2</v>
      </c>
      <c r="AE94" s="163">
        <f t="shared" si="4"/>
        <v>0.22115255954405466</v>
      </c>
      <c r="AF94" s="163">
        <f t="shared" si="3"/>
        <v>9.7024065096913636E-2</v>
      </c>
      <c r="AG94" s="163">
        <f t="shared" si="3"/>
        <v>4.7492418346274601E-2</v>
      </c>
      <c r="AH94" s="163">
        <f t="shared" si="3"/>
        <v>0.11182164207979706</v>
      </c>
      <c r="AI94" s="163">
        <f t="shared" si="3"/>
        <v>-2.9456096515807495E-3</v>
      </c>
      <c r="AJ94" s="163">
        <f t="shared" si="3"/>
        <v>7.32348852981346E-2</v>
      </c>
    </row>
    <row r="95" spans="15:36" x14ac:dyDescent="0.25">
      <c r="O95" s="70"/>
      <c r="P95" s="25">
        <v>43190</v>
      </c>
      <c r="Q95" s="61">
        <v>171.92718811554201</v>
      </c>
      <c r="R95" s="16">
        <v>212.28639016135199</v>
      </c>
      <c r="S95" s="16">
        <v>208.47577099433099</v>
      </c>
      <c r="T95" s="16">
        <v>287.37123087468802</v>
      </c>
      <c r="U95" s="65">
        <v>243.86637284867399</v>
      </c>
      <c r="V95" s="66">
        <v>181.15184626162301</v>
      </c>
      <c r="W95" s="61">
        <v>183.869310775184</v>
      </c>
      <c r="X95" s="16">
        <v>210.35169369230599</v>
      </c>
      <c r="Y95" s="16">
        <v>191.68790591391399</v>
      </c>
      <c r="Z95" s="64">
        <v>250.14887370571199</v>
      </c>
      <c r="AA95" s="163">
        <f t="shared" si="4"/>
        <v>6.1473600531493977E-2</v>
      </c>
      <c r="AB95" s="163">
        <f t="shared" si="4"/>
        <v>0.10928732335346147</v>
      </c>
      <c r="AC95" s="163">
        <f t="shared" si="4"/>
        <v>4.5406227390578202E-2</v>
      </c>
      <c r="AD95" s="163">
        <f t="shared" si="4"/>
        <v>9.4261037758933686E-2</v>
      </c>
      <c r="AE95" s="163">
        <f t="shared" si="4"/>
        <v>0.22118937576436903</v>
      </c>
      <c r="AF95" s="163">
        <f t="shared" si="3"/>
        <v>5.5211272401384903E-2</v>
      </c>
      <c r="AG95" s="163">
        <f t="shared" si="3"/>
        <v>5.3184917434229151E-2</v>
      </c>
      <c r="AH95" s="163">
        <f t="shared" si="3"/>
        <v>0.11851526137946378</v>
      </c>
      <c r="AI95" s="163">
        <f t="shared" si="3"/>
        <v>8.1401964674765459E-3</v>
      </c>
      <c r="AJ95" s="163">
        <f t="shared" si="3"/>
        <v>8.5333628340571011E-2</v>
      </c>
    </row>
    <row r="96" spans="15:36" x14ac:dyDescent="0.25">
      <c r="O96" s="70"/>
      <c r="P96" s="25">
        <v>43281</v>
      </c>
      <c r="Q96" s="61">
        <v>178.44319322651401</v>
      </c>
      <c r="R96" s="16">
        <v>219.10118948808699</v>
      </c>
      <c r="S96" s="16">
        <v>209.046394888501</v>
      </c>
      <c r="T96" s="16">
        <v>303.74426602405902</v>
      </c>
      <c r="U96" s="65">
        <v>244.058077032493</v>
      </c>
      <c r="V96" s="66">
        <v>183.77471415748201</v>
      </c>
      <c r="W96" s="61">
        <v>185.29548087569299</v>
      </c>
      <c r="X96" s="16">
        <v>216.24817349466801</v>
      </c>
      <c r="Y96" s="16">
        <v>192.160695369959</v>
      </c>
      <c r="Z96" s="64">
        <v>254.76596953855</v>
      </c>
      <c r="AA96" s="163">
        <f t="shared" si="4"/>
        <v>5.7582510124046804E-2</v>
      </c>
      <c r="AB96" s="163">
        <f t="shared" si="4"/>
        <v>4.6721204124197557E-2</v>
      </c>
      <c r="AC96" s="163">
        <f t="shared" si="4"/>
        <v>7.2528351156764259E-3</v>
      </c>
      <c r="AD96" s="163">
        <f t="shared" si="4"/>
        <v>9.7709279501211777E-2</v>
      </c>
      <c r="AE96" s="163">
        <f t="shared" si="4"/>
        <v>0.16981305983616601</v>
      </c>
      <c r="AF96" s="163">
        <f t="shared" si="3"/>
        <v>6.3541237879320311E-2</v>
      </c>
      <c r="AG96" s="163">
        <f t="shared" si="3"/>
        <v>2.1213448066592644E-2</v>
      </c>
      <c r="AH96" s="163">
        <f t="shared" si="3"/>
        <v>0.11691028502148937</v>
      </c>
      <c r="AI96" s="163">
        <f t="shared" si="3"/>
        <v>2.2255458140213902E-2</v>
      </c>
      <c r="AJ96" s="163">
        <f t="shared" si="3"/>
        <v>8.5481590892880988E-2</v>
      </c>
    </row>
    <row r="97" spans="15:36" x14ac:dyDescent="0.25">
      <c r="O97" s="70"/>
      <c r="P97" s="25">
        <v>43373</v>
      </c>
      <c r="Q97" s="61">
        <v>180.08387322366201</v>
      </c>
      <c r="R97" s="16">
        <v>224.28980305537999</v>
      </c>
      <c r="S97" s="16">
        <v>210.80714038511601</v>
      </c>
      <c r="T97" s="16">
        <v>308.25911117934498</v>
      </c>
      <c r="U97" s="65">
        <v>244.704119787488</v>
      </c>
      <c r="V97" s="66">
        <v>184.43563040486401</v>
      </c>
      <c r="W97" s="61">
        <v>187.15382924986201</v>
      </c>
      <c r="X97" s="16">
        <v>217.793957964822</v>
      </c>
      <c r="Y97" s="16">
        <v>188.629126120085</v>
      </c>
      <c r="Z97" s="64">
        <v>259.25025249149598</v>
      </c>
      <c r="AA97" s="163">
        <f t="shared" si="4"/>
        <v>6.9160960890084278E-2</v>
      </c>
      <c r="AB97" s="163">
        <f t="shared" si="4"/>
        <v>5.0365480159427101E-2</v>
      </c>
      <c r="AC97" s="163">
        <f t="shared" si="4"/>
        <v>4.2385916902698551E-3</v>
      </c>
      <c r="AD97" s="163">
        <f t="shared" si="4"/>
        <v>0.10074825715505109</v>
      </c>
      <c r="AE97" s="163">
        <f t="shared" si="4"/>
        <v>0.11261470437098753</v>
      </c>
      <c r="AF97" s="163">
        <f t="shared" si="3"/>
        <v>4.131360874393919E-2</v>
      </c>
      <c r="AG97" s="163">
        <f t="shared" si="3"/>
        <v>1.9549521230646461E-2</v>
      </c>
      <c r="AH97" s="163">
        <f t="shared" si="3"/>
        <v>0.10420556366066713</v>
      </c>
      <c r="AI97" s="163">
        <f t="shared" si="3"/>
        <v>5.0598275544784244E-3</v>
      </c>
      <c r="AJ97" s="163">
        <f t="shared" si="3"/>
        <v>7.8864162225946055E-2</v>
      </c>
    </row>
    <row r="98" spans="15:36" x14ac:dyDescent="0.25">
      <c r="O98" s="68"/>
      <c r="P98" s="25">
        <v>43465</v>
      </c>
      <c r="Q98" s="61">
        <v>179.37515042701699</v>
      </c>
      <c r="R98" s="16">
        <v>228.08779826591601</v>
      </c>
      <c r="S98" s="16">
        <v>212.70284038408201</v>
      </c>
      <c r="T98" s="16">
        <v>305.59446947315098</v>
      </c>
      <c r="U98" s="65">
        <v>243.74246183610501</v>
      </c>
      <c r="V98" s="66">
        <v>185.90754402674801</v>
      </c>
      <c r="W98" s="61">
        <v>188.26872021610399</v>
      </c>
      <c r="X98" s="16">
        <v>217.93519339588201</v>
      </c>
      <c r="Y98" s="16">
        <v>185.92693257179801</v>
      </c>
      <c r="Z98" s="64">
        <v>261.67230536314099</v>
      </c>
      <c r="AA98" s="163">
        <f t="shared" si="4"/>
        <v>7.4536784399256373E-2</v>
      </c>
      <c r="AB98" s="163">
        <f t="shared" si="4"/>
        <v>9.1684843474104882E-2</v>
      </c>
      <c r="AC98" s="163">
        <f t="shared" si="4"/>
        <v>2.0661184525289089E-2</v>
      </c>
      <c r="AD98" s="163">
        <f t="shared" si="4"/>
        <v>0.10002068937137376</v>
      </c>
      <c r="AE98" s="163">
        <f t="shared" si="4"/>
        <v>2.9341116594515437E-2</v>
      </c>
      <c r="AF98" s="163">
        <f t="shared" si="3"/>
        <v>2.4569702156296946E-2</v>
      </c>
      <c r="AG98" s="163">
        <f t="shared" si="3"/>
        <v>3.137133648485757E-2</v>
      </c>
      <c r="AH98" s="163">
        <f t="shared" si="3"/>
        <v>7.6265987600502738E-2</v>
      </c>
      <c r="AI98" s="163">
        <f t="shared" si="3"/>
        <v>-1.6677149825815474E-2</v>
      </c>
      <c r="AJ98" s="163">
        <f t="shared" si="3"/>
        <v>6.5501575476476281E-2</v>
      </c>
    </row>
    <row r="99" spans="15:36" x14ac:dyDescent="0.25">
      <c r="O99" s="68"/>
      <c r="P99" s="25">
        <v>43555</v>
      </c>
      <c r="Q99" s="61">
        <v>180.99087773796199</v>
      </c>
      <c r="R99" s="16">
        <v>232.956610742501</v>
      </c>
      <c r="S99" s="16">
        <v>213.31076282024</v>
      </c>
      <c r="T99" s="16">
        <v>310.91810507027799</v>
      </c>
      <c r="U99" s="65">
        <v>242.48216326620201</v>
      </c>
      <c r="V99" s="66">
        <v>182.727057402713</v>
      </c>
      <c r="W99" s="61">
        <v>194.52852606730801</v>
      </c>
      <c r="X99" s="16">
        <v>222.542854763587</v>
      </c>
      <c r="Y99" s="16">
        <v>187.97481013741699</v>
      </c>
      <c r="Z99" s="64">
        <v>266.30739674267897</v>
      </c>
      <c r="AA99" s="163">
        <f t="shared" si="4"/>
        <v>5.2718186819462387E-2</v>
      </c>
      <c r="AB99" s="163">
        <f t="shared" si="4"/>
        <v>9.7369504307074362E-2</v>
      </c>
      <c r="AC99" s="163">
        <f t="shared" si="4"/>
        <v>2.3192104304727623E-2</v>
      </c>
      <c r="AD99" s="163">
        <f t="shared" si="4"/>
        <v>8.1938870929838759E-2</v>
      </c>
      <c r="AE99" s="163">
        <f t="shared" si="4"/>
        <v>-5.6760986203330255E-3</v>
      </c>
      <c r="AF99" s="163">
        <f t="shared" si="3"/>
        <v>8.6955290470240865E-3</v>
      </c>
      <c r="AG99" s="163">
        <f t="shared" si="3"/>
        <v>5.797169330316887E-2</v>
      </c>
      <c r="AH99" s="163">
        <f t="shared" si="3"/>
        <v>5.7956087052542404E-2</v>
      </c>
      <c r="AI99" s="163">
        <f t="shared" si="3"/>
        <v>-1.9370527101300383E-2</v>
      </c>
      <c r="AJ99" s="163">
        <f t="shared" si="3"/>
        <v>6.459562578713296E-2</v>
      </c>
    </row>
    <row r="100" spans="15:36" x14ac:dyDescent="0.25">
      <c r="O100" s="68"/>
      <c r="P100" s="25">
        <v>43646</v>
      </c>
      <c r="Q100" s="61">
        <v>184.02055140314499</v>
      </c>
      <c r="R100" s="16">
        <v>237.18291234509101</v>
      </c>
      <c r="S100" s="16">
        <v>214.63297861226999</v>
      </c>
      <c r="T100" s="16">
        <v>322.72946737735299</v>
      </c>
      <c r="U100" s="65">
        <v>255.53164381578</v>
      </c>
      <c r="V100" s="66">
        <v>185.936130186345</v>
      </c>
      <c r="W100" s="61">
        <v>201.19885116993299</v>
      </c>
      <c r="X100" s="16">
        <v>230.81869219868099</v>
      </c>
      <c r="Y100" s="16">
        <v>190.64383666186899</v>
      </c>
      <c r="Z100" s="64">
        <v>272.51663628886098</v>
      </c>
      <c r="AA100" s="163">
        <f t="shared" si="4"/>
        <v>3.1255651032601417E-2</v>
      </c>
      <c r="AB100" s="163">
        <f t="shared" si="4"/>
        <v>8.2526812835889141E-2</v>
      </c>
      <c r="AC100" s="163">
        <f t="shared" si="4"/>
        <v>2.6724133304229847E-2</v>
      </c>
      <c r="AD100" s="163">
        <f t="shared" si="4"/>
        <v>6.2503900408741098E-2</v>
      </c>
      <c r="AE100" s="163">
        <f t="shared" si="4"/>
        <v>4.7011624949251152E-2</v>
      </c>
      <c r="AF100" s="163">
        <f t="shared" si="3"/>
        <v>1.1761226449307882E-2</v>
      </c>
      <c r="AG100" s="163">
        <f t="shared" si="3"/>
        <v>8.5827081260060112E-2</v>
      </c>
      <c r="AH100" s="163">
        <f t="shared" si="3"/>
        <v>6.7378690273063757E-2</v>
      </c>
      <c r="AI100" s="163">
        <f t="shared" si="3"/>
        <v>-7.8936990999625145E-3</v>
      </c>
      <c r="AJ100" s="163">
        <f t="shared" si="3"/>
        <v>6.9674402678121528E-2</v>
      </c>
    </row>
    <row r="101" spans="15:36" x14ac:dyDescent="0.25">
      <c r="O101" s="68"/>
      <c r="P101" s="25">
        <v>43738</v>
      </c>
      <c r="Q101" s="61">
        <v>186.541320159989</v>
      </c>
      <c r="R101" s="16">
        <v>239.56623267794399</v>
      </c>
      <c r="S101" s="16">
        <v>216.52102752945299</v>
      </c>
      <c r="T101" s="16">
        <v>334.45207222224701</v>
      </c>
      <c r="U101" s="65">
        <v>262.79659101072002</v>
      </c>
      <c r="V101" s="66">
        <v>187.14551499784</v>
      </c>
      <c r="W101" s="61">
        <v>200.90999780529299</v>
      </c>
      <c r="X101" s="16">
        <v>235.63263382794801</v>
      </c>
      <c r="Y101" s="16">
        <v>191.08347681079999</v>
      </c>
      <c r="Z101" s="64">
        <v>277.39846148280299</v>
      </c>
      <c r="AA101" s="163">
        <f t="shared" si="4"/>
        <v>3.5857996725264352E-2</v>
      </c>
      <c r="AB101" s="163">
        <f t="shared" si="4"/>
        <v>6.8110227992808303E-2</v>
      </c>
      <c r="AC101" s="163">
        <f t="shared" si="4"/>
        <v>2.7104808375553624E-2</v>
      </c>
      <c r="AD101" s="163">
        <f t="shared" si="4"/>
        <v>8.4970598087733329E-2</v>
      </c>
      <c r="AE101" s="163">
        <f t="shared" si="4"/>
        <v>7.3936112064416193E-2</v>
      </c>
      <c r="AF101" s="163">
        <f t="shared" si="3"/>
        <v>1.4692847510144214E-2</v>
      </c>
      <c r="AG101" s="163">
        <f t="shared" si="3"/>
        <v>7.3501934801802227E-2</v>
      </c>
      <c r="AH101" s="163">
        <f t="shared" si="3"/>
        <v>8.1906201759772035E-2</v>
      </c>
      <c r="AI101" s="163">
        <f t="shared" si="3"/>
        <v>1.3011514929844425E-2</v>
      </c>
      <c r="AJ101" s="163">
        <f t="shared" si="3"/>
        <v>7.0002666600690322E-2</v>
      </c>
    </row>
    <row r="102" spans="15:36" x14ac:dyDescent="0.25">
      <c r="O102" s="68"/>
      <c r="P102" s="25">
        <v>43830</v>
      </c>
      <c r="Q102" s="61">
        <v>187.84806207883</v>
      </c>
      <c r="R102" s="16">
        <v>242.99561961641899</v>
      </c>
      <c r="S102" s="16">
        <v>217.81028654482299</v>
      </c>
      <c r="T102" s="16">
        <v>339.47188403030702</v>
      </c>
      <c r="U102" s="65">
        <v>275.42652150773603</v>
      </c>
      <c r="V102" s="66">
        <v>191.09571629480499</v>
      </c>
      <c r="W102" s="61">
        <v>200.61689239463701</v>
      </c>
      <c r="X102" s="16">
        <v>240.98083182349501</v>
      </c>
      <c r="Y102" s="16">
        <v>191.57096613509401</v>
      </c>
      <c r="Z102" s="64">
        <v>283.05735720520698</v>
      </c>
      <c r="AA102" s="163">
        <f t="shared" si="4"/>
        <v>4.7235704787661925E-2</v>
      </c>
      <c r="AB102" s="163">
        <f t="shared" si="4"/>
        <v>6.5360012520804478E-2</v>
      </c>
      <c r="AC102" s="163">
        <f t="shared" si="4"/>
        <v>2.4012120155604721E-2</v>
      </c>
      <c r="AD102" s="163">
        <f t="shared" si="4"/>
        <v>0.11085742034389945</v>
      </c>
      <c r="AE102" s="163">
        <f t="shared" si="4"/>
        <v>0.12998990587424086</v>
      </c>
      <c r="AF102" s="163">
        <f t="shared" si="3"/>
        <v>2.790727130099957E-2</v>
      </c>
      <c r="AG102" s="163">
        <f t="shared" si="3"/>
        <v>6.5588017830891854E-2</v>
      </c>
      <c r="AH102" s="163">
        <f t="shared" si="3"/>
        <v>0.10574537351454882</v>
      </c>
      <c r="AI102" s="163">
        <f t="shared" si="3"/>
        <v>3.035619146309787E-2</v>
      </c>
      <c r="AJ102" s="163">
        <f t="shared" si="3"/>
        <v>8.1724551676909174E-2</v>
      </c>
    </row>
    <row r="103" spans="15:36" x14ac:dyDescent="0.25">
      <c r="O103" s="68"/>
      <c r="P103" s="25">
        <v>43921</v>
      </c>
      <c r="Q103" s="61">
        <v>188.72487750398699</v>
      </c>
      <c r="R103" s="16">
        <v>249.398321863029</v>
      </c>
      <c r="S103" s="16">
        <v>217.303266107463</v>
      </c>
      <c r="T103" s="16">
        <v>339.663301952506</v>
      </c>
      <c r="U103" s="65">
        <v>284.81979822042803</v>
      </c>
      <c r="V103" s="66">
        <v>197.13714891415501</v>
      </c>
      <c r="W103" s="61">
        <v>200.519313449322</v>
      </c>
      <c r="X103" s="16">
        <v>247.14798539281</v>
      </c>
      <c r="Y103" s="16">
        <v>192.04080781124799</v>
      </c>
      <c r="Z103" s="64">
        <v>286.71399432546701</v>
      </c>
      <c r="AA103" s="163">
        <f t="shared" si="4"/>
        <v>4.2731434106984434E-2</v>
      </c>
      <c r="AB103" s="163">
        <f t="shared" si="4"/>
        <v>7.0578426892988544E-2</v>
      </c>
      <c r="AC103" s="163">
        <f t="shared" si="4"/>
        <v>1.8716839386991202E-2</v>
      </c>
      <c r="AD103" s="163">
        <f t="shared" si="4"/>
        <v>9.2452631138127517E-2</v>
      </c>
      <c r="AE103" s="163">
        <f t="shared" si="4"/>
        <v>0.17460102790219212</v>
      </c>
      <c r="AF103" s="163">
        <f t="shared" si="3"/>
        <v>7.886129025590094E-2</v>
      </c>
      <c r="AG103" s="163">
        <f t="shared" si="3"/>
        <v>3.0796446686390588E-2</v>
      </c>
      <c r="AH103" s="163">
        <f t="shared" si="3"/>
        <v>0.11056356159069525</v>
      </c>
      <c r="AI103" s="163">
        <f t="shared" si="3"/>
        <v>2.1630545448395821E-2</v>
      </c>
      <c r="AJ103" s="163">
        <f t="shared" si="3"/>
        <v>7.6627978916057105E-2</v>
      </c>
    </row>
    <row r="104" spans="15:36" x14ac:dyDescent="0.25">
      <c r="O104" s="68"/>
      <c r="P104" s="25">
        <v>44012</v>
      </c>
      <c r="Q104" s="61">
        <v>189.267767335901</v>
      </c>
      <c r="R104" s="16">
        <v>256.15925685241399</v>
      </c>
      <c r="S104" s="16">
        <v>214.05120031361199</v>
      </c>
      <c r="T104" s="16">
        <v>340.88041013385703</v>
      </c>
      <c r="U104" s="65">
        <v>288.330826074502</v>
      </c>
      <c r="V104" s="66">
        <v>191.17542725502599</v>
      </c>
      <c r="W104" s="61">
        <v>193.22979962164001</v>
      </c>
      <c r="X104" s="16">
        <v>253.812856314605</v>
      </c>
      <c r="Y104" s="16">
        <v>190.86231910807399</v>
      </c>
      <c r="Z104" s="64">
        <v>292.78684889366701</v>
      </c>
      <c r="AA104" s="163">
        <f t="shared" si="4"/>
        <v>2.8514293065346807E-2</v>
      </c>
      <c r="AB104" s="163">
        <f t="shared" si="4"/>
        <v>8.0007216032971229E-2</v>
      </c>
      <c r="AC104" s="163">
        <f t="shared" si="4"/>
        <v>-2.7105727294078896E-3</v>
      </c>
      <c r="AD104" s="163">
        <f t="shared" si="4"/>
        <v>5.624197537338893E-2</v>
      </c>
      <c r="AE104" s="163">
        <f t="shared" si="4"/>
        <v>0.12835663626211335</v>
      </c>
      <c r="AF104" s="163">
        <f t="shared" si="3"/>
        <v>2.8177939722797252E-2</v>
      </c>
      <c r="AG104" s="163">
        <f t="shared" si="3"/>
        <v>-3.9607838225489189E-2</v>
      </c>
      <c r="AH104" s="163">
        <f t="shared" si="3"/>
        <v>9.9620025990492245E-2</v>
      </c>
      <c r="AI104" s="163">
        <f t="shared" si="3"/>
        <v>1.1460241780201219E-3</v>
      </c>
      <c r="AJ104" s="163">
        <f t="shared" si="3"/>
        <v>7.4381560263058866E-2</v>
      </c>
    </row>
    <row r="105" spans="15:36" x14ac:dyDescent="0.25">
      <c r="O105" s="68"/>
      <c r="P105" s="25">
        <v>44104</v>
      </c>
      <c r="Q105" s="61">
        <v>194.296584984498</v>
      </c>
      <c r="R105" s="16">
        <v>263.50167997658701</v>
      </c>
      <c r="S105" s="16">
        <v>216.92591072912799</v>
      </c>
      <c r="T105" s="16">
        <v>355.092862417189</v>
      </c>
      <c r="U105" s="65">
        <v>299.16210569121398</v>
      </c>
      <c r="V105" s="66">
        <v>194.41491030738101</v>
      </c>
      <c r="W105" s="61">
        <v>190.851341390127</v>
      </c>
      <c r="X105" s="16">
        <v>266.29893327322998</v>
      </c>
      <c r="Y105" s="16">
        <v>191.77711836786</v>
      </c>
      <c r="Z105" s="64">
        <v>301.94703551710398</v>
      </c>
      <c r="AA105" s="163">
        <f t="shared" si="4"/>
        <v>4.1573978450766935E-2</v>
      </c>
      <c r="AB105" s="163">
        <f t="shared" si="4"/>
        <v>9.9911607036957228E-2</v>
      </c>
      <c r="AC105" s="163">
        <f t="shared" si="4"/>
        <v>1.8699486340647553E-3</v>
      </c>
      <c r="AD105" s="163">
        <f t="shared" si="4"/>
        <v>6.1715240864843368E-2</v>
      </c>
      <c r="AE105" s="163">
        <f t="shared" si="4"/>
        <v>0.1383789437322287</v>
      </c>
      <c r="AF105" s="163">
        <f t="shared" si="3"/>
        <v>3.8843545407032165E-2</v>
      </c>
      <c r="AG105" s="163">
        <f t="shared" si="3"/>
        <v>-5.0065484669976845E-2</v>
      </c>
      <c r="AH105" s="163">
        <f t="shared" si="3"/>
        <v>0.1301445345116059</v>
      </c>
      <c r="AI105" s="163">
        <f t="shared" si="3"/>
        <v>3.6300446728150249E-3</v>
      </c>
      <c r="AJ105" s="163">
        <f t="shared" si="3"/>
        <v>8.8495710838046193E-2</v>
      </c>
    </row>
    <row r="106" spans="15:36" x14ac:dyDescent="0.25">
      <c r="O106" s="68"/>
      <c r="P106" s="25">
        <v>44196</v>
      </c>
      <c r="Q106" s="61">
        <v>199.684446836657</v>
      </c>
      <c r="R106" s="16">
        <v>271.67259517102298</v>
      </c>
      <c r="S106" s="16">
        <v>225.860234173778</v>
      </c>
      <c r="T106" s="16">
        <v>372.49561085797501</v>
      </c>
      <c r="U106" s="65">
        <v>320.53031119592202</v>
      </c>
      <c r="V106" s="66">
        <v>193.41484610343301</v>
      </c>
      <c r="W106" s="61">
        <v>195.231988692448</v>
      </c>
      <c r="X106" s="16">
        <v>278.09450495456201</v>
      </c>
      <c r="Y106" s="16">
        <v>194.55036902410799</v>
      </c>
      <c r="Z106" s="64">
        <v>307.72596101517701</v>
      </c>
      <c r="AA106" s="163">
        <f t="shared" si="4"/>
        <v>6.301041717885747E-2</v>
      </c>
      <c r="AB106" s="163">
        <f t="shared" si="4"/>
        <v>0.11801437243960233</v>
      </c>
      <c r="AC106" s="163">
        <f t="shared" si="4"/>
        <v>3.6958528252514E-2</v>
      </c>
      <c r="AD106" s="163">
        <f t="shared" si="4"/>
        <v>9.7279711166653682E-2</v>
      </c>
      <c r="AE106" s="163">
        <f t="shared" si="4"/>
        <v>0.16375979132757235</v>
      </c>
      <c r="AF106" s="163">
        <f t="shared" si="3"/>
        <v>1.2135959160122001E-2</v>
      </c>
      <c r="AG106" s="163">
        <f t="shared" si="3"/>
        <v>-2.6841726227102902E-2</v>
      </c>
      <c r="AH106" s="163">
        <f t="shared" si="3"/>
        <v>0.15401089310809035</v>
      </c>
      <c r="AI106" s="163">
        <f t="shared" si="3"/>
        <v>1.5552476187403741E-2</v>
      </c>
      <c r="AJ106" s="163">
        <f t="shared" si="3"/>
        <v>8.7150548049829135E-2</v>
      </c>
    </row>
    <row r="107" spans="15:36" x14ac:dyDescent="0.25">
      <c r="O107" s="68"/>
      <c r="P107" s="25">
        <v>44286</v>
      </c>
      <c r="Q107" s="61">
        <v>200.809820797144</v>
      </c>
      <c r="R107" s="16">
        <v>282.97926088628498</v>
      </c>
      <c r="S107" s="16">
        <v>235.23059964388699</v>
      </c>
      <c r="T107" s="16">
        <v>387.07243121760803</v>
      </c>
      <c r="U107" s="65">
        <v>322.596031195889</v>
      </c>
      <c r="V107" s="66">
        <v>187.535340992253</v>
      </c>
      <c r="W107" s="61">
        <v>195.324229684182</v>
      </c>
      <c r="X107" s="16">
        <v>284.32796526144898</v>
      </c>
      <c r="Y107" s="16">
        <v>200.00466441363</v>
      </c>
      <c r="Z107" s="64">
        <v>318.23853724475202</v>
      </c>
      <c r="AA107" s="163">
        <f t="shared" si="4"/>
        <v>6.4034712609108535E-2</v>
      </c>
      <c r="AB107" s="163">
        <f t="shared" si="4"/>
        <v>0.1346478146781549</v>
      </c>
      <c r="AC107" s="163">
        <f t="shared" si="4"/>
        <v>8.2499144433284322E-2</v>
      </c>
      <c r="AD107" s="163">
        <f t="shared" si="4"/>
        <v>0.13957683680449851</v>
      </c>
      <c r="AE107" s="163">
        <f t="shared" si="4"/>
        <v>0.13263204739097922</v>
      </c>
      <c r="AF107" s="163">
        <f t="shared" si="3"/>
        <v>-4.8706233070679117E-2</v>
      </c>
      <c r="AG107" s="163">
        <f t="shared" si="3"/>
        <v>-2.5908146580867708E-2</v>
      </c>
      <c r="AH107" s="163">
        <f t="shared" si="3"/>
        <v>0.15043610333115276</v>
      </c>
      <c r="AI107" s="163">
        <f t="shared" si="3"/>
        <v>4.1469605825702915E-2</v>
      </c>
      <c r="AJ107" s="163">
        <f t="shared" si="3"/>
        <v>0.10995118321116726</v>
      </c>
    </row>
    <row r="108" spans="15:36" x14ac:dyDescent="0.25">
      <c r="O108" s="68"/>
      <c r="P108" s="25">
        <v>44377</v>
      </c>
      <c r="Q108" s="61">
        <v>206.26486218794801</v>
      </c>
      <c r="R108" s="16">
        <v>300.73855099437299</v>
      </c>
      <c r="S108" s="16">
        <v>247.38946071345501</v>
      </c>
      <c r="T108" s="16">
        <v>413.78592659779798</v>
      </c>
      <c r="U108" s="65">
        <v>337.43282371315598</v>
      </c>
      <c r="V108" s="66">
        <v>197.08258179729299</v>
      </c>
      <c r="W108" s="61">
        <v>202.563352203953</v>
      </c>
      <c r="X108" s="16">
        <v>298.57307217062697</v>
      </c>
      <c r="Y108" s="16">
        <v>209.45555635804499</v>
      </c>
      <c r="Z108" s="64">
        <v>338.22763594435997</v>
      </c>
      <c r="AA108" s="163">
        <f t="shared" si="4"/>
        <v>8.9804487532637367E-2</v>
      </c>
      <c r="AB108" s="163">
        <f t="shared" si="4"/>
        <v>0.17402960443332072</v>
      </c>
      <c r="AC108" s="163">
        <f t="shared" si="4"/>
        <v>0.15574900001026992</v>
      </c>
      <c r="AD108" s="163">
        <f t="shared" si="4"/>
        <v>0.21387417492050176</v>
      </c>
      <c r="AE108" s="163">
        <f t="shared" si="4"/>
        <v>0.17029742642212842</v>
      </c>
      <c r="AF108" s="163">
        <f t="shared" si="3"/>
        <v>3.0899130851094858E-2</v>
      </c>
      <c r="AG108" s="163">
        <f t="shared" si="3"/>
        <v>4.8302863226007853E-2</v>
      </c>
      <c r="AH108" s="163">
        <f t="shared" si="3"/>
        <v>0.17635125543262853</v>
      </c>
      <c r="AI108" s="163">
        <f t="shared" si="3"/>
        <v>9.7417014195676499E-2</v>
      </c>
      <c r="AJ108" s="163">
        <f t="shared" si="3"/>
        <v>0.15520091569138739</v>
      </c>
    </row>
    <row r="109" spans="15:36" x14ac:dyDescent="0.25">
      <c r="O109" s="68"/>
      <c r="P109" s="25">
        <v>44469</v>
      </c>
      <c r="Q109" s="61">
        <v>217.680978595601</v>
      </c>
      <c r="R109" s="16">
        <v>315.04675470860002</v>
      </c>
      <c r="S109" s="16">
        <v>256.68468888177603</v>
      </c>
      <c r="T109" s="16">
        <v>438.93900953544801</v>
      </c>
      <c r="U109" s="65">
        <v>345.87020629385597</v>
      </c>
      <c r="V109" s="66">
        <v>207.54306928765499</v>
      </c>
      <c r="W109" s="61">
        <v>217.14880891156201</v>
      </c>
      <c r="X109" s="16">
        <v>326.26213211094898</v>
      </c>
      <c r="Y109" s="16">
        <v>215.970480372861</v>
      </c>
      <c r="Z109" s="64">
        <v>362.64628823064402</v>
      </c>
      <c r="AA109" s="163">
        <f t="shared" si="4"/>
        <v>0.12035411540027185</v>
      </c>
      <c r="AB109" s="163">
        <f t="shared" si="4"/>
        <v>0.19561573473304983</v>
      </c>
      <c r="AC109" s="163">
        <f t="shared" si="4"/>
        <v>0.18328275317140053</v>
      </c>
      <c r="AD109" s="163">
        <f t="shared" si="4"/>
        <v>0.23612456343814214</v>
      </c>
      <c r="AE109" s="163">
        <f t="shared" si="4"/>
        <v>0.15612973606641445</v>
      </c>
      <c r="AF109" s="163">
        <f t="shared" si="3"/>
        <v>6.7526502774492014E-2</v>
      </c>
      <c r="AG109" s="163">
        <f t="shared" si="3"/>
        <v>0.13779032062278929</v>
      </c>
      <c r="AH109" s="163">
        <f t="shared" si="3"/>
        <v>0.22517250858153126</v>
      </c>
      <c r="AI109" s="163">
        <f t="shared" si="3"/>
        <v>0.12615353808056584</v>
      </c>
      <c r="AJ109" s="163">
        <f t="shared" si="3"/>
        <v>0.2010261588082447</v>
      </c>
    </row>
    <row r="110" spans="15:36" x14ac:dyDescent="0.25">
      <c r="O110" s="68"/>
      <c r="P110" s="25">
        <v>44561</v>
      </c>
      <c r="Q110" s="61">
        <v>224.966881729146</v>
      </c>
      <c r="R110" s="16">
        <v>323.562125694401</v>
      </c>
      <c r="S110" s="16">
        <v>260.59777700748703</v>
      </c>
      <c r="T110" s="16">
        <v>449.97016447423499</v>
      </c>
      <c r="U110" s="65">
        <v>355.80559520276302</v>
      </c>
      <c r="V110" s="66">
        <v>224.11170288129401</v>
      </c>
      <c r="W110" s="61">
        <v>222.10892465096501</v>
      </c>
      <c r="X110" s="16">
        <v>346.04519985221901</v>
      </c>
      <c r="Y110" s="16">
        <v>220.03098010978101</v>
      </c>
      <c r="Z110" s="64">
        <v>381.81551104967201</v>
      </c>
      <c r="AA110" s="163">
        <f t="shared" si="4"/>
        <v>0.12661193845092078</v>
      </c>
      <c r="AB110" s="163">
        <f t="shared" si="4"/>
        <v>0.19100023869066596</v>
      </c>
      <c r="AC110" s="163">
        <f t="shared" si="4"/>
        <v>0.15380105736976168</v>
      </c>
      <c r="AD110" s="163">
        <f t="shared" si="4"/>
        <v>0.20798782954196859</v>
      </c>
      <c r="AE110" s="163">
        <f t="shared" si="4"/>
        <v>0.11005288041316996</v>
      </c>
      <c r="AF110" s="163">
        <f t="shared" si="3"/>
        <v>0.15870993047475346</v>
      </c>
      <c r="AG110" s="163">
        <f t="shared" si="3"/>
        <v>0.13766666076867495</v>
      </c>
      <c r="AH110" s="163">
        <f t="shared" si="3"/>
        <v>0.24434389636271137</v>
      </c>
      <c r="AI110" s="163">
        <f t="shared" si="3"/>
        <v>0.13097179518850233</v>
      </c>
      <c r="AJ110" s="163">
        <f t="shared" si="3"/>
        <v>0.24076470438202935</v>
      </c>
    </row>
    <row r="111" spans="15:36" x14ac:dyDescent="0.25">
      <c r="O111" s="68"/>
      <c r="P111" s="25">
        <v>44651</v>
      </c>
      <c r="Q111" s="61">
        <v>229.893901463368</v>
      </c>
      <c r="R111" s="16">
        <v>346.69439571597002</v>
      </c>
      <c r="S111" s="16">
        <v>266.96197783012798</v>
      </c>
      <c r="T111" s="16">
        <v>470.84047187304702</v>
      </c>
      <c r="U111" s="65">
        <v>364.21651183467702</v>
      </c>
      <c r="V111" s="66">
        <v>234.850283707979</v>
      </c>
      <c r="W111" s="61">
        <v>214.23979697581299</v>
      </c>
      <c r="X111" s="16">
        <v>368.03705899558298</v>
      </c>
      <c r="Y111" s="16">
        <v>223.58012838016001</v>
      </c>
      <c r="Z111" s="64">
        <v>398.10259813234597</v>
      </c>
      <c r="AA111" s="163">
        <f t="shared" si="4"/>
        <v>0.14483395558429613</v>
      </c>
      <c r="AB111" s="163">
        <f t="shared" si="4"/>
        <v>0.2251583194829565</v>
      </c>
      <c r="AC111" s="163">
        <f t="shared" si="4"/>
        <v>0.13489477233947778</v>
      </c>
      <c r="AD111" s="163">
        <f t="shared" si="4"/>
        <v>0.21641438113257272</v>
      </c>
      <c r="AE111" s="163">
        <f t="shared" si="4"/>
        <v>0.12901733627812351</v>
      </c>
      <c r="AF111" s="163">
        <f t="shared" si="3"/>
        <v>0.25229880653631342</v>
      </c>
      <c r="AG111" s="163">
        <f t="shared" si="3"/>
        <v>9.6841888598334203E-2</v>
      </c>
      <c r="AH111" s="163">
        <f t="shared" si="3"/>
        <v>0.29441034284883205</v>
      </c>
      <c r="AI111" s="163">
        <f t="shared" si="3"/>
        <v>0.11787457075387775</v>
      </c>
      <c r="AJ111" s="163">
        <f t="shared" si="3"/>
        <v>0.25095659871692977</v>
      </c>
    </row>
    <row r="112" spans="15:36" x14ac:dyDescent="0.25">
      <c r="O112" s="68"/>
      <c r="P112" s="25">
        <v>44742</v>
      </c>
      <c r="Q112" s="61">
        <v>238.96439511292701</v>
      </c>
      <c r="R112" s="16">
        <v>382.26937636870099</v>
      </c>
      <c r="S112" s="16">
        <v>275.85708196749903</v>
      </c>
      <c r="T112" s="16">
        <v>502.83461994710802</v>
      </c>
      <c r="U112" s="65">
        <v>381.319343020041</v>
      </c>
      <c r="V112" s="66">
        <v>237.919866906528</v>
      </c>
      <c r="W112" s="61">
        <v>204.92008044259299</v>
      </c>
      <c r="X112" s="16">
        <v>401.01101635595001</v>
      </c>
      <c r="Y112" s="16">
        <v>224.804073265662</v>
      </c>
      <c r="Z112" s="64">
        <v>414.93259072466498</v>
      </c>
      <c r="AA112" s="163">
        <f t="shared" si="4"/>
        <v>0.15853176628398913</v>
      </c>
      <c r="AB112" s="163">
        <f t="shared" si="4"/>
        <v>0.27110200905321746</v>
      </c>
      <c r="AC112" s="163">
        <f t="shared" si="4"/>
        <v>0.11507208581944139</v>
      </c>
      <c r="AD112" s="163">
        <f t="shared" si="4"/>
        <v>0.21520474145044055</v>
      </c>
      <c r="AE112" s="163">
        <f t="shared" si="4"/>
        <v>0.1300600185362879</v>
      </c>
      <c r="AF112" s="163">
        <f t="shared" si="3"/>
        <v>0.20720900211890725</v>
      </c>
      <c r="AG112" s="163">
        <f t="shared" si="3"/>
        <v>1.163452427597611E-2</v>
      </c>
      <c r="AH112" s="163">
        <f t="shared" si="3"/>
        <v>0.34309170428732538</v>
      </c>
      <c r="AI112" s="163">
        <f t="shared" si="3"/>
        <v>7.3278155874653139E-2</v>
      </c>
      <c r="AJ112" s="163">
        <f t="shared" si="3"/>
        <v>0.22678500107224631</v>
      </c>
    </row>
    <row r="113" spans="15:36" x14ac:dyDescent="0.25">
      <c r="P113" s="25">
        <v>44834</v>
      </c>
      <c r="Q113" s="61">
        <v>237.518640661283</v>
      </c>
      <c r="R113" s="16">
        <v>384.59998475584598</v>
      </c>
      <c r="S113" s="16">
        <v>277.440072471853</v>
      </c>
      <c r="T113" s="16">
        <v>488.502905868558</v>
      </c>
      <c r="U113" s="65">
        <v>398.94323767887602</v>
      </c>
      <c r="V113" s="66">
        <v>241.30494447416899</v>
      </c>
      <c r="W113" s="61">
        <v>195.201638467843</v>
      </c>
      <c r="X113" s="16">
        <v>411.00709256159598</v>
      </c>
      <c r="Y113" s="16">
        <v>225.66774846256499</v>
      </c>
      <c r="Z113" s="64">
        <v>408.37452303965699</v>
      </c>
      <c r="AA113" s="163">
        <f t="shared" si="4"/>
        <v>9.1131812222029707E-2</v>
      </c>
      <c r="AB113" s="163">
        <f t="shared" si="4"/>
        <v>0.2207711363717384</v>
      </c>
      <c r="AC113" s="163">
        <f t="shared" si="4"/>
        <v>8.0859453208899756E-2</v>
      </c>
      <c r="AD113" s="163">
        <f t="shared" si="4"/>
        <v>0.11291750164918368</v>
      </c>
      <c r="AE113" s="163">
        <f t="shared" si="4"/>
        <v>0.15344782643674271</v>
      </c>
      <c r="AF113" s="163">
        <f t="shared" si="3"/>
        <v>0.16267406713408472</v>
      </c>
      <c r="AG113" s="163">
        <f t="shared" si="3"/>
        <v>-0.10106972519779012</v>
      </c>
      <c r="AH113" s="163">
        <f t="shared" si="3"/>
        <v>0.25974500902798159</v>
      </c>
      <c r="AI113" s="163">
        <f t="shared" si="3"/>
        <v>4.4900896052840977E-2</v>
      </c>
      <c r="AJ113" s="163">
        <f t="shared" si="3"/>
        <v>0.12609596814604562</v>
      </c>
    </row>
    <row r="114" spans="15:36" x14ac:dyDescent="0.25">
      <c r="P114" s="25">
        <v>44926</v>
      </c>
      <c r="Q114" s="61">
        <v>229.39501332303101</v>
      </c>
      <c r="R114" s="16">
        <v>370.39440549997198</v>
      </c>
      <c r="S114" s="16">
        <v>276.19555264925202</v>
      </c>
      <c r="T114" s="16">
        <v>458.04627467448898</v>
      </c>
      <c r="U114" s="65">
        <v>399.59094475998103</v>
      </c>
      <c r="V114" s="66">
        <v>234.89441365035901</v>
      </c>
      <c r="W114" s="61">
        <v>183.71377219256999</v>
      </c>
      <c r="X114" s="16">
        <v>400.53279653581802</v>
      </c>
      <c r="Y114" s="16">
        <v>223.83080075578101</v>
      </c>
      <c r="Z114" s="64">
        <v>381.35385731424998</v>
      </c>
      <c r="AA114" s="163">
        <f t="shared" ref="AA114:AJ116" si="5">IFERROR(Q114/Q110-1,"NULL")</f>
        <v>1.9683482119009721E-2</v>
      </c>
      <c r="AB114" s="163">
        <f t="shared" si="5"/>
        <v>0.14473968393260983</v>
      </c>
      <c r="AC114" s="163">
        <f t="shared" si="5"/>
        <v>5.9853832296185905E-2</v>
      </c>
      <c r="AD114" s="163">
        <f t="shared" si="5"/>
        <v>1.7948101536221728E-2</v>
      </c>
      <c r="AE114" s="163">
        <f t="shared" si="5"/>
        <v>0.1230597555169588</v>
      </c>
      <c r="AF114" s="163">
        <f t="shared" si="5"/>
        <v>4.8113108911480351E-2</v>
      </c>
      <c r="AG114" s="163">
        <f t="shared" si="5"/>
        <v>-0.1728663200667484</v>
      </c>
      <c r="AH114" s="163">
        <f t="shared" si="5"/>
        <v>0.15745803353685672</v>
      </c>
      <c r="AI114" s="163">
        <f t="shared" si="5"/>
        <v>1.7269480161857809E-2</v>
      </c>
      <c r="AJ114" s="163">
        <f t="shared" si="5"/>
        <v>-1.2091015740897104E-3</v>
      </c>
    </row>
    <row r="115" spans="15:36" x14ac:dyDescent="0.25">
      <c r="P115" s="25">
        <v>45016</v>
      </c>
      <c r="Q115" s="61">
        <v>225.43580025651701</v>
      </c>
      <c r="R115" s="16">
        <v>375.68136554982601</v>
      </c>
      <c r="S115" s="16">
        <v>277.09020986265199</v>
      </c>
      <c r="T115" s="16">
        <v>450.38309807034699</v>
      </c>
      <c r="U115" s="65">
        <v>414.50248035499197</v>
      </c>
      <c r="V115" s="66">
        <v>238.56078571328999</v>
      </c>
      <c r="W115" s="61">
        <v>175.55919661221901</v>
      </c>
      <c r="X115" s="16">
        <v>389.04341398536701</v>
      </c>
      <c r="Y115" s="16">
        <v>219.467058087195</v>
      </c>
      <c r="Z115" s="64">
        <v>358.20018260838202</v>
      </c>
      <c r="AA115" s="163">
        <f t="shared" si="5"/>
        <v>-1.9391994213301733E-2</v>
      </c>
      <c r="AB115" s="163">
        <f t="shared" si="5"/>
        <v>8.3609571403639338E-2</v>
      </c>
      <c r="AC115" s="163">
        <f t="shared" si="5"/>
        <v>3.7938855993076226E-2</v>
      </c>
      <c r="AD115" s="163">
        <f t="shared" si="5"/>
        <v>-4.3448630746033112E-2</v>
      </c>
      <c r="AE115" s="163">
        <f t="shared" si="5"/>
        <v>0.13806614166669218</v>
      </c>
      <c r="AF115" s="163">
        <f t="shared" si="5"/>
        <v>1.579943590753663E-2</v>
      </c>
      <c r="AG115" s="163">
        <f t="shared" si="5"/>
        <v>-0.18054815636312849</v>
      </c>
      <c r="AH115" s="163">
        <f t="shared" si="5"/>
        <v>5.7076738541256944E-2</v>
      </c>
      <c r="AI115" s="163">
        <f t="shared" si="5"/>
        <v>-1.8396403664154959E-2</v>
      </c>
      <c r="AJ115" s="163">
        <f t="shared" si="5"/>
        <v>-0.10023148733809251</v>
      </c>
    </row>
    <row r="116" spans="15:36" x14ac:dyDescent="0.25">
      <c r="P116" s="25">
        <v>45107</v>
      </c>
      <c r="Q116" s="61">
        <v>223.488063547113</v>
      </c>
      <c r="R116" s="16">
        <v>384.69676980870099</v>
      </c>
      <c r="S116" s="16">
        <v>276.48574113695099</v>
      </c>
      <c r="T116" s="16">
        <v>446.20294375204799</v>
      </c>
      <c r="U116" s="65">
        <v>408.222535777443</v>
      </c>
      <c r="V116" s="66">
        <v>245.765046254022</v>
      </c>
      <c r="W116" s="61">
        <v>172.99239626357999</v>
      </c>
      <c r="X116" s="16">
        <v>389.87022908084998</v>
      </c>
      <c r="Y116" s="16">
        <v>222.19771423579601</v>
      </c>
      <c r="Z116" s="64">
        <v>349.66917614862899</v>
      </c>
      <c r="AA116" s="163">
        <f t="shared" si="5"/>
        <v>-6.4764173585359353E-2</v>
      </c>
      <c r="AB116" s="163">
        <f t="shared" si="5"/>
        <v>6.3499552673003112E-3</v>
      </c>
      <c r="AC116" s="163">
        <f t="shared" si="5"/>
        <v>2.2789306874710924E-3</v>
      </c>
      <c r="AD116" s="163">
        <f t="shared" si="5"/>
        <v>-0.11262485506868436</v>
      </c>
      <c r="AE116" s="163">
        <f t="shared" si="5"/>
        <v>7.0552919094870159E-2</v>
      </c>
      <c r="AF116" s="163">
        <f t="shared" si="5"/>
        <v>3.2974040585589837E-2</v>
      </c>
      <c r="AG116" s="163">
        <f t="shared" si="5"/>
        <v>-0.1558055418973805</v>
      </c>
      <c r="AH116" s="163">
        <f t="shared" si="5"/>
        <v>-2.7781748681964147E-2</v>
      </c>
      <c r="AI116" s="163">
        <f t="shared" si="5"/>
        <v>-1.1593913722310223E-2</v>
      </c>
      <c r="AJ116" s="163">
        <f t="shared" si="5"/>
        <v>-0.15728678834809229</v>
      </c>
    </row>
    <row r="117" spans="15:36" ht="30" x14ac:dyDescent="0.25">
      <c r="O117" s="68"/>
      <c r="P117" s="68"/>
      <c r="Q117" s="164" t="s">
        <v>9</v>
      </c>
      <c r="R117" s="165" t="s">
        <v>10</v>
      </c>
      <c r="S117" s="165" t="s">
        <v>11</v>
      </c>
      <c r="T117" s="165" t="s">
        <v>12</v>
      </c>
      <c r="U117" s="165" t="s">
        <v>13</v>
      </c>
      <c r="V117" s="166" t="s">
        <v>14</v>
      </c>
      <c r="W117" s="164" t="s">
        <v>9</v>
      </c>
      <c r="X117" s="165" t="s">
        <v>10</v>
      </c>
      <c r="Y117" s="165" t="s">
        <v>11</v>
      </c>
      <c r="Z117" s="165" t="s">
        <v>12</v>
      </c>
    </row>
    <row r="118" spans="15:36" x14ac:dyDescent="0.25">
      <c r="O118" s="69"/>
      <c r="P118" s="69"/>
      <c r="Q118" s="167" t="s">
        <v>128</v>
      </c>
      <c r="R118" s="167" t="s">
        <v>129</v>
      </c>
      <c r="S118" s="167" t="s">
        <v>130</v>
      </c>
      <c r="T118" s="167" t="s">
        <v>131</v>
      </c>
      <c r="U118" s="167" t="s">
        <v>132</v>
      </c>
      <c r="V118" s="167" t="s">
        <v>133</v>
      </c>
      <c r="W118" s="167" t="s">
        <v>128</v>
      </c>
      <c r="X118" s="167" t="s">
        <v>129</v>
      </c>
      <c r="Y118" s="167" t="s">
        <v>130</v>
      </c>
      <c r="Z118" s="167" t="s">
        <v>131</v>
      </c>
    </row>
    <row r="119" spans="15:36" x14ac:dyDescent="0.25">
      <c r="O119" s="70" t="s">
        <v>134</v>
      </c>
      <c r="P119" s="128" t="s">
        <v>134</v>
      </c>
      <c r="Q119" s="168">
        <f>Q111/Q110-1</f>
        <v>2.1901089157443154E-2</v>
      </c>
      <c r="R119" s="168">
        <f t="shared" ref="Q119:Z124" si="6">R111/R110-1</f>
        <v>7.1492514681452679E-2</v>
      </c>
      <c r="S119" s="168">
        <f t="shared" si="6"/>
        <v>2.442154685938891E-2</v>
      </c>
      <c r="T119" s="168">
        <f t="shared" si="6"/>
        <v>4.6381536036278703E-2</v>
      </c>
      <c r="U119" s="168">
        <f t="shared" si="6"/>
        <v>2.3639079163780163E-2</v>
      </c>
      <c r="V119" s="168">
        <f t="shared" si="6"/>
        <v>4.7916198434193147E-2</v>
      </c>
      <c r="W119" s="168">
        <f t="shared" si="6"/>
        <v>-3.5429137696821655E-2</v>
      </c>
      <c r="X119" s="168">
        <f t="shared" si="6"/>
        <v>6.3551984401909678E-2</v>
      </c>
      <c r="Y119" s="168">
        <f t="shared" si="6"/>
        <v>1.6130220701685793E-2</v>
      </c>
      <c r="Z119" s="168">
        <f t="shared" si="6"/>
        <v>4.2656955024949594E-2</v>
      </c>
    </row>
    <row r="120" spans="15:36" x14ac:dyDescent="0.25">
      <c r="O120" s="70" t="s">
        <v>134</v>
      </c>
      <c r="P120" s="128" t="s">
        <v>134</v>
      </c>
      <c r="Q120" s="168">
        <f>Q112/Q111-1</f>
        <v>3.9455129482868667E-2</v>
      </c>
      <c r="R120" s="168">
        <f t="shared" si="6"/>
        <v>0.10261192881201286</v>
      </c>
      <c r="S120" s="168">
        <f t="shared" si="6"/>
        <v>3.3319741671344438E-2</v>
      </c>
      <c r="T120" s="168">
        <f t="shared" si="6"/>
        <v>6.7951142659392394E-2</v>
      </c>
      <c r="U120" s="168">
        <f t="shared" si="6"/>
        <v>4.6957868821519089E-2</v>
      </c>
      <c r="V120" s="168">
        <f t="shared" si="6"/>
        <v>1.3070383182358869E-2</v>
      </c>
      <c r="W120" s="168">
        <f t="shared" si="6"/>
        <v>-4.3501331987689351E-2</v>
      </c>
      <c r="X120" s="168">
        <f t="shared" si="6"/>
        <v>8.9594122533086518E-2</v>
      </c>
      <c r="Y120" s="168">
        <f t="shared" si="6"/>
        <v>5.474300844039659E-3</v>
      </c>
      <c r="Z120" s="168">
        <f t="shared" si="6"/>
        <v>4.2275515586371659E-2</v>
      </c>
    </row>
    <row r="121" spans="15:36" x14ac:dyDescent="0.25">
      <c r="O121" s="70" t="s">
        <v>134</v>
      </c>
      <c r="P121" s="128" t="s">
        <v>134</v>
      </c>
      <c r="Q121" s="168">
        <f t="shared" si="6"/>
        <v>-6.0500831136822697E-3</v>
      </c>
      <c r="R121" s="168">
        <f t="shared" si="6"/>
        <v>6.0967697943377086E-3</v>
      </c>
      <c r="S121" s="168">
        <f t="shared" si="6"/>
        <v>5.7384443171208943E-3</v>
      </c>
      <c r="T121" s="168">
        <f t="shared" si="6"/>
        <v>-2.8501844363973072E-2</v>
      </c>
      <c r="U121" s="168">
        <f t="shared" si="6"/>
        <v>4.621820262054932E-2</v>
      </c>
      <c r="V121" s="168">
        <f t="shared" si="6"/>
        <v>1.4227805402105886E-2</v>
      </c>
      <c r="W121" s="168">
        <f t="shared" si="6"/>
        <v>-4.7425522934403497E-2</v>
      </c>
      <c r="X121" s="168">
        <f t="shared" si="6"/>
        <v>2.4927186032149162E-2</v>
      </c>
      <c r="Y121" s="168">
        <f t="shared" si="6"/>
        <v>3.8419019030955237E-3</v>
      </c>
      <c r="Z121" s="168">
        <f t="shared" si="6"/>
        <v>-1.5805139995280992E-2</v>
      </c>
    </row>
    <row r="122" spans="15:36" x14ac:dyDescent="0.25">
      <c r="O122" s="70" t="s">
        <v>134</v>
      </c>
      <c r="P122" s="128" t="s">
        <v>134</v>
      </c>
      <c r="Q122" s="168">
        <f t="shared" si="6"/>
        <v>-3.4202062270290656E-2</v>
      </c>
      <c r="R122" s="168">
        <f t="shared" si="6"/>
        <v>-3.6935984968621494E-2</v>
      </c>
      <c r="S122" s="168">
        <f t="shared" si="6"/>
        <v>-4.4857248324401411E-3</v>
      </c>
      <c r="T122" s="168">
        <f t="shared" si="6"/>
        <v>-6.2346878244085691E-2</v>
      </c>
      <c r="U122" s="168">
        <f t="shared" si="6"/>
        <v>1.6235569873888078E-3</v>
      </c>
      <c r="V122" s="168">
        <f t="shared" si="6"/>
        <v>-2.6566098087128953E-2</v>
      </c>
      <c r="W122" s="168">
        <f t="shared" si="6"/>
        <v>-5.8851279965897896E-2</v>
      </c>
      <c r="X122" s="168">
        <f t="shared" si="6"/>
        <v>-2.5484465390845368E-2</v>
      </c>
      <c r="Y122" s="168">
        <f t="shared" si="6"/>
        <v>-8.1400542137668452E-3</v>
      </c>
      <c r="Z122" s="168">
        <f t="shared" si="6"/>
        <v>-6.6166384534186662E-2</v>
      </c>
    </row>
    <row r="123" spans="15:36" x14ac:dyDescent="0.25">
      <c r="O123" s="70" t="s">
        <v>134</v>
      </c>
      <c r="P123" s="128" t="s">
        <v>134</v>
      </c>
      <c r="Q123" s="168">
        <f>Q115/Q114-1</f>
        <v>-1.725936849786136E-2</v>
      </c>
      <c r="R123" s="168">
        <f t="shared" si="6"/>
        <v>1.4273865834224742E-2</v>
      </c>
      <c r="S123" s="168">
        <f t="shared" si="6"/>
        <v>3.2392165797692218E-3</v>
      </c>
      <c r="T123" s="168">
        <f t="shared" si="6"/>
        <v>-1.6730136293735431E-2</v>
      </c>
      <c r="U123" s="168">
        <f t="shared" si="6"/>
        <v>3.731700077429867E-2</v>
      </c>
      <c r="V123" s="168">
        <f t="shared" si="6"/>
        <v>1.560859624524058E-2</v>
      </c>
      <c r="W123" s="168">
        <f t="shared" si="6"/>
        <v>-4.4387393949993581E-2</v>
      </c>
      <c r="X123" s="168">
        <f t="shared" si="6"/>
        <v>-2.8685247874386199E-2</v>
      </c>
      <c r="Y123" s="168">
        <f t="shared" si="6"/>
        <v>-1.9495720221933355E-2</v>
      </c>
      <c r="Z123" s="168">
        <f t="shared" si="6"/>
        <v>-6.0714410676036334E-2</v>
      </c>
    </row>
    <row r="124" spans="15:36" x14ac:dyDescent="0.25">
      <c r="O124" s="70" t="s">
        <v>135</v>
      </c>
      <c r="P124" s="128" t="str">
        <f>"QTR "&amp;YEAR(P116)&amp;"Q"&amp;(MONTH(P116)/3)</f>
        <v>QTR 2023Q2</v>
      </c>
      <c r="Q124" s="168">
        <f>Q116/Q115-1</f>
        <v>-8.6398731132665274E-3</v>
      </c>
      <c r="R124" s="168">
        <f>R116/R115-1</f>
        <v>2.399747521594664E-2</v>
      </c>
      <c r="S124" s="168">
        <f t="shared" si="6"/>
        <v>-2.1814871265232183E-3</v>
      </c>
      <c r="T124" s="168">
        <f t="shared" si="6"/>
        <v>-9.2813303523350266E-3</v>
      </c>
      <c r="U124" s="168">
        <f>U116/U115-1</f>
        <v>-1.515055970755752E-2</v>
      </c>
      <c r="V124" s="168">
        <f t="shared" si="6"/>
        <v>3.0198846466704454E-2</v>
      </c>
      <c r="W124" s="168">
        <f>W116/W115-1</f>
        <v>-1.4620711407723364E-2</v>
      </c>
      <c r="X124" s="168">
        <f t="shared" si="6"/>
        <v>2.1252514906062725E-3</v>
      </c>
      <c r="Y124" s="168">
        <f t="shared" si="6"/>
        <v>1.2442214209278379E-2</v>
      </c>
      <c r="Z124" s="168">
        <f t="shared" si="6"/>
        <v>-2.3816309633431731E-2</v>
      </c>
    </row>
    <row r="125" spans="15:36" x14ac:dyDescent="0.25">
      <c r="O125" s="68"/>
      <c r="P125" s="68"/>
      <c r="Q125" s="168"/>
      <c r="R125" s="168"/>
      <c r="S125" s="168"/>
      <c r="T125" s="168"/>
      <c r="U125" s="168"/>
      <c r="V125" s="168"/>
      <c r="W125" s="168"/>
      <c r="X125" s="168"/>
      <c r="Y125" s="168"/>
      <c r="Z125" s="168"/>
    </row>
    <row r="126" spans="15:36" x14ac:dyDescent="0.25">
      <c r="O126" s="68"/>
      <c r="P126" s="68"/>
      <c r="Q126" s="168"/>
      <c r="R126" s="168"/>
      <c r="S126" s="168"/>
      <c r="T126" s="168"/>
      <c r="U126" s="168"/>
      <c r="V126" s="168"/>
      <c r="W126" s="168"/>
      <c r="X126" s="168"/>
      <c r="Y126" s="168"/>
      <c r="Z126" s="168"/>
    </row>
    <row r="127" spans="15:36" x14ac:dyDescent="0.25">
      <c r="O127" s="68" t="s">
        <v>136</v>
      </c>
      <c r="P127" s="128" t="s">
        <v>136</v>
      </c>
      <c r="Q127" s="168">
        <f>Q111/Q107-1</f>
        <v>0.14483395558429613</v>
      </c>
      <c r="R127" s="168">
        <f t="shared" ref="Q127:Z132" si="7">R111/R107-1</f>
        <v>0.2251583194829565</v>
      </c>
      <c r="S127" s="168">
        <f t="shared" si="7"/>
        <v>0.13489477233947778</v>
      </c>
      <c r="T127" s="168">
        <f t="shared" si="7"/>
        <v>0.21641438113257272</v>
      </c>
      <c r="U127" s="168">
        <f>U111/U107-1</f>
        <v>0.12901733627812351</v>
      </c>
      <c r="V127" s="168">
        <f t="shared" si="7"/>
        <v>0.25229880653631342</v>
      </c>
      <c r="W127" s="168">
        <f t="shared" si="7"/>
        <v>9.6841888598334203E-2</v>
      </c>
      <c r="X127" s="168">
        <f t="shared" si="7"/>
        <v>0.29441034284883205</v>
      </c>
      <c r="Y127" s="168">
        <f t="shared" si="7"/>
        <v>0.11787457075387775</v>
      </c>
      <c r="Z127" s="168">
        <f t="shared" si="7"/>
        <v>0.25095659871692977</v>
      </c>
    </row>
    <row r="128" spans="15:36" x14ac:dyDescent="0.25">
      <c r="O128" s="68" t="s">
        <v>136</v>
      </c>
      <c r="P128" s="128" t="s">
        <v>136</v>
      </c>
      <c r="Q128" s="168">
        <f t="shared" si="7"/>
        <v>0.15853176628398913</v>
      </c>
      <c r="R128" s="168">
        <f t="shared" si="7"/>
        <v>0.27110200905321746</v>
      </c>
      <c r="S128" s="168">
        <f t="shared" si="7"/>
        <v>0.11507208581944139</v>
      </c>
      <c r="T128" s="168">
        <f t="shared" si="7"/>
        <v>0.21520474145044055</v>
      </c>
      <c r="U128" s="168">
        <f t="shared" si="7"/>
        <v>0.1300600185362879</v>
      </c>
      <c r="V128" s="168">
        <f>V112/V108-1</f>
        <v>0.20720900211890725</v>
      </c>
      <c r="W128" s="168">
        <f t="shared" si="7"/>
        <v>1.163452427597611E-2</v>
      </c>
      <c r="X128" s="168">
        <f t="shared" si="7"/>
        <v>0.34309170428732538</v>
      </c>
      <c r="Y128" s="168">
        <f t="shared" si="7"/>
        <v>7.3278155874653139E-2</v>
      </c>
      <c r="Z128" s="168">
        <f t="shared" si="7"/>
        <v>0.22678500107224631</v>
      </c>
    </row>
    <row r="129" spans="15:26" x14ac:dyDescent="0.25">
      <c r="O129" s="68" t="s">
        <v>136</v>
      </c>
      <c r="P129" s="128" t="s">
        <v>136</v>
      </c>
      <c r="Q129" s="168">
        <f t="shared" si="7"/>
        <v>9.1131812222029707E-2</v>
      </c>
      <c r="R129" s="168">
        <f t="shared" si="7"/>
        <v>0.2207711363717384</v>
      </c>
      <c r="S129" s="168">
        <f t="shared" si="7"/>
        <v>8.0859453208899756E-2</v>
      </c>
      <c r="T129" s="168">
        <f t="shared" si="7"/>
        <v>0.11291750164918368</v>
      </c>
      <c r="U129" s="168">
        <f t="shared" si="7"/>
        <v>0.15344782643674271</v>
      </c>
      <c r="V129" s="168">
        <f t="shared" si="7"/>
        <v>0.16267406713408472</v>
      </c>
      <c r="W129" s="168">
        <f t="shared" si="7"/>
        <v>-0.10106972519779012</v>
      </c>
      <c r="X129" s="168">
        <f t="shared" si="7"/>
        <v>0.25974500902798159</v>
      </c>
      <c r="Y129" s="168">
        <f t="shared" si="7"/>
        <v>4.4900896052840977E-2</v>
      </c>
      <c r="Z129" s="168">
        <f t="shared" si="7"/>
        <v>0.12609596814604562</v>
      </c>
    </row>
    <row r="130" spans="15:26" x14ac:dyDescent="0.25">
      <c r="O130" s="68" t="s">
        <v>136</v>
      </c>
      <c r="P130" s="128" t="s">
        <v>136</v>
      </c>
      <c r="Q130" s="168">
        <f t="shared" si="7"/>
        <v>1.9683482119009721E-2</v>
      </c>
      <c r="R130" s="168">
        <f t="shared" si="7"/>
        <v>0.14473968393260983</v>
      </c>
      <c r="S130" s="168">
        <f t="shared" si="7"/>
        <v>5.9853832296185905E-2</v>
      </c>
      <c r="T130" s="168">
        <f t="shared" si="7"/>
        <v>1.7948101536221728E-2</v>
      </c>
      <c r="U130" s="168">
        <f t="shared" si="7"/>
        <v>0.1230597555169588</v>
      </c>
      <c r="V130" s="168">
        <f t="shared" si="7"/>
        <v>4.8113108911480351E-2</v>
      </c>
      <c r="W130" s="168">
        <f t="shared" si="7"/>
        <v>-0.1728663200667484</v>
      </c>
      <c r="X130" s="168">
        <f t="shared" si="7"/>
        <v>0.15745803353685672</v>
      </c>
      <c r="Y130" s="168">
        <f t="shared" si="7"/>
        <v>1.7269480161857809E-2</v>
      </c>
      <c r="Z130" s="168">
        <f t="shared" si="7"/>
        <v>-1.2091015740897104E-3</v>
      </c>
    </row>
    <row r="131" spans="15:26" x14ac:dyDescent="0.25">
      <c r="O131" s="68" t="s">
        <v>136</v>
      </c>
      <c r="P131" s="128" t="s">
        <v>136</v>
      </c>
      <c r="Q131" s="168">
        <f t="shared" si="7"/>
        <v>-1.9391994213301733E-2</v>
      </c>
      <c r="R131" s="168">
        <f t="shared" si="7"/>
        <v>8.3609571403639338E-2</v>
      </c>
      <c r="S131" s="168">
        <f t="shared" si="7"/>
        <v>3.7938855993076226E-2</v>
      </c>
      <c r="T131" s="168">
        <f t="shared" si="7"/>
        <v>-4.3448630746033112E-2</v>
      </c>
      <c r="U131" s="168">
        <f>U115/U111-1</f>
        <v>0.13806614166669218</v>
      </c>
      <c r="V131" s="168">
        <f t="shared" si="7"/>
        <v>1.579943590753663E-2</v>
      </c>
      <c r="W131" s="168">
        <f t="shared" si="7"/>
        <v>-0.18054815636312849</v>
      </c>
      <c r="X131" s="168">
        <f t="shared" si="7"/>
        <v>5.7076738541256944E-2</v>
      </c>
      <c r="Y131" s="168">
        <f t="shared" si="7"/>
        <v>-1.8396403664154959E-2</v>
      </c>
      <c r="Z131" s="168">
        <f t="shared" si="7"/>
        <v>-0.10023148733809251</v>
      </c>
    </row>
    <row r="132" spans="15:26" x14ac:dyDescent="0.25">
      <c r="O132" s="68" t="s">
        <v>136</v>
      </c>
      <c r="P132" s="128" t="str">
        <f>"Y/Y "&amp;RIGHT(P124,4)</f>
        <v>Y/Y 23Q2</v>
      </c>
      <c r="Q132" s="168">
        <f>Q116/Q112-1</f>
        <v>-6.4764173585359353E-2</v>
      </c>
      <c r="R132" s="168">
        <f t="shared" si="7"/>
        <v>6.3499552673003112E-3</v>
      </c>
      <c r="S132" s="168">
        <f t="shared" si="7"/>
        <v>2.2789306874710924E-3</v>
      </c>
      <c r="T132" s="168">
        <f t="shared" si="7"/>
        <v>-0.11262485506868436</v>
      </c>
      <c r="U132" s="168">
        <f>U116/U112-1</f>
        <v>7.0552919094870159E-2</v>
      </c>
      <c r="V132" s="168">
        <f t="shared" si="7"/>
        <v>3.2974040585589837E-2</v>
      </c>
      <c r="W132" s="168">
        <f>W116/W112-1</f>
        <v>-0.1558055418973805</v>
      </c>
      <c r="X132" s="168">
        <f t="shared" si="7"/>
        <v>-2.7781748681964147E-2</v>
      </c>
      <c r="Y132" s="168">
        <f t="shared" si="7"/>
        <v>-1.1593913722310223E-2</v>
      </c>
      <c r="Z132" s="168">
        <f t="shared" si="7"/>
        <v>-0.15728678834809229</v>
      </c>
    </row>
    <row r="133" spans="15:26" x14ac:dyDescent="0.25">
      <c r="O133" s="68"/>
      <c r="P133" s="68"/>
      <c r="Q133" s="169"/>
      <c r="R133" s="131"/>
      <c r="S133" s="131"/>
      <c r="T133" s="131"/>
      <c r="U133" s="170"/>
      <c r="V133" s="170"/>
      <c r="W133" s="169"/>
      <c r="X133" s="131"/>
      <c r="Y133" s="131"/>
      <c r="Z133" s="131"/>
    </row>
    <row r="134" spans="15:26" x14ac:dyDescent="0.25">
      <c r="O134" s="68" t="s">
        <v>103</v>
      </c>
      <c r="P134" s="68" t="s">
        <v>103</v>
      </c>
      <c r="Q134" s="169">
        <f>MIN($Q$59:$Q$70)</f>
        <v>106.89145936238</v>
      </c>
      <c r="R134" s="169">
        <f>MIN($R$59:$R$70)</f>
        <v>118.50245564512301</v>
      </c>
      <c r="S134" s="169">
        <f>MIN($S$59:$S$70)</f>
        <v>129.80067320415799</v>
      </c>
      <c r="T134" s="169">
        <f>MIN($T$59:$T$70)</f>
        <v>125.62623588692701</v>
      </c>
      <c r="U134" s="169">
        <f>MIN($U$59:$U$70)</f>
        <v>125.93227705854299</v>
      </c>
      <c r="V134" s="169">
        <f>MIN($V$59:$V$70)</f>
        <v>97.106612430045104</v>
      </c>
      <c r="W134" s="169">
        <f>MIN($Q$59:$Q$70)</f>
        <v>106.89145936238</v>
      </c>
      <c r="X134" s="169">
        <f>MIN($R$59:$R$70)</f>
        <v>118.50245564512301</v>
      </c>
      <c r="Y134" s="169">
        <f>MIN($S$59:$S$70)</f>
        <v>129.80067320415799</v>
      </c>
      <c r="Z134" s="169">
        <f>MIN($T$59:$T$70)</f>
        <v>125.62623588692701</v>
      </c>
    </row>
    <row r="135" spans="15:26" x14ac:dyDescent="0.25">
      <c r="O135" s="68" t="s">
        <v>104</v>
      </c>
      <c r="P135" s="68" t="s">
        <v>104</v>
      </c>
      <c r="Q135" s="168">
        <f t="shared" ref="Q135:Z135" si="8">Q116/Q134-1</f>
        <v>1.0907943897505499</v>
      </c>
      <c r="R135" s="168">
        <f t="shared" si="8"/>
        <v>2.2463189704755564</v>
      </c>
      <c r="S135" s="168">
        <f t="shared" si="8"/>
        <v>1.1300794080018233</v>
      </c>
      <c r="T135" s="168">
        <f t="shared" si="8"/>
        <v>2.5518292863097796</v>
      </c>
      <c r="U135" s="168">
        <f t="shared" si="8"/>
        <v>2.2416037040898562</v>
      </c>
      <c r="V135" s="168">
        <f t="shared" si="8"/>
        <v>1.5308785890463366</v>
      </c>
      <c r="W135" s="168">
        <f t="shared" si="8"/>
        <v>0.61839306241583536</v>
      </c>
      <c r="X135" s="168">
        <f t="shared" si="8"/>
        <v>2.2899759499363181</v>
      </c>
      <c r="Y135" s="168">
        <f t="shared" si="8"/>
        <v>0.71183791848529654</v>
      </c>
      <c r="Z135" s="168">
        <f t="shared" si="8"/>
        <v>1.7834088451345256</v>
      </c>
    </row>
  </sheetData>
  <mergeCells count="14">
    <mergeCell ref="I50:N50"/>
    <mergeCell ref="AA5:AF5"/>
    <mergeCell ref="AG5:AJ5"/>
    <mergeCell ref="I27:N27"/>
    <mergeCell ref="I28:N28"/>
    <mergeCell ref="I49:N49"/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O90 O92:O112">
    <cfRule type="expression" dxfId="16" priority="6">
      <formula>$O90=""</formula>
    </cfRule>
  </conditionalFormatting>
  <conditionalFormatting sqref="P7:P116">
    <cfRule type="expression" dxfId="15" priority="8">
      <formula>$Q7=""</formula>
    </cfRule>
  </conditionalFormatting>
  <conditionalFormatting sqref="O119:O135">
    <cfRule type="expression" dxfId="8" priority="5">
      <formula>$O119=""</formula>
    </cfRule>
  </conditionalFormatting>
  <conditionalFormatting sqref="O117:P117">
    <cfRule type="expression" dxfId="7" priority="3">
      <formula>$O117=""</formula>
    </cfRule>
  </conditionalFormatting>
  <conditionalFormatting sqref="P119:P125">
    <cfRule type="expression" dxfId="6" priority="1">
      <formula>$O119=""</formula>
    </cfRule>
  </conditionalFormatting>
  <conditionalFormatting sqref="P126">
    <cfRule type="expression" dxfId="5" priority="4">
      <formula>$O127=""</formula>
    </cfRule>
  </conditionalFormatting>
  <conditionalFormatting sqref="P127:P135">
    <cfRule type="expression" dxfId="4" priority="2">
      <formula>$O127=""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461B5-96E9-4DDB-AE85-CAA9AD03FC7F}">
  <sheetPr codeName="Sheet5"/>
  <dimension ref="A1:V410"/>
  <sheetViews>
    <sheetView topLeftCell="I101" workbookViewId="0">
      <selection activeCell="R141" sqref="R141"/>
    </sheetView>
  </sheetViews>
  <sheetFormatPr defaultColWidth="9.140625" defaultRowHeight="15" x14ac:dyDescent="0.25"/>
  <cols>
    <col min="1" max="6" width="13.7109375" style="24" customWidth="1"/>
    <col min="7" max="7" width="9.5703125" style="24" customWidth="1"/>
    <col min="8" max="13" width="13.7109375" style="24" customWidth="1"/>
    <col min="14" max="14" width="23.85546875" style="29" bestFit="1" customWidth="1"/>
    <col min="15" max="18" width="13.7109375" style="14" customWidth="1"/>
    <col min="19" max="19" width="15.42578125" style="14" customWidth="1"/>
    <col min="20" max="20" width="15.7109375" style="14" customWidth="1"/>
    <col min="21" max="21" width="14.85546875" style="14" customWidth="1"/>
    <col min="22" max="22" width="13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7"/>
      <c r="T3" s="48"/>
      <c r="U3" s="48"/>
      <c r="V3" s="49"/>
    </row>
    <row r="4" spans="1:22" s="53" customFormat="1" ht="15.95" customHeight="1" x14ac:dyDescent="0.25">
      <c r="O4" s="47"/>
      <c r="P4" s="48"/>
      <c r="Q4" s="48"/>
      <c r="R4" s="49"/>
      <c r="S4" s="47"/>
      <c r="T4" s="48"/>
      <c r="U4" s="48"/>
      <c r="V4" s="49"/>
    </row>
    <row r="5" spans="1:22" s="54" customFormat="1" ht="15" customHeight="1" x14ac:dyDescent="0.25">
      <c r="O5" s="159" t="s">
        <v>7</v>
      </c>
      <c r="P5" s="160"/>
      <c r="Q5" s="160"/>
      <c r="R5" s="161"/>
      <c r="S5" s="159" t="s">
        <v>16</v>
      </c>
      <c r="T5" s="160"/>
      <c r="U5" s="160"/>
      <c r="V5" s="161"/>
    </row>
    <row r="6" spans="1:22" s="55" customFormat="1" ht="35.1" customHeight="1" x14ac:dyDescent="0.25">
      <c r="N6" s="56" t="s">
        <v>0</v>
      </c>
      <c r="O6" s="57" t="s">
        <v>17</v>
      </c>
      <c r="P6" s="23" t="s">
        <v>18</v>
      </c>
      <c r="Q6" s="23" t="s">
        <v>19</v>
      </c>
      <c r="R6" s="58" t="s">
        <v>20</v>
      </c>
      <c r="S6" s="57" t="s">
        <v>17</v>
      </c>
      <c r="T6" s="23" t="s">
        <v>18</v>
      </c>
      <c r="U6" s="23" t="s">
        <v>19</v>
      </c>
      <c r="V6" s="58" t="s">
        <v>20</v>
      </c>
    </row>
    <row r="7" spans="1:22" x14ac:dyDescent="0.25">
      <c r="A7" s="152" t="s">
        <v>81</v>
      </c>
      <c r="B7" s="152"/>
      <c r="C7" s="152"/>
      <c r="D7" s="152"/>
      <c r="E7" s="152"/>
      <c r="F7" s="152"/>
      <c r="G7" s="60"/>
      <c r="H7" s="152" t="s">
        <v>82</v>
      </c>
      <c r="I7" s="152"/>
      <c r="J7" s="152"/>
      <c r="K7" s="152"/>
      <c r="L7" s="152"/>
      <c r="M7" s="152"/>
      <c r="N7" s="25">
        <v>35155</v>
      </c>
      <c r="O7" s="61">
        <v>66.381432428342194</v>
      </c>
      <c r="P7" s="16">
        <v>54.836452573345802</v>
      </c>
      <c r="Q7" s="16">
        <v>74.437868765374304</v>
      </c>
      <c r="R7" s="64">
        <v>62.809732496848</v>
      </c>
      <c r="S7" s="61" t="s">
        <v>15</v>
      </c>
      <c r="T7" s="16" t="s">
        <v>15</v>
      </c>
      <c r="U7" s="16" t="s">
        <v>15</v>
      </c>
      <c r="V7" s="64" t="s">
        <v>15</v>
      </c>
    </row>
    <row r="8" spans="1:22" x14ac:dyDescent="0.25">
      <c r="A8" s="152" t="s">
        <v>74</v>
      </c>
      <c r="B8" s="152"/>
      <c r="C8" s="152"/>
      <c r="D8" s="152"/>
      <c r="E8" s="152"/>
      <c r="F8" s="152"/>
      <c r="H8" s="152" t="s">
        <v>74</v>
      </c>
      <c r="I8" s="152"/>
      <c r="J8" s="152"/>
      <c r="K8" s="152"/>
      <c r="L8" s="152"/>
      <c r="M8" s="152"/>
      <c r="N8" s="25">
        <v>35246</v>
      </c>
      <c r="O8" s="61">
        <v>66.812793612082203</v>
      </c>
      <c r="P8" s="16">
        <v>53.694662767564402</v>
      </c>
      <c r="Q8" s="16">
        <v>73.856911557545899</v>
      </c>
      <c r="R8" s="64">
        <v>64.853268326599903</v>
      </c>
      <c r="S8" s="61" t="s">
        <v>15</v>
      </c>
      <c r="T8" s="16" t="s">
        <v>15</v>
      </c>
      <c r="U8" s="16" t="s">
        <v>15</v>
      </c>
      <c r="V8" s="64" t="s">
        <v>15</v>
      </c>
    </row>
    <row r="9" spans="1:22" x14ac:dyDescent="0.25">
      <c r="N9" s="25">
        <v>35338</v>
      </c>
      <c r="O9" s="61">
        <v>70.049654827467194</v>
      </c>
      <c r="P9" s="16">
        <v>55.758889199162702</v>
      </c>
      <c r="Q9" s="16">
        <v>76.879531238920407</v>
      </c>
      <c r="R9" s="64">
        <v>66.942464762158195</v>
      </c>
      <c r="S9" s="61" t="s">
        <v>15</v>
      </c>
      <c r="T9" s="16" t="s">
        <v>15</v>
      </c>
      <c r="U9" s="16" t="s">
        <v>15</v>
      </c>
      <c r="V9" s="64" t="s">
        <v>15</v>
      </c>
    </row>
    <row r="10" spans="1:22" x14ac:dyDescent="0.25">
      <c r="N10" s="25">
        <v>35430</v>
      </c>
      <c r="O10" s="61">
        <v>72.141108305115594</v>
      </c>
      <c r="P10" s="16">
        <v>62.171176042704303</v>
      </c>
      <c r="Q10" s="16">
        <v>82.339088244335002</v>
      </c>
      <c r="R10" s="64">
        <v>67.118693823006893</v>
      </c>
      <c r="S10" s="61" t="s">
        <v>15</v>
      </c>
      <c r="T10" s="16" t="s">
        <v>15</v>
      </c>
      <c r="U10" s="16" t="s">
        <v>15</v>
      </c>
      <c r="V10" s="64" t="s">
        <v>15</v>
      </c>
    </row>
    <row r="11" spans="1:22" x14ac:dyDescent="0.25">
      <c r="N11" s="25">
        <v>35520</v>
      </c>
      <c r="O11" s="61">
        <v>71.479023064157005</v>
      </c>
      <c r="P11" s="16">
        <v>66.022153822743903</v>
      </c>
      <c r="Q11" s="16">
        <v>84.896562297490107</v>
      </c>
      <c r="R11" s="64">
        <v>67.760712136380405</v>
      </c>
      <c r="S11" s="61" t="s">
        <v>15</v>
      </c>
      <c r="T11" s="16" t="s">
        <v>15</v>
      </c>
      <c r="U11" s="16" t="s">
        <v>15</v>
      </c>
      <c r="V11" s="64" t="s">
        <v>15</v>
      </c>
    </row>
    <row r="12" spans="1:22" x14ac:dyDescent="0.25">
      <c r="N12" s="25">
        <v>35611</v>
      </c>
      <c r="O12" s="61">
        <v>71.858229789627401</v>
      </c>
      <c r="P12" s="16">
        <v>66.253021539827003</v>
      </c>
      <c r="Q12" s="16">
        <v>86.381598711627305</v>
      </c>
      <c r="R12" s="64">
        <v>69.900723408859406</v>
      </c>
      <c r="S12" s="61" t="s">
        <v>15</v>
      </c>
      <c r="T12" s="16" t="s">
        <v>15</v>
      </c>
      <c r="U12" s="16" t="s">
        <v>15</v>
      </c>
      <c r="V12" s="64" t="s">
        <v>15</v>
      </c>
    </row>
    <row r="13" spans="1:22" x14ac:dyDescent="0.25">
      <c r="N13" s="25">
        <v>35703</v>
      </c>
      <c r="O13" s="61">
        <v>72.338727523447503</v>
      </c>
      <c r="P13" s="16">
        <v>70.607970827398702</v>
      </c>
      <c r="Q13" s="16">
        <v>87.765284550295803</v>
      </c>
      <c r="R13" s="64">
        <v>73.895095485261706</v>
      </c>
      <c r="S13" s="61" t="s">
        <v>15</v>
      </c>
      <c r="T13" s="16" t="s">
        <v>15</v>
      </c>
      <c r="U13" s="16" t="s">
        <v>15</v>
      </c>
      <c r="V13" s="64" t="s">
        <v>15</v>
      </c>
    </row>
    <row r="14" spans="1:22" x14ac:dyDescent="0.25">
      <c r="N14" s="25">
        <v>35795</v>
      </c>
      <c r="O14" s="61">
        <v>73.121477825367194</v>
      </c>
      <c r="P14" s="16">
        <v>77.167943059350904</v>
      </c>
      <c r="Q14" s="16">
        <v>88.593635060089198</v>
      </c>
      <c r="R14" s="64">
        <v>77.136992218156195</v>
      </c>
      <c r="S14" s="61" t="s">
        <v>15</v>
      </c>
      <c r="T14" s="16" t="s">
        <v>15</v>
      </c>
      <c r="U14" s="16" t="s">
        <v>15</v>
      </c>
      <c r="V14" s="64" t="s">
        <v>15</v>
      </c>
    </row>
    <row r="15" spans="1:22" x14ac:dyDescent="0.25">
      <c r="N15" s="25">
        <v>35885</v>
      </c>
      <c r="O15" s="61">
        <v>75.059997892278403</v>
      </c>
      <c r="P15" s="16">
        <v>77.900498181573994</v>
      </c>
      <c r="Q15" s="16">
        <v>88.261807061655901</v>
      </c>
      <c r="R15" s="64">
        <v>78.095985159717003</v>
      </c>
      <c r="S15" s="61" t="s">
        <v>15</v>
      </c>
      <c r="T15" s="16" t="s">
        <v>15</v>
      </c>
      <c r="U15" s="16" t="s">
        <v>15</v>
      </c>
      <c r="V15" s="64" t="s">
        <v>15</v>
      </c>
    </row>
    <row r="16" spans="1:22" x14ac:dyDescent="0.25">
      <c r="N16" s="25">
        <v>35976</v>
      </c>
      <c r="O16" s="61">
        <v>77.328324785010906</v>
      </c>
      <c r="P16" s="16">
        <v>77.9172994989773</v>
      </c>
      <c r="Q16" s="16">
        <v>85.682442281807397</v>
      </c>
      <c r="R16" s="64">
        <v>79.320390201045996</v>
      </c>
      <c r="S16" s="61" t="s">
        <v>15</v>
      </c>
      <c r="T16" s="16" t="s">
        <v>15</v>
      </c>
      <c r="U16" s="16" t="s">
        <v>15</v>
      </c>
      <c r="V16" s="64" t="s">
        <v>15</v>
      </c>
    </row>
    <row r="17" spans="14:22" x14ac:dyDescent="0.25">
      <c r="N17" s="25">
        <v>36068</v>
      </c>
      <c r="O17" s="61">
        <v>77.536462997972393</v>
      </c>
      <c r="P17" s="16">
        <v>82.884364831897599</v>
      </c>
      <c r="Q17" s="16">
        <v>85.194828387485401</v>
      </c>
      <c r="R17" s="64">
        <v>81.392226318653201</v>
      </c>
      <c r="S17" s="61" t="s">
        <v>15</v>
      </c>
      <c r="T17" s="16" t="s">
        <v>15</v>
      </c>
      <c r="U17" s="16" t="s">
        <v>15</v>
      </c>
      <c r="V17" s="64" t="s">
        <v>15</v>
      </c>
    </row>
    <row r="18" spans="14:22" x14ac:dyDescent="0.25">
      <c r="N18" s="25">
        <v>36160</v>
      </c>
      <c r="O18" s="61">
        <v>77.640918803407899</v>
      </c>
      <c r="P18" s="16">
        <v>88.071152281184794</v>
      </c>
      <c r="Q18" s="16">
        <v>88.193181350331997</v>
      </c>
      <c r="R18" s="64">
        <v>83.317972100679597</v>
      </c>
      <c r="S18" s="61" t="s">
        <v>15</v>
      </c>
      <c r="T18" s="16" t="s">
        <v>15</v>
      </c>
      <c r="U18" s="16" t="s">
        <v>15</v>
      </c>
      <c r="V18" s="64" t="s">
        <v>15</v>
      </c>
    </row>
    <row r="19" spans="14:22" x14ac:dyDescent="0.25">
      <c r="N19" s="25">
        <v>36250</v>
      </c>
      <c r="O19" s="61">
        <v>82.443757529175898</v>
      </c>
      <c r="P19" s="16">
        <v>88.874362135440194</v>
      </c>
      <c r="Q19" s="16">
        <v>90.221044867508994</v>
      </c>
      <c r="R19" s="64">
        <v>84.821908890366799</v>
      </c>
      <c r="S19" s="61" t="s">
        <v>15</v>
      </c>
      <c r="T19" s="16" t="s">
        <v>15</v>
      </c>
      <c r="U19" s="16" t="s">
        <v>15</v>
      </c>
      <c r="V19" s="64" t="s">
        <v>15</v>
      </c>
    </row>
    <row r="20" spans="14:22" x14ac:dyDescent="0.25">
      <c r="N20" s="25">
        <v>36341</v>
      </c>
      <c r="O20" s="61">
        <v>90.812766419537994</v>
      </c>
      <c r="P20" s="16">
        <v>88.305914812658102</v>
      </c>
      <c r="Q20" s="16">
        <v>91.793469575881502</v>
      </c>
      <c r="R20" s="64">
        <v>85.899585227995203</v>
      </c>
      <c r="S20" s="61" t="s">
        <v>15</v>
      </c>
      <c r="T20" s="16" t="s">
        <v>15</v>
      </c>
      <c r="U20" s="16" t="s">
        <v>15</v>
      </c>
      <c r="V20" s="64" t="s">
        <v>15</v>
      </c>
    </row>
    <row r="21" spans="14:22" x14ac:dyDescent="0.25">
      <c r="N21" s="25">
        <v>36433</v>
      </c>
      <c r="O21" s="61">
        <v>94.156974287567195</v>
      </c>
      <c r="P21" s="16">
        <v>88.356527288095293</v>
      </c>
      <c r="Q21" s="16">
        <v>93.539074404467399</v>
      </c>
      <c r="R21" s="64">
        <v>87.838269042922207</v>
      </c>
      <c r="S21" s="61" t="s">
        <v>15</v>
      </c>
      <c r="T21" s="16" t="s">
        <v>15</v>
      </c>
      <c r="U21" s="16" t="s">
        <v>15</v>
      </c>
      <c r="V21" s="64" t="s">
        <v>15</v>
      </c>
    </row>
    <row r="22" spans="14:22" x14ac:dyDescent="0.25">
      <c r="N22" s="25">
        <v>36525</v>
      </c>
      <c r="O22" s="61">
        <v>92.413438502344306</v>
      </c>
      <c r="P22" s="16">
        <v>90.443801239602493</v>
      </c>
      <c r="Q22" s="16">
        <v>94.296511524602295</v>
      </c>
      <c r="R22" s="64">
        <v>90.977821659990795</v>
      </c>
      <c r="S22" s="61" t="s">
        <v>15</v>
      </c>
      <c r="T22" s="16" t="s">
        <v>15</v>
      </c>
      <c r="U22" s="16" t="s">
        <v>15</v>
      </c>
      <c r="V22" s="64" t="s">
        <v>15</v>
      </c>
    </row>
    <row r="23" spans="14:22" x14ac:dyDescent="0.25">
      <c r="N23" s="25">
        <v>36616</v>
      </c>
      <c r="O23" s="61">
        <v>93.848176550013093</v>
      </c>
      <c r="P23" s="16">
        <v>94.578866988501701</v>
      </c>
      <c r="Q23" s="16">
        <v>95.825076732312993</v>
      </c>
      <c r="R23" s="64">
        <v>94.513537853792002</v>
      </c>
      <c r="S23" s="61">
        <v>101.087195472292</v>
      </c>
      <c r="T23" s="16">
        <v>75.639957885417303</v>
      </c>
      <c r="U23" s="16">
        <v>98.236917721562705</v>
      </c>
      <c r="V23" s="64">
        <v>90.959942241775806</v>
      </c>
    </row>
    <row r="24" spans="14:22" x14ac:dyDescent="0.25">
      <c r="N24" s="25">
        <v>36707</v>
      </c>
      <c r="O24" s="61">
        <v>98.710607745061694</v>
      </c>
      <c r="P24" s="16">
        <v>99.931078345554397</v>
      </c>
      <c r="Q24" s="16">
        <v>99.104772773300596</v>
      </c>
      <c r="R24" s="64">
        <v>97.985183637287193</v>
      </c>
      <c r="S24" s="61">
        <v>101.02948348160901</v>
      </c>
      <c r="T24" s="16">
        <v>84.325664346035893</v>
      </c>
      <c r="U24" s="16">
        <v>97.998520509981802</v>
      </c>
      <c r="V24" s="64">
        <v>94.743267683526199</v>
      </c>
    </row>
    <row r="25" spans="14:22" x14ac:dyDescent="0.25">
      <c r="N25" s="25">
        <v>36799</v>
      </c>
      <c r="O25" s="61">
        <v>101.192905689951</v>
      </c>
      <c r="P25" s="16">
        <v>100.667348078412</v>
      </c>
      <c r="Q25" s="16">
        <v>100.756861780626</v>
      </c>
      <c r="R25" s="64">
        <v>99.331355403333802</v>
      </c>
      <c r="S25" s="61">
        <v>100.728897995067</v>
      </c>
      <c r="T25" s="16">
        <v>96.905173204570403</v>
      </c>
      <c r="U25" s="16">
        <v>98.8552496732881</v>
      </c>
      <c r="V25" s="64">
        <v>97.707419398565804</v>
      </c>
    </row>
    <row r="26" spans="14:22" x14ac:dyDescent="0.25">
      <c r="N26" s="25">
        <v>36891</v>
      </c>
      <c r="O26" s="61">
        <v>100</v>
      </c>
      <c r="P26" s="16">
        <v>100</v>
      </c>
      <c r="Q26" s="16">
        <v>100</v>
      </c>
      <c r="R26" s="64">
        <v>100</v>
      </c>
      <c r="S26" s="61">
        <v>100</v>
      </c>
      <c r="T26" s="16">
        <v>100</v>
      </c>
      <c r="U26" s="16">
        <v>100</v>
      </c>
      <c r="V26" s="64">
        <v>100</v>
      </c>
    </row>
    <row r="27" spans="14:22" x14ac:dyDescent="0.25">
      <c r="N27" s="25">
        <v>36981</v>
      </c>
      <c r="O27" s="61">
        <v>101.308272596162</v>
      </c>
      <c r="P27" s="16">
        <v>103.409182856732</v>
      </c>
      <c r="Q27" s="16">
        <v>99.697781628053306</v>
      </c>
      <c r="R27" s="64">
        <v>102.36256083128001</v>
      </c>
      <c r="S27" s="61">
        <v>100.287474635517</v>
      </c>
      <c r="T27" s="16">
        <v>103.614049021949</v>
      </c>
      <c r="U27" s="16">
        <v>100.648553686475</v>
      </c>
      <c r="V27" s="64">
        <v>100.123649757271</v>
      </c>
    </row>
    <row r="28" spans="14:22" x14ac:dyDescent="0.25">
      <c r="N28" s="25">
        <v>37072</v>
      </c>
      <c r="O28" s="61">
        <v>106.69448732663101</v>
      </c>
      <c r="P28" s="16">
        <v>102.81564805879199</v>
      </c>
      <c r="Q28" s="16">
        <v>101.760009539067</v>
      </c>
      <c r="R28" s="64">
        <v>105.104062000299</v>
      </c>
      <c r="S28" s="61">
        <v>105.62595717370699</v>
      </c>
      <c r="T28" s="16">
        <v>109.22131829990199</v>
      </c>
      <c r="U28" s="16">
        <v>99.947756315419795</v>
      </c>
      <c r="V28" s="64">
        <v>98.876153017519201</v>
      </c>
    </row>
    <row r="29" spans="14:22" x14ac:dyDescent="0.25">
      <c r="N29" s="25">
        <v>37164</v>
      </c>
      <c r="O29" s="61">
        <v>109.393962501581</v>
      </c>
      <c r="P29" s="16">
        <v>100.009518522101</v>
      </c>
      <c r="Q29" s="16">
        <v>105.754002516055</v>
      </c>
      <c r="R29" s="64">
        <v>105.708782800899</v>
      </c>
      <c r="S29" s="61">
        <v>111.20087390322701</v>
      </c>
      <c r="T29" s="16">
        <v>107.230106924206</v>
      </c>
      <c r="U29" s="16">
        <v>98.307977179651402</v>
      </c>
      <c r="V29" s="64">
        <v>98.380844416454593</v>
      </c>
    </row>
    <row r="30" spans="14:22" x14ac:dyDescent="0.25">
      <c r="N30" s="25">
        <v>37256</v>
      </c>
      <c r="O30" s="61">
        <v>108.199806887552</v>
      </c>
      <c r="P30" s="16">
        <v>103.019041079174</v>
      </c>
      <c r="Q30" s="16">
        <v>107.954194405251</v>
      </c>
      <c r="R30" s="64">
        <v>105.908118821884</v>
      </c>
      <c r="S30" s="61">
        <v>111.47582235863899</v>
      </c>
      <c r="T30" s="16">
        <v>102.606936163808</v>
      </c>
      <c r="U30" s="16">
        <v>99.168745258911699</v>
      </c>
      <c r="V30" s="64">
        <v>98.620003210490196</v>
      </c>
    </row>
    <row r="31" spans="14:22" x14ac:dyDescent="0.25">
      <c r="N31" s="25">
        <v>37346</v>
      </c>
      <c r="O31" s="61">
        <v>109.314834475453</v>
      </c>
      <c r="P31" s="16">
        <v>109.264907639988</v>
      </c>
      <c r="Q31" s="16">
        <v>107.794517157257</v>
      </c>
      <c r="R31" s="64">
        <v>108.277568944416</v>
      </c>
      <c r="S31" s="61">
        <v>110.522473965302</v>
      </c>
      <c r="T31" s="16">
        <v>102.890827736267</v>
      </c>
      <c r="U31" s="16">
        <v>102.545344745953</v>
      </c>
      <c r="V31" s="64">
        <v>99.520589349697502</v>
      </c>
    </row>
    <row r="32" spans="14:22" x14ac:dyDescent="0.25">
      <c r="N32" s="25">
        <v>37437</v>
      </c>
      <c r="O32" s="61">
        <v>113.978163843595</v>
      </c>
      <c r="P32" s="16">
        <v>114.236617437571</v>
      </c>
      <c r="Q32" s="16">
        <v>108.579860810293</v>
      </c>
      <c r="R32" s="64">
        <v>112.2413331954</v>
      </c>
      <c r="S32" s="61">
        <v>109.59327094551099</v>
      </c>
      <c r="T32" s="16">
        <v>106.769647663627</v>
      </c>
      <c r="U32" s="16">
        <v>104.076403557484</v>
      </c>
      <c r="V32" s="64">
        <v>99.991031233531999</v>
      </c>
    </row>
    <row r="33" spans="1:22" x14ac:dyDescent="0.25">
      <c r="N33" s="25">
        <v>37529</v>
      </c>
      <c r="O33" s="61">
        <v>117.766746504205</v>
      </c>
      <c r="P33" s="16">
        <v>116.54842293190499</v>
      </c>
      <c r="Q33" s="16">
        <v>112.510629373575</v>
      </c>
      <c r="R33" s="64">
        <v>116.111016535291</v>
      </c>
      <c r="S33" s="61">
        <v>113.185545048707</v>
      </c>
      <c r="T33" s="16">
        <v>106.719675645213</v>
      </c>
      <c r="U33" s="16">
        <v>104.77057248056801</v>
      </c>
      <c r="V33" s="64">
        <v>101.01605844411</v>
      </c>
    </row>
    <row r="34" spans="1:22" x14ac:dyDescent="0.25">
      <c r="N34" s="25">
        <v>37621</v>
      </c>
      <c r="O34" s="61">
        <v>118.012778090057</v>
      </c>
      <c r="P34" s="16">
        <v>118.116595651244</v>
      </c>
      <c r="Q34" s="16">
        <v>117.360551227447</v>
      </c>
      <c r="R34" s="64">
        <v>118.55868349627301</v>
      </c>
      <c r="S34" s="61">
        <v>119.582496354905</v>
      </c>
      <c r="T34" s="16">
        <v>103.962173266828</v>
      </c>
      <c r="U34" s="16">
        <v>107.881978779037</v>
      </c>
      <c r="V34" s="64">
        <v>103.725645695645</v>
      </c>
    </row>
    <row r="35" spans="1:22" x14ac:dyDescent="0.25">
      <c r="N35" s="25">
        <v>37711</v>
      </c>
      <c r="O35" s="61">
        <v>119.29744785900201</v>
      </c>
      <c r="P35" s="16">
        <v>121.64310964726501</v>
      </c>
      <c r="Q35" s="16">
        <v>119.93750278724799</v>
      </c>
      <c r="R35" s="64">
        <v>121.575306237273</v>
      </c>
      <c r="S35" s="61">
        <v>115.951991102893</v>
      </c>
      <c r="T35" s="16">
        <v>106.61300837295801</v>
      </c>
      <c r="U35" s="16">
        <v>111.789769014922</v>
      </c>
      <c r="V35" s="64">
        <v>106.74495182777299</v>
      </c>
    </row>
    <row r="36" spans="1:22" x14ac:dyDescent="0.25">
      <c r="N36" s="25">
        <v>37802</v>
      </c>
      <c r="O36" s="61">
        <v>122.636368630132</v>
      </c>
      <c r="P36" s="16">
        <v>126.931312765851</v>
      </c>
      <c r="Q36" s="16">
        <v>119.56975038816</v>
      </c>
      <c r="R36" s="64">
        <v>125.789877811496</v>
      </c>
      <c r="S36" s="61">
        <v>109.93743510577799</v>
      </c>
      <c r="T36" s="16">
        <v>106.584067675226</v>
      </c>
      <c r="U36" s="16">
        <v>113.216670925465</v>
      </c>
      <c r="V36" s="64">
        <v>109.749786330896</v>
      </c>
    </row>
    <row r="37" spans="1:22" x14ac:dyDescent="0.25">
      <c r="N37" s="25">
        <v>37894</v>
      </c>
      <c r="O37" s="61">
        <v>124.89941781960999</v>
      </c>
      <c r="P37" s="16">
        <v>132.29693964540601</v>
      </c>
      <c r="Q37" s="16">
        <v>121.414575829187</v>
      </c>
      <c r="R37" s="64">
        <v>128.949581793123</v>
      </c>
      <c r="S37" s="61">
        <v>115.44634695206901</v>
      </c>
      <c r="T37" s="16">
        <v>102.658423209623</v>
      </c>
      <c r="U37" s="16">
        <v>111.908632973137</v>
      </c>
      <c r="V37" s="64">
        <v>110.725354264556</v>
      </c>
    </row>
    <row r="38" spans="1:22" x14ac:dyDescent="0.25">
      <c r="A38" s="71"/>
      <c r="N38" s="25">
        <v>37986</v>
      </c>
      <c r="O38" s="61">
        <v>127.224191922161</v>
      </c>
      <c r="P38" s="16">
        <v>136.65575664708501</v>
      </c>
      <c r="Q38" s="16">
        <v>127.73700824068</v>
      </c>
      <c r="R38" s="64">
        <v>131.99685453606099</v>
      </c>
      <c r="S38" s="61">
        <v>126.103860072804</v>
      </c>
      <c r="T38" s="16">
        <v>108.26796237662199</v>
      </c>
      <c r="U38" s="16">
        <v>112.39299842865699</v>
      </c>
      <c r="V38" s="64">
        <v>111.002337866319</v>
      </c>
    </row>
    <row r="39" spans="1:22" x14ac:dyDescent="0.25">
      <c r="N39" s="25">
        <v>38077</v>
      </c>
      <c r="O39" s="61">
        <v>131.31162808117301</v>
      </c>
      <c r="P39" s="16">
        <v>141.352442116368</v>
      </c>
      <c r="Q39" s="16">
        <v>135.125331836583</v>
      </c>
      <c r="R39" s="64">
        <v>138.70692038287899</v>
      </c>
      <c r="S39" s="61">
        <v>119.85732674402</v>
      </c>
      <c r="T39" s="16">
        <v>122.83196703204899</v>
      </c>
      <c r="U39" s="16">
        <v>116.672537660206</v>
      </c>
      <c r="V39" s="64">
        <v>115.110773819421</v>
      </c>
    </row>
    <row r="40" spans="1:22" x14ac:dyDescent="0.25">
      <c r="N40" s="25">
        <v>38168</v>
      </c>
      <c r="O40" s="61">
        <v>134.01520665497199</v>
      </c>
      <c r="P40" s="16">
        <v>145.92407220414199</v>
      </c>
      <c r="Q40" s="16">
        <v>141.29911192163701</v>
      </c>
      <c r="R40" s="64">
        <v>147.859168042818</v>
      </c>
      <c r="S40" s="61">
        <v>112.458515450796</v>
      </c>
      <c r="T40" s="16">
        <v>128.48820172410601</v>
      </c>
      <c r="U40" s="16">
        <v>123.11104582085299</v>
      </c>
      <c r="V40" s="64">
        <v>121.756606932938</v>
      </c>
    </row>
    <row r="41" spans="1:22" x14ac:dyDescent="0.25">
      <c r="N41" s="25">
        <v>38260</v>
      </c>
      <c r="O41" s="61">
        <v>134.470702714689</v>
      </c>
      <c r="P41" s="16">
        <v>149.87177770987199</v>
      </c>
      <c r="Q41" s="16">
        <v>144.80298040786701</v>
      </c>
      <c r="R41" s="64">
        <v>151.57537203112901</v>
      </c>
      <c r="S41" s="61">
        <v>120.752248350717</v>
      </c>
      <c r="T41" s="16">
        <v>125.489394926917</v>
      </c>
      <c r="U41" s="16">
        <v>129.14990684595099</v>
      </c>
      <c r="V41" s="64">
        <v>126.358898942455</v>
      </c>
    </row>
    <row r="42" spans="1:22" x14ac:dyDescent="0.25">
      <c r="N42" s="25">
        <v>38352</v>
      </c>
      <c r="O42" s="61">
        <v>135.76805336745201</v>
      </c>
      <c r="P42" s="16">
        <v>154.95172648703999</v>
      </c>
      <c r="Q42" s="16">
        <v>149.814436252745</v>
      </c>
      <c r="R42" s="64">
        <v>152.868144655077</v>
      </c>
      <c r="S42" s="61">
        <v>128.69798736907799</v>
      </c>
      <c r="T42" s="16">
        <v>129.959236302443</v>
      </c>
      <c r="U42" s="16">
        <v>133.43289771227001</v>
      </c>
      <c r="V42" s="64">
        <v>128.162923752236</v>
      </c>
    </row>
    <row r="43" spans="1:22" x14ac:dyDescent="0.25">
      <c r="N43" s="25">
        <v>38442</v>
      </c>
      <c r="O43" s="61">
        <v>139.743909972475</v>
      </c>
      <c r="P43" s="16">
        <v>163.79695474521699</v>
      </c>
      <c r="Q43" s="16">
        <v>160.35496673563799</v>
      </c>
      <c r="R43" s="64">
        <v>160.54066878419701</v>
      </c>
      <c r="S43" s="61">
        <v>131.32266754004101</v>
      </c>
      <c r="T43" s="16">
        <v>138.12601654608901</v>
      </c>
      <c r="U43" s="16">
        <v>137.68804720017201</v>
      </c>
      <c r="V43" s="64">
        <v>131.09547542944</v>
      </c>
    </row>
    <row r="44" spans="1:22" x14ac:dyDescent="0.25">
      <c r="N44" s="25">
        <v>38533</v>
      </c>
      <c r="O44" s="61">
        <v>144.90413286898999</v>
      </c>
      <c r="P44" s="16">
        <v>174.58854928622699</v>
      </c>
      <c r="Q44" s="16">
        <v>172.60162387392799</v>
      </c>
      <c r="R44" s="64">
        <v>171.16419611633199</v>
      </c>
      <c r="S44" s="61">
        <v>132.237200774776</v>
      </c>
      <c r="T44" s="16">
        <v>138.114861926191</v>
      </c>
      <c r="U44" s="16">
        <v>144.90641644396999</v>
      </c>
      <c r="V44" s="64">
        <v>136.280739693344</v>
      </c>
    </row>
    <row r="45" spans="1:22" x14ac:dyDescent="0.25">
      <c r="N45" s="25">
        <v>38625</v>
      </c>
      <c r="O45" s="61">
        <v>147.388898523238</v>
      </c>
      <c r="P45" s="16">
        <v>177.888205389192</v>
      </c>
      <c r="Q45" s="16">
        <v>175.628077820718</v>
      </c>
      <c r="R45" s="64">
        <v>175.885686071479</v>
      </c>
      <c r="S45" s="61">
        <v>131.17938554984201</v>
      </c>
      <c r="T45" s="16">
        <v>142.423612230516</v>
      </c>
      <c r="U45" s="16">
        <v>154.01282010638701</v>
      </c>
      <c r="V45" s="64">
        <v>141.818842251506</v>
      </c>
    </row>
    <row r="46" spans="1:22" x14ac:dyDescent="0.25">
      <c r="N46" s="25">
        <v>38717</v>
      </c>
      <c r="O46" s="61">
        <v>147.434424400171</v>
      </c>
      <c r="P46" s="16">
        <v>178.76685038103699</v>
      </c>
      <c r="Q46" s="16">
        <v>174.821802423197</v>
      </c>
      <c r="R46" s="64">
        <v>176.911641897013</v>
      </c>
      <c r="S46" s="61">
        <v>130.06220611036599</v>
      </c>
      <c r="T46" s="16">
        <v>155.092816144023</v>
      </c>
      <c r="U46" s="16">
        <v>157.85374497004</v>
      </c>
      <c r="V46" s="64">
        <v>147.31958916327599</v>
      </c>
    </row>
    <row r="47" spans="1:22" x14ac:dyDescent="0.25">
      <c r="N47" s="25">
        <v>38807</v>
      </c>
      <c r="O47" s="61">
        <v>145.831215475129</v>
      </c>
      <c r="P47" s="16">
        <v>183.938766584912</v>
      </c>
      <c r="Q47" s="16">
        <v>178.872852403937</v>
      </c>
      <c r="R47" s="64">
        <v>181.33729216520399</v>
      </c>
      <c r="S47" s="61">
        <v>132.436924307857</v>
      </c>
      <c r="T47" s="16">
        <v>161.363009785494</v>
      </c>
      <c r="U47" s="16">
        <v>157.949245854917</v>
      </c>
      <c r="V47" s="64">
        <v>152.14943318475599</v>
      </c>
    </row>
    <row r="48" spans="1:22" x14ac:dyDescent="0.25">
      <c r="N48" s="25">
        <v>38898</v>
      </c>
      <c r="O48" s="61">
        <v>142.255936099411</v>
      </c>
      <c r="P48" s="16">
        <v>186.31482561492501</v>
      </c>
      <c r="Q48" s="16">
        <v>179.553496982865</v>
      </c>
      <c r="R48" s="64">
        <v>186.65699053149601</v>
      </c>
      <c r="S48" s="61">
        <v>136.37747969461901</v>
      </c>
      <c r="T48" s="16">
        <v>167.782411538427</v>
      </c>
      <c r="U48" s="16">
        <v>159.612206721136</v>
      </c>
      <c r="V48" s="64">
        <v>155.04162866982099</v>
      </c>
    </row>
    <row r="49" spans="14:22" x14ac:dyDescent="0.25">
      <c r="N49" s="25">
        <v>38990</v>
      </c>
      <c r="O49" s="61">
        <v>142.56494028565001</v>
      </c>
      <c r="P49" s="16">
        <v>184.59762349706301</v>
      </c>
      <c r="Q49" s="16">
        <v>174.53382894173799</v>
      </c>
      <c r="R49" s="64">
        <v>187.93996208714299</v>
      </c>
      <c r="S49" s="61">
        <v>137.29078829797001</v>
      </c>
      <c r="T49" s="16">
        <v>179.63781243091699</v>
      </c>
      <c r="U49" s="16">
        <v>159.18696461739</v>
      </c>
      <c r="V49" s="64">
        <v>157.59626262242799</v>
      </c>
    </row>
    <row r="50" spans="14:22" x14ac:dyDescent="0.25">
      <c r="N50" s="25">
        <v>39082</v>
      </c>
      <c r="O50" s="61">
        <v>145.39856274827099</v>
      </c>
      <c r="P50" s="16">
        <v>186.60584416188499</v>
      </c>
      <c r="Q50" s="16">
        <v>174.06774596173301</v>
      </c>
      <c r="R50" s="64">
        <v>188.47643853768</v>
      </c>
      <c r="S50" s="61">
        <v>139.96784336712</v>
      </c>
      <c r="T50" s="16">
        <v>189.96678370101199</v>
      </c>
      <c r="U50" s="16">
        <v>158.74767503870399</v>
      </c>
      <c r="V50" s="64">
        <v>161.754290446103</v>
      </c>
    </row>
    <row r="51" spans="14:22" x14ac:dyDescent="0.25">
      <c r="N51" s="25">
        <v>39172</v>
      </c>
      <c r="O51" s="61">
        <v>144.19416435270401</v>
      </c>
      <c r="P51" s="16">
        <v>195.08667151535499</v>
      </c>
      <c r="Q51" s="16">
        <v>181.19647398414301</v>
      </c>
      <c r="R51" s="64">
        <v>193.725618962597</v>
      </c>
      <c r="S51" s="61">
        <v>144.24810892295801</v>
      </c>
      <c r="T51" s="16">
        <v>193.71336001027601</v>
      </c>
      <c r="U51" s="16">
        <v>161.94263356168099</v>
      </c>
      <c r="V51" s="64">
        <v>167.70091219029601</v>
      </c>
    </row>
    <row r="52" spans="14:22" x14ac:dyDescent="0.25">
      <c r="N52" s="25">
        <v>39263</v>
      </c>
      <c r="O52" s="61">
        <v>140.407841563359</v>
      </c>
      <c r="P52" s="16">
        <v>201.786947900992</v>
      </c>
      <c r="Q52" s="16">
        <v>186.19819343896799</v>
      </c>
      <c r="R52" s="64">
        <v>201.05345227996301</v>
      </c>
      <c r="S52" s="61">
        <v>143.958647452582</v>
      </c>
      <c r="T52" s="16">
        <v>192.03443939803199</v>
      </c>
      <c r="U52" s="16">
        <v>164.88921957530999</v>
      </c>
      <c r="V52" s="64">
        <v>174.72133167875799</v>
      </c>
    </row>
    <row r="53" spans="14:22" x14ac:dyDescent="0.25">
      <c r="N53" s="25">
        <v>39355</v>
      </c>
      <c r="O53" s="61">
        <v>137.86185894410599</v>
      </c>
      <c r="P53" s="16">
        <v>196.924868873105</v>
      </c>
      <c r="Q53" s="16">
        <v>179.58517839325501</v>
      </c>
      <c r="R53" s="64">
        <v>199.13272990545099</v>
      </c>
      <c r="S53" s="61">
        <v>144.465609078537</v>
      </c>
      <c r="T53" s="16">
        <v>195.678173617167</v>
      </c>
      <c r="U53" s="16">
        <v>164.64679452567901</v>
      </c>
      <c r="V53" s="64">
        <v>177.15454675544899</v>
      </c>
    </row>
    <row r="54" spans="14:22" x14ac:dyDescent="0.25">
      <c r="N54" s="25">
        <v>39447</v>
      </c>
      <c r="O54" s="61">
        <v>136.75391070396401</v>
      </c>
      <c r="P54" s="16">
        <v>190.6491234826</v>
      </c>
      <c r="Q54" s="16">
        <v>171.73944303619399</v>
      </c>
      <c r="R54" s="64">
        <v>191.16362814674699</v>
      </c>
      <c r="S54" s="61">
        <v>147.024013958278</v>
      </c>
      <c r="T54" s="16">
        <v>198.60790985307099</v>
      </c>
      <c r="U54" s="16">
        <v>162.18832051494201</v>
      </c>
      <c r="V54" s="64">
        <v>172.02590270281701</v>
      </c>
    </row>
    <row r="55" spans="14:22" x14ac:dyDescent="0.25">
      <c r="N55" s="25">
        <v>39538</v>
      </c>
      <c r="O55" s="61">
        <v>135.01764128913001</v>
      </c>
      <c r="P55" s="16">
        <v>192.66571843779201</v>
      </c>
      <c r="Q55" s="16">
        <v>169.42268397405101</v>
      </c>
      <c r="R55" s="64">
        <v>187.53210841973299</v>
      </c>
      <c r="S55" s="61">
        <v>144.73463874076501</v>
      </c>
      <c r="T55" s="16">
        <v>182.92979689209099</v>
      </c>
      <c r="U55" s="16">
        <v>157.98771407603701</v>
      </c>
      <c r="V55" s="64">
        <v>166.906590628847</v>
      </c>
    </row>
    <row r="56" spans="14:22" x14ac:dyDescent="0.25">
      <c r="N56" s="25">
        <v>39629</v>
      </c>
      <c r="O56" s="61">
        <v>133.679162216403</v>
      </c>
      <c r="P56" s="16">
        <v>195.85764510557999</v>
      </c>
      <c r="Q56" s="16">
        <v>165.50292951495399</v>
      </c>
      <c r="R56" s="64">
        <v>185.72816185928301</v>
      </c>
      <c r="S56" s="61">
        <v>140.497564590373</v>
      </c>
      <c r="T56" s="16">
        <v>173.94124108110699</v>
      </c>
      <c r="U56" s="16">
        <v>153.574823993904</v>
      </c>
      <c r="V56" s="64">
        <v>165.06116425666801</v>
      </c>
    </row>
    <row r="57" spans="14:22" x14ac:dyDescent="0.25">
      <c r="N57" s="25">
        <v>39721</v>
      </c>
      <c r="O57" s="61">
        <v>125.906603406028</v>
      </c>
      <c r="P57" s="16">
        <v>187.39719841213099</v>
      </c>
      <c r="Q57" s="16">
        <v>154.47226606384601</v>
      </c>
      <c r="R57" s="64">
        <v>175.417907864515</v>
      </c>
      <c r="S57" s="61">
        <v>138.50366963092301</v>
      </c>
      <c r="T57" s="16">
        <v>178.04516425196701</v>
      </c>
      <c r="U57" s="16">
        <v>148.16874788113901</v>
      </c>
      <c r="V57" s="64">
        <v>160.56820914705699</v>
      </c>
    </row>
    <row r="58" spans="14:22" x14ac:dyDescent="0.25">
      <c r="N58" s="25">
        <v>39813</v>
      </c>
      <c r="O58" s="61">
        <v>114.986039638069</v>
      </c>
      <c r="P58" s="16">
        <v>175.151034575019</v>
      </c>
      <c r="Q58" s="16">
        <v>143.72482010886</v>
      </c>
      <c r="R58" s="64">
        <v>161.786022783525</v>
      </c>
      <c r="S58" s="61">
        <v>134.00669878440499</v>
      </c>
      <c r="T58" s="16">
        <v>175.238406855758</v>
      </c>
      <c r="U58" s="16">
        <v>141.753279007327</v>
      </c>
      <c r="V58" s="64">
        <v>152.645501961528</v>
      </c>
    </row>
    <row r="59" spans="14:22" x14ac:dyDescent="0.25">
      <c r="N59" s="25">
        <v>39903</v>
      </c>
      <c r="O59" s="61">
        <v>109.001977034333</v>
      </c>
      <c r="P59" s="16">
        <v>165.74032242488599</v>
      </c>
      <c r="Q59" s="16">
        <v>138.07568228614801</v>
      </c>
      <c r="R59" s="64">
        <v>148.40989726874199</v>
      </c>
      <c r="S59" s="61">
        <v>121.17207917818</v>
      </c>
      <c r="T59" s="16">
        <v>158.34095806551599</v>
      </c>
      <c r="U59" s="16">
        <v>132.46153130283901</v>
      </c>
      <c r="V59" s="64">
        <v>139.126525214645</v>
      </c>
    </row>
    <row r="60" spans="14:22" x14ac:dyDescent="0.25">
      <c r="N60" s="25">
        <v>39994</v>
      </c>
      <c r="O60" s="61">
        <v>108.020532910646</v>
      </c>
      <c r="P60" s="16">
        <v>157.596562015182</v>
      </c>
      <c r="Q60" s="16">
        <v>134.04683285975199</v>
      </c>
      <c r="R60" s="64">
        <v>134.705442648397</v>
      </c>
      <c r="S60" s="61">
        <v>110.834591251639</v>
      </c>
      <c r="T60" s="16">
        <v>131.57644521892101</v>
      </c>
      <c r="U60" s="16">
        <v>120.6709836757</v>
      </c>
      <c r="V60" s="64">
        <v>126.557459463743</v>
      </c>
    </row>
    <row r="61" spans="14:22" x14ac:dyDescent="0.25">
      <c r="N61" s="25">
        <v>40086</v>
      </c>
      <c r="O61" s="61">
        <v>106.675104153512</v>
      </c>
      <c r="P61" s="16">
        <v>159.51598395965601</v>
      </c>
      <c r="Q61" s="16">
        <v>130.03536047293099</v>
      </c>
      <c r="R61" s="64">
        <v>128.745442795391</v>
      </c>
      <c r="S61" s="61">
        <v>104.528083350819</v>
      </c>
      <c r="T61" s="16">
        <v>119.388907066532</v>
      </c>
      <c r="U61" s="16">
        <v>113.404481613805</v>
      </c>
      <c r="V61" s="64">
        <v>118.250637536738</v>
      </c>
    </row>
    <row r="62" spans="14:22" x14ac:dyDescent="0.25">
      <c r="N62" s="25">
        <v>40178</v>
      </c>
      <c r="O62" s="61">
        <v>101.68329571841301</v>
      </c>
      <c r="P62" s="16">
        <v>163.411648307869</v>
      </c>
      <c r="Q62" s="16">
        <v>126.360971422112</v>
      </c>
      <c r="R62" s="64">
        <v>127.727425482258</v>
      </c>
      <c r="S62" s="61">
        <v>102.462051491149</v>
      </c>
      <c r="T62" s="16">
        <v>124.475509622768</v>
      </c>
      <c r="U62" s="16">
        <v>111.07472302878701</v>
      </c>
      <c r="V62" s="64">
        <v>110.03387431962101</v>
      </c>
    </row>
    <row r="63" spans="14:22" x14ac:dyDescent="0.25">
      <c r="N63" s="25">
        <v>40268</v>
      </c>
      <c r="O63" s="61">
        <v>97.748004563386601</v>
      </c>
      <c r="P63" s="16">
        <v>158.559114434375</v>
      </c>
      <c r="Q63" s="16">
        <v>124.211860262908</v>
      </c>
      <c r="R63" s="64">
        <v>126.30353155386599</v>
      </c>
      <c r="S63" s="61">
        <v>104.608215099487</v>
      </c>
      <c r="T63" s="16">
        <v>135.904541414357</v>
      </c>
      <c r="U63" s="16">
        <v>111.65612653689401</v>
      </c>
      <c r="V63" s="64">
        <v>110.58262649891201</v>
      </c>
    </row>
    <row r="64" spans="14:22" x14ac:dyDescent="0.25">
      <c r="N64" s="25">
        <v>40359</v>
      </c>
      <c r="O64" s="61">
        <v>95.656091467514599</v>
      </c>
      <c r="P64" s="16">
        <v>150.072046797068</v>
      </c>
      <c r="Q64" s="16">
        <v>122.911091265016</v>
      </c>
      <c r="R64" s="64">
        <v>123.93843713733899</v>
      </c>
      <c r="S64" s="61">
        <v>103.11647666579501</v>
      </c>
      <c r="T64" s="16">
        <v>142.042415625768</v>
      </c>
      <c r="U64" s="16">
        <v>117.11589649459199</v>
      </c>
      <c r="V64" s="64">
        <v>118.47556542488699</v>
      </c>
    </row>
    <row r="65" spans="14:22" x14ac:dyDescent="0.25">
      <c r="N65" s="25">
        <v>40451</v>
      </c>
      <c r="O65" s="61">
        <v>93.056616263742001</v>
      </c>
      <c r="P65" s="16">
        <v>150.94354656681401</v>
      </c>
      <c r="Q65" s="16">
        <v>122.64800410757999</v>
      </c>
      <c r="R65" s="64">
        <v>120.907067738176</v>
      </c>
      <c r="S65" s="61">
        <v>102.715675189924</v>
      </c>
      <c r="T65" s="16">
        <v>140.52020220214101</v>
      </c>
      <c r="U65" s="16">
        <v>125.231537932385</v>
      </c>
      <c r="V65" s="64">
        <v>120.78430149920899</v>
      </c>
    </row>
    <row r="66" spans="14:22" x14ac:dyDescent="0.25">
      <c r="N66" s="25">
        <v>40543</v>
      </c>
      <c r="O66" s="61">
        <v>90.052694208620494</v>
      </c>
      <c r="P66" s="16">
        <v>156.249187636995</v>
      </c>
      <c r="Q66" s="16">
        <v>121.64670962898499</v>
      </c>
      <c r="R66" s="64">
        <v>119.01916624456901</v>
      </c>
      <c r="S66" s="61">
        <v>102.969895327195</v>
      </c>
      <c r="T66" s="16">
        <v>143.90349062179601</v>
      </c>
      <c r="U66" s="16">
        <v>129.458725520467</v>
      </c>
      <c r="V66" s="64">
        <v>120.530738643886</v>
      </c>
    </row>
    <row r="67" spans="14:22" x14ac:dyDescent="0.25">
      <c r="N67" s="25">
        <v>40633</v>
      </c>
      <c r="O67" s="61">
        <v>89.750898778629804</v>
      </c>
      <c r="P67" s="16">
        <v>154.691223516501</v>
      </c>
      <c r="Q67" s="16">
        <v>119.90384700112899</v>
      </c>
      <c r="R67" s="64">
        <v>119.542607960879</v>
      </c>
      <c r="S67" s="61">
        <v>102.1766054925</v>
      </c>
      <c r="T67" s="16">
        <v>151.90137076611401</v>
      </c>
      <c r="U67" s="16">
        <v>129.143567898291</v>
      </c>
      <c r="V67" s="64">
        <v>123.706923632366</v>
      </c>
    </row>
    <row r="68" spans="14:22" x14ac:dyDescent="0.25">
      <c r="N68" s="25">
        <v>40724</v>
      </c>
      <c r="O68" s="61">
        <v>92.126198586062003</v>
      </c>
      <c r="P68" s="16">
        <v>153.74611574243099</v>
      </c>
      <c r="Q68" s="16">
        <v>119.996702292501</v>
      </c>
      <c r="R68" s="64">
        <v>120.733695303598</v>
      </c>
      <c r="S68" s="61">
        <v>105.129981841549</v>
      </c>
      <c r="T68" s="16">
        <v>152.952338614128</v>
      </c>
      <c r="U68" s="16">
        <v>127.392229184589</v>
      </c>
      <c r="V68" s="64">
        <v>126.505326993403</v>
      </c>
    </row>
    <row r="69" spans="14:22" x14ac:dyDescent="0.25">
      <c r="N69" s="25">
        <v>40816</v>
      </c>
      <c r="O69" s="61">
        <v>93.372630801932999</v>
      </c>
      <c r="P69" s="16">
        <v>158.323850163451</v>
      </c>
      <c r="Q69" s="16">
        <v>120.61306764967399</v>
      </c>
      <c r="R69" s="64">
        <v>121.082080150316</v>
      </c>
      <c r="S69" s="61">
        <v>113.446401643276</v>
      </c>
      <c r="T69" s="16">
        <v>150.16363881011799</v>
      </c>
      <c r="U69" s="16">
        <v>128.53190828946401</v>
      </c>
      <c r="V69" s="64">
        <v>128.314311944612</v>
      </c>
    </row>
    <row r="70" spans="14:22" x14ac:dyDescent="0.25">
      <c r="N70" s="25">
        <v>40908</v>
      </c>
      <c r="O70" s="61">
        <v>92.288519505462503</v>
      </c>
      <c r="P70" s="16">
        <v>161.678344603916</v>
      </c>
      <c r="Q70" s="16">
        <v>119.408878872575</v>
      </c>
      <c r="R70" s="64">
        <v>121.532613571616</v>
      </c>
      <c r="S70" s="61">
        <v>118.712612502054</v>
      </c>
      <c r="T70" s="16">
        <v>154.66989865573299</v>
      </c>
      <c r="U70" s="16">
        <v>131.04751933070199</v>
      </c>
      <c r="V70" s="64">
        <v>130.33244323619499</v>
      </c>
    </row>
    <row r="71" spans="14:22" x14ac:dyDescent="0.25">
      <c r="N71" s="25">
        <v>40999</v>
      </c>
      <c r="O71" s="61">
        <v>89.685470509194303</v>
      </c>
      <c r="P71" s="16">
        <v>159.11090680558499</v>
      </c>
      <c r="Q71" s="16">
        <v>118.722421274824</v>
      </c>
      <c r="R71" s="64">
        <v>124.454352181676</v>
      </c>
      <c r="S71" s="61">
        <v>115.04422070277499</v>
      </c>
      <c r="T71" s="16">
        <v>158.99707368502999</v>
      </c>
      <c r="U71" s="16">
        <v>131.183455700933</v>
      </c>
      <c r="V71" s="64">
        <v>131.316264379313</v>
      </c>
    </row>
    <row r="72" spans="14:22" x14ac:dyDescent="0.25">
      <c r="N72" s="25">
        <v>41090</v>
      </c>
      <c r="O72" s="61">
        <v>87.149107676944396</v>
      </c>
      <c r="P72" s="16">
        <v>156.742544821829</v>
      </c>
      <c r="Q72" s="16">
        <v>120.93410651918001</v>
      </c>
      <c r="R72" s="64">
        <v>129.19617934209001</v>
      </c>
      <c r="S72" s="61">
        <v>110.65140172712501</v>
      </c>
      <c r="T72" s="16">
        <v>159.030452134195</v>
      </c>
      <c r="U72" s="16">
        <v>132.435104058961</v>
      </c>
      <c r="V72" s="64">
        <v>133.84354095883299</v>
      </c>
    </row>
    <row r="73" spans="14:22" x14ac:dyDescent="0.25">
      <c r="N73" s="25">
        <v>41182</v>
      </c>
      <c r="O73" s="61">
        <v>90.524440336877802</v>
      </c>
      <c r="P73" s="16">
        <v>161.517635964829</v>
      </c>
      <c r="Q73" s="16">
        <v>124.443936986791</v>
      </c>
      <c r="R73" s="64">
        <v>131.18623184142601</v>
      </c>
      <c r="S73" s="61">
        <v>110.23095209051201</v>
      </c>
      <c r="T73" s="16">
        <v>163.18705664968999</v>
      </c>
      <c r="U73" s="16">
        <v>135.589609044322</v>
      </c>
      <c r="V73" s="64">
        <v>137.839218408683</v>
      </c>
    </row>
    <row r="74" spans="14:22" x14ac:dyDescent="0.25">
      <c r="N74" s="25">
        <v>41274</v>
      </c>
      <c r="O74" s="61">
        <v>94.804670265434595</v>
      </c>
      <c r="P74" s="16">
        <v>167.61630521345299</v>
      </c>
      <c r="Q74" s="16">
        <v>125.842656807442</v>
      </c>
      <c r="R74" s="64">
        <v>131.13795848724499</v>
      </c>
      <c r="S74" s="61">
        <v>111.418080002332</v>
      </c>
      <c r="T74" s="16">
        <v>169.98504387210301</v>
      </c>
      <c r="U74" s="16">
        <v>138.10183388972101</v>
      </c>
      <c r="V74" s="64">
        <v>139.34496056620799</v>
      </c>
    </row>
    <row r="75" spans="14:22" x14ac:dyDescent="0.25">
      <c r="N75" s="25">
        <v>41364</v>
      </c>
      <c r="O75" s="61">
        <v>94.750939986423305</v>
      </c>
      <c r="P75" s="16">
        <v>168.37835214732101</v>
      </c>
      <c r="Q75" s="16">
        <v>127.620501939666</v>
      </c>
      <c r="R75" s="64">
        <v>135.255428446</v>
      </c>
      <c r="S75" s="61">
        <v>114.156690024852</v>
      </c>
      <c r="T75" s="16">
        <v>176.32855608219899</v>
      </c>
      <c r="U75" s="16">
        <v>140.88213005596401</v>
      </c>
      <c r="V75" s="64">
        <v>142.62652556250899</v>
      </c>
    </row>
    <row r="76" spans="14:22" x14ac:dyDescent="0.25">
      <c r="N76" s="25">
        <v>41455</v>
      </c>
      <c r="O76" s="61">
        <v>96.405814055163304</v>
      </c>
      <c r="P76" s="16">
        <v>168.59983211750099</v>
      </c>
      <c r="Q76" s="16">
        <v>132.25485315271001</v>
      </c>
      <c r="R76" s="64">
        <v>144.19588561113</v>
      </c>
      <c r="S76" s="61">
        <v>118.233418527834</v>
      </c>
      <c r="T76" s="16">
        <v>186.13328653303799</v>
      </c>
      <c r="U76" s="16">
        <v>143.823353750264</v>
      </c>
      <c r="V76" s="64">
        <v>147.98634876384</v>
      </c>
    </row>
    <row r="77" spans="14:22" x14ac:dyDescent="0.25">
      <c r="N77" s="25">
        <v>41547</v>
      </c>
      <c r="O77" s="61">
        <v>99.387517234472</v>
      </c>
      <c r="P77" s="16">
        <v>171.453091741695</v>
      </c>
      <c r="Q77" s="16">
        <v>134.08293994306999</v>
      </c>
      <c r="R77" s="64">
        <v>150.12874879655899</v>
      </c>
      <c r="S77" s="61">
        <v>123.024192340556</v>
      </c>
      <c r="T77" s="16">
        <v>193.05774532623201</v>
      </c>
      <c r="U77" s="16">
        <v>146.533659949575</v>
      </c>
      <c r="V77" s="64">
        <v>151.410825675474</v>
      </c>
    </row>
    <row r="78" spans="14:22" x14ac:dyDescent="0.25">
      <c r="N78" s="25">
        <v>41639</v>
      </c>
      <c r="O78" s="61">
        <v>100.438759294696</v>
      </c>
      <c r="P78" s="16">
        <v>175.901985673101</v>
      </c>
      <c r="Q78" s="16">
        <v>133.627336732787</v>
      </c>
      <c r="R78" s="64">
        <v>151.33624989572701</v>
      </c>
      <c r="S78" s="61">
        <v>127.262958398089</v>
      </c>
      <c r="T78" s="16">
        <v>190.25393653688599</v>
      </c>
      <c r="U78" s="16">
        <v>149.39754631893399</v>
      </c>
      <c r="V78" s="64">
        <v>154.70329053164801</v>
      </c>
    </row>
    <row r="79" spans="14:22" x14ac:dyDescent="0.25">
      <c r="N79" s="25">
        <v>41729</v>
      </c>
      <c r="O79" s="61">
        <v>101.97972384104</v>
      </c>
      <c r="P79" s="16">
        <v>181.24778523966501</v>
      </c>
      <c r="Q79" s="16">
        <v>138.00058141375499</v>
      </c>
      <c r="R79" s="64">
        <v>156.28876993267801</v>
      </c>
      <c r="S79" s="61">
        <v>125.323021598804</v>
      </c>
      <c r="T79" s="16">
        <v>183.041951649933</v>
      </c>
      <c r="U79" s="16">
        <v>152.05117251260401</v>
      </c>
      <c r="V79" s="64">
        <v>159.50330199455999</v>
      </c>
    </row>
    <row r="80" spans="14:22" x14ac:dyDescent="0.25">
      <c r="N80" s="25">
        <v>41820</v>
      </c>
      <c r="O80" s="61">
        <v>106.56924085359501</v>
      </c>
      <c r="P80" s="16">
        <v>188.46428983077101</v>
      </c>
      <c r="Q80" s="16">
        <v>146.077895039727</v>
      </c>
      <c r="R80" s="64">
        <v>164.97875518698501</v>
      </c>
      <c r="S80" s="61">
        <v>126.15278314384599</v>
      </c>
      <c r="T80" s="16">
        <v>181.337265532179</v>
      </c>
      <c r="U80" s="16">
        <v>154.81982122895599</v>
      </c>
      <c r="V80" s="64">
        <v>166.175331692432</v>
      </c>
    </row>
    <row r="81" spans="14:22" x14ac:dyDescent="0.25">
      <c r="N81" s="25">
        <v>41912</v>
      </c>
      <c r="O81" s="61">
        <v>110.316305904374</v>
      </c>
      <c r="P81" s="16">
        <v>194.780953633222</v>
      </c>
      <c r="Q81" s="16">
        <v>149.40042680514699</v>
      </c>
      <c r="R81" s="64">
        <v>168.43099222403799</v>
      </c>
      <c r="S81" s="61">
        <v>137.352674644004</v>
      </c>
      <c r="T81" s="16">
        <v>190.20293122222</v>
      </c>
      <c r="U81" s="16">
        <v>157.611040874731</v>
      </c>
      <c r="V81" s="64">
        <v>171.33534681224199</v>
      </c>
    </row>
    <row r="82" spans="14:22" x14ac:dyDescent="0.25">
      <c r="N82" s="25">
        <v>42004</v>
      </c>
      <c r="O82" s="61">
        <v>110.75621817823399</v>
      </c>
      <c r="P82" s="16">
        <v>198.71206031396599</v>
      </c>
      <c r="Q82" s="16">
        <v>149.198615483015</v>
      </c>
      <c r="R82" s="64">
        <v>168.21065963792699</v>
      </c>
      <c r="S82" s="61">
        <v>144.098487026246</v>
      </c>
      <c r="T82" s="16">
        <v>203.21785783620501</v>
      </c>
      <c r="U82" s="16">
        <v>161.79212213039801</v>
      </c>
      <c r="V82" s="64">
        <v>174.57029489789801</v>
      </c>
    </row>
    <row r="83" spans="14:22" x14ac:dyDescent="0.25">
      <c r="N83" s="25">
        <v>42094</v>
      </c>
      <c r="O83" s="61">
        <v>111.850912604233</v>
      </c>
      <c r="P83" s="16">
        <v>203.48596376859101</v>
      </c>
      <c r="Q83" s="16">
        <v>153.646427633873</v>
      </c>
      <c r="R83" s="64">
        <v>172.514729004945</v>
      </c>
      <c r="S83" s="61">
        <v>145.46312771042699</v>
      </c>
      <c r="T83" s="16">
        <v>214.90148776779299</v>
      </c>
      <c r="U83" s="16">
        <v>167.51734760672801</v>
      </c>
      <c r="V83" s="64">
        <v>179.243860990451</v>
      </c>
    </row>
    <row r="84" spans="14:22" x14ac:dyDescent="0.25">
      <c r="N84" s="25">
        <v>42185</v>
      </c>
      <c r="O84" s="61">
        <v>115.670787093684</v>
      </c>
      <c r="P84" s="16">
        <v>208.695680358922</v>
      </c>
      <c r="Q84" s="16">
        <v>160.14468410799901</v>
      </c>
      <c r="R84" s="64">
        <v>180.266825254775</v>
      </c>
      <c r="S84" s="61">
        <v>148.643413455764</v>
      </c>
      <c r="T84" s="16">
        <v>226.03635256938199</v>
      </c>
      <c r="U84" s="16">
        <v>171.27434752248101</v>
      </c>
      <c r="V84" s="64">
        <v>182.75641669303999</v>
      </c>
    </row>
    <row r="85" spans="14:22" x14ac:dyDescent="0.25">
      <c r="N85" s="25">
        <v>42277</v>
      </c>
      <c r="O85" s="61">
        <v>117.162134557417</v>
      </c>
      <c r="P85" s="16">
        <v>206.05439432511599</v>
      </c>
      <c r="Q85" s="16">
        <v>161.785859329874</v>
      </c>
      <c r="R85" s="64">
        <v>184.447114133018</v>
      </c>
      <c r="S85" s="61">
        <v>145.86887718475501</v>
      </c>
      <c r="T85" s="16">
        <v>226.89421001219401</v>
      </c>
      <c r="U85" s="16">
        <v>173.966778843095</v>
      </c>
      <c r="V85" s="64">
        <v>184.525952671954</v>
      </c>
    </row>
    <row r="86" spans="14:22" x14ac:dyDescent="0.25">
      <c r="N86" s="25">
        <v>42369</v>
      </c>
      <c r="O86" s="61">
        <v>116.10596975529999</v>
      </c>
      <c r="P86" s="16">
        <v>202.397200651764</v>
      </c>
      <c r="Q86" s="16">
        <v>161.51956244074</v>
      </c>
      <c r="R86" s="64">
        <v>185.21183571446201</v>
      </c>
      <c r="S86" s="61">
        <v>144.84454218834401</v>
      </c>
      <c r="T86" s="16">
        <v>220.077743946721</v>
      </c>
      <c r="U86" s="16">
        <v>175.33683353674201</v>
      </c>
      <c r="V86" s="64">
        <v>186.82080847408</v>
      </c>
    </row>
    <row r="87" spans="14:22" x14ac:dyDescent="0.25">
      <c r="N87" s="25">
        <v>42460</v>
      </c>
      <c r="O87" s="61">
        <v>118.127085583642</v>
      </c>
      <c r="P87" s="16">
        <v>207.57131483183699</v>
      </c>
      <c r="Q87" s="16">
        <v>165.27346906926601</v>
      </c>
      <c r="R87" s="64">
        <v>190.279155116596</v>
      </c>
      <c r="S87" s="61">
        <v>148.01272560265301</v>
      </c>
      <c r="T87" s="16">
        <v>218.09542277920099</v>
      </c>
      <c r="U87" s="16">
        <v>175.82603156653201</v>
      </c>
      <c r="V87" s="64">
        <v>190.16285593431999</v>
      </c>
    </row>
    <row r="88" spans="14:22" x14ac:dyDescent="0.25">
      <c r="N88" s="25">
        <v>42551</v>
      </c>
      <c r="O88" s="61">
        <v>122.629289984895</v>
      </c>
      <c r="P88" s="16">
        <v>215.65658771596401</v>
      </c>
      <c r="Q88" s="16">
        <v>171.243386808808</v>
      </c>
      <c r="R88" s="64">
        <v>199.97926351132801</v>
      </c>
      <c r="S88" s="61">
        <v>149.21156851601799</v>
      </c>
      <c r="T88" s="16">
        <v>214.968828955839</v>
      </c>
      <c r="U88" s="16">
        <v>180.29978106951401</v>
      </c>
      <c r="V88" s="64">
        <v>196.695538923865</v>
      </c>
    </row>
    <row r="89" spans="14:22" x14ac:dyDescent="0.25">
      <c r="N89" s="25">
        <v>42643</v>
      </c>
      <c r="O89" s="61">
        <v>124.539322303234</v>
      </c>
      <c r="P89" s="16">
        <v>221.246522010701</v>
      </c>
      <c r="Q89" s="16">
        <v>174.627271660448</v>
      </c>
      <c r="R89" s="64">
        <v>205.222824357143</v>
      </c>
      <c r="S89" s="61">
        <v>150.13916480521399</v>
      </c>
      <c r="T89" s="16">
        <v>212.562559122793</v>
      </c>
      <c r="U89" s="16">
        <v>183.528617076393</v>
      </c>
      <c r="V89" s="64">
        <v>203.76956565647299</v>
      </c>
    </row>
    <row r="90" spans="14:22" x14ac:dyDescent="0.25">
      <c r="N90" s="25">
        <v>42735</v>
      </c>
      <c r="O90" s="61">
        <v>125.49193132958899</v>
      </c>
      <c r="P90" s="16">
        <v>226.95637865885999</v>
      </c>
      <c r="Q90" s="16">
        <v>177.033737059201</v>
      </c>
      <c r="R90" s="64">
        <v>206.230250316846</v>
      </c>
      <c r="S90" s="61">
        <v>148.29426411406101</v>
      </c>
      <c r="T90" s="16">
        <v>211.17411525414499</v>
      </c>
      <c r="U90" s="16">
        <v>182.16471586519</v>
      </c>
      <c r="V90" s="64">
        <v>205.85569300430399</v>
      </c>
    </row>
    <row r="91" spans="14:22" x14ac:dyDescent="0.25">
      <c r="N91" s="25">
        <v>42825</v>
      </c>
      <c r="O91" s="61">
        <v>133.736005727128</v>
      </c>
      <c r="P91" s="16">
        <v>238.388544527443</v>
      </c>
      <c r="Q91" s="16">
        <v>187.16481260518901</v>
      </c>
      <c r="R91" s="64">
        <v>213.515359726577</v>
      </c>
      <c r="S91" s="61">
        <v>145.82653784912199</v>
      </c>
      <c r="T91" s="16">
        <v>216.66331624946901</v>
      </c>
      <c r="U91" s="16">
        <v>183.02375077730599</v>
      </c>
      <c r="V91" s="64">
        <v>206.67670081571899</v>
      </c>
    </row>
    <row r="92" spans="14:22" x14ac:dyDescent="0.25">
      <c r="N92" s="25">
        <v>42916</v>
      </c>
      <c r="O92" s="61">
        <v>147.224497308504</v>
      </c>
      <c r="P92" s="16">
        <v>250.37710195211801</v>
      </c>
      <c r="Q92" s="16">
        <v>200.96437736236399</v>
      </c>
      <c r="R92" s="64">
        <v>225.28690343259501</v>
      </c>
      <c r="S92" s="61">
        <v>149.825487064497</v>
      </c>
      <c r="T92" s="16">
        <v>233.217373888102</v>
      </c>
      <c r="U92" s="16">
        <v>187.764541743818</v>
      </c>
      <c r="V92" s="64">
        <v>211.152010585347</v>
      </c>
    </row>
    <row r="93" spans="14:22" x14ac:dyDescent="0.25">
      <c r="N93" s="25">
        <v>43008</v>
      </c>
      <c r="O93" s="61">
        <v>147.78662426463501</v>
      </c>
      <c r="P93" s="16">
        <v>250.73211689826101</v>
      </c>
      <c r="Q93" s="16">
        <v>200.18807022864101</v>
      </c>
      <c r="R93" s="64">
        <v>230.39514006532599</v>
      </c>
      <c r="S93" s="61">
        <v>154.86492271037</v>
      </c>
      <c r="T93" s="16">
        <v>237.754231416111</v>
      </c>
      <c r="U93" s="16">
        <v>191.94526193802801</v>
      </c>
      <c r="V93" s="64">
        <v>217.26571303042201</v>
      </c>
    </row>
    <row r="94" spans="14:22" x14ac:dyDescent="0.25">
      <c r="N94" s="25">
        <v>43100</v>
      </c>
      <c r="O94" s="61">
        <v>140.502212447163</v>
      </c>
      <c r="P94" s="16">
        <v>247.32486910396099</v>
      </c>
      <c r="Q94" s="16">
        <v>194.14610042000601</v>
      </c>
      <c r="R94" s="64">
        <v>229.94928368918599</v>
      </c>
      <c r="S94" s="61">
        <v>153.634731865639</v>
      </c>
      <c r="T94" s="16">
        <v>243.31302423738001</v>
      </c>
      <c r="U94" s="16">
        <v>193.69871320969401</v>
      </c>
      <c r="V94" s="64">
        <v>222.50133301110901</v>
      </c>
    </row>
    <row r="95" spans="14:22" x14ac:dyDescent="0.25">
      <c r="N95" s="25">
        <v>43190</v>
      </c>
      <c r="O95" s="61">
        <v>140.72572168265901</v>
      </c>
      <c r="P95" s="16">
        <v>247.20669463000499</v>
      </c>
      <c r="Q95" s="16">
        <v>198.45139964047499</v>
      </c>
      <c r="R95" s="64">
        <v>234.07227472802401</v>
      </c>
      <c r="S95" s="61">
        <v>154.925987999933</v>
      </c>
      <c r="T95" s="16">
        <v>254.34474267767899</v>
      </c>
      <c r="U95" s="16">
        <v>196.09367380145801</v>
      </c>
      <c r="V95" s="64">
        <v>223.75720212224601</v>
      </c>
    </row>
    <row r="96" spans="14:22" x14ac:dyDescent="0.25">
      <c r="N96" s="25">
        <v>43281</v>
      </c>
      <c r="O96" s="61">
        <v>144.93017045539401</v>
      </c>
      <c r="P96" s="16">
        <v>246.05334920667801</v>
      </c>
      <c r="Q96" s="16">
        <v>206.524680291333</v>
      </c>
      <c r="R96" s="64">
        <v>242.50150931394001</v>
      </c>
      <c r="S96" s="61">
        <v>158.487956997585</v>
      </c>
      <c r="T96" s="16">
        <v>238.622798863442</v>
      </c>
      <c r="U96" s="16">
        <v>201.55352751200701</v>
      </c>
      <c r="V96" s="64">
        <v>225.48947515241301</v>
      </c>
    </row>
    <row r="97" spans="14:22" x14ac:dyDescent="0.25">
      <c r="N97" s="25">
        <v>43373</v>
      </c>
      <c r="O97" s="61">
        <v>148.52321869512599</v>
      </c>
      <c r="P97" s="16">
        <v>249.19313479687901</v>
      </c>
      <c r="Q97" s="16">
        <v>210.74578946201001</v>
      </c>
      <c r="R97" s="64">
        <v>244.23270422486101</v>
      </c>
      <c r="S97" s="61">
        <v>158.83027713319299</v>
      </c>
      <c r="T97" s="16">
        <v>219.47168110215799</v>
      </c>
      <c r="U97" s="16">
        <v>205.85576826531499</v>
      </c>
      <c r="V97" s="64">
        <v>231.40476888511199</v>
      </c>
    </row>
    <row r="98" spans="14:22" x14ac:dyDescent="0.25">
      <c r="N98" s="25">
        <v>43465</v>
      </c>
      <c r="O98" s="61">
        <v>148.99852641458199</v>
      </c>
      <c r="P98" s="16">
        <v>255.58861542424401</v>
      </c>
      <c r="Q98" s="16">
        <v>211.383435443921</v>
      </c>
      <c r="R98" s="64">
        <v>242.39805070567101</v>
      </c>
      <c r="S98" s="61">
        <v>158.18646840693401</v>
      </c>
      <c r="T98" s="16">
        <v>217.36402853346601</v>
      </c>
      <c r="U98" s="16">
        <v>206.384099316662</v>
      </c>
      <c r="V98" s="64">
        <v>237.68703587826499</v>
      </c>
    </row>
    <row r="99" spans="14:22" x14ac:dyDescent="0.25">
      <c r="N99" s="25">
        <v>43555</v>
      </c>
      <c r="O99" s="61">
        <v>149.23635540468101</v>
      </c>
      <c r="P99" s="16">
        <v>260.658042500009</v>
      </c>
      <c r="Q99" s="16">
        <v>212.537854383281</v>
      </c>
      <c r="R99" s="64">
        <v>248.52495656606399</v>
      </c>
      <c r="S99" s="61">
        <v>159.88778287002501</v>
      </c>
      <c r="T99" s="16">
        <v>230.46844411488601</v>
      </c>
      <c r="U99" s="16">
        <v>209.32608405946399</v>
      </c>
      <c r="V99" s="64">
        <v>243.787543300604</v>
      </c>
    </row>
    <row r="100" spans="14:22" x14ac:dyDescent="0.25">
      <c r="N100" s="25">
        <v>43646</v>
      </c>
      <c r="O100" s="61">
        <v>151.14065928228399</v>
      </c>
      <c r="P100" s="16">
        <v>264.807570256774</v>
      </c>
      <c r="Q100" s="16">
        <v>215.14713132801501</v>
      </c>
      <c r="R100" s="64">
        <v>259.327524591611</v>
      </c>
      <c r="S100" s="61">
        <v>163.134693187685</v>
      </c>
      <c r="T100" s="16">
        <v>244.050475594126</v>
      </c>
      <c r="U100" s="16">
        <v>213.270684374083</v>
      </c>
      <c r="V100" s="64">
        <v>249.14408820077699</v>
      </c>
    </row>
    <row r="101" spans="14:22" x14ac:dyDescent="0.25">
      <c r="N101" s="25">
        <v>43738</v>
      </c>
      <c r="O101" s="61">
        <v>152.10470948266601</v>
      </c>
      <c r="P101" s="16">
        <v>264.08179966123902</v>
      </c>
      <c r="Q101" s="16">
        <v>219.29868415098099</v>
      </c>
      <c r="R101" s="64">
        <v>263.59275082803498</v>
      </c>
      <c r="S101" s="61">
        <v>165.44633134702701</v>
      </c>
      <c r="T101" s="16">
        <v>240.06909709736701</v>
      </c>
      <c r="U101" s="16">
        <v>213.82176018620601</v>
      </c>
      <c r="V101" s="64">
        <v>251.99943012694001</v>
      </c>
    </row>
    <row r="102" spans="14:22" x14ac:dyDescent="0.25">
      <c r="N102" s="25">
        <v>43830</v>
      </c>
      <c r="O102" s="61">
        <v>152.619997563932</v>
      </c>
      <c r="P102" s="16">
        <v>263.34088338573503</v>
      </c>
      <c r="Q102" s="16">
        <v>223.11088748131601</v>
      </c>
      <c r="R102" s="64">
        <v>261.47606513261798</v>
      </c>
      <c r="S102" s="61">
        <v>167.32317343492801</v>
      </c>
      <c r="T102" s="16">
        <v>237.136795911196</v>
      </c>
      <c r="U102" s="16">
        <v>216.341266447528</v>
      </c>
      <c r="V102" s="64">
        <v>252.23499369864101</v>
      </c>
    </row>
    <row r="103" spans="14:22" x14ac:dyDescent="0.25">
      <c r="N103" s="25">
        <v>43921</v>
      </c>
      <c r="O103" s="61">
        <v>152.95283927675001</v>
      </c>
      <c r="P103" s="16">
        <v>271.64501334017302</v>
      </c>
      <c r="Q103" s="16">
        <v>226.035854761921</v>
      </c>
      <c r="R103" s="64">
        <v>260.30423643403401</v>
      </c>
      <c r="S103" s="61">
        <v>163.35420849811501</v>
      </c>
      <c r="T103" s="16">
        <v>240.721990711883</v>
      </c>
      <c r="U103" s="16">
        <v>221.4466406114</v>
      </c>
      <c r="V103" s="64">
        <v>253.01038239191999</v>
      </c>
    </row>
    <row r="104" spans="14:22" x14ac:dyDescent="0.25">
      <c r="N104" s="25">
        <v>44012</v>
      </c>
      <c r="O104" s="61">
        <v>150.98590101839201</v>
      </c>
      <c r="P104" s="16">
        <v>281.00375568148303</v>
      </c>
      <c r="Q104" s="16">
        <v>227.85781272726899</v>
      </c>
      <c r="R104" s="64">
        <v>262.56383673888502</v>
      </c>
      <c r="S104" s="61">
        <v>157.51693423722301</v>
      </c>
      <c r="T104" s="16">
        <v>249.302763844509</v>
      </c>
      <c r="U104" s="16">
        <v>225.271167884048</v>
      </c>
      <c r="V104" s="64">
        <v>254.27102862291201</v>
      </c>
    </row>
    <row r="105" spans="14:22" x14ac:dyDescent="0.25">
      <c r="N105" s="25">
        <v>44104</v>
      </c>
      <c r="O105" s="61">
        <v>154.743303127742</v>
      </c>
      <c r="P105" s="16">
        <v>281.20480046908199</v>
      </c>
      <c r="Q105" s="16">
        <v>234.891502784691</v>
      </c>
      <c r="R105" s="64">
        <v>273.10047701748198</v>
      </c>
      <c r="S105" s="61">
        <v>160.197440831058</v>
      </c>
      <c r="T105" s="16">
        <v>258.26466199908901</v>
      </c>
      <c r="U105" s="16">
        <v>229.59743262735299</v>
      </c>
      <c r="V105" s="64">
        <v>263.248282133038</v>
      </c>
    </row>
    <row r="106" spans="14:22" x14ac:dyDescent="0.25">
      <c r="N106" s="25">
        <v>44196</v>
      </c>
      <c r="O106" s="61">
        <v>162.664505509419</v>
      </c>
      <c r="P106" s="16">
        <v>280.321672395652</v>
      </c>
      <c r="Q106" s="16">
        <v>244.967360054653</v>
      </c>
      <c r="R106" s="64">
        <v>283.12031516816597</v>
      </c>
      <c r="S106" s="61">
        <v>164.38356906444</v>
      </c>
      <c r="T106" s="16">
        <v>255.864913544177</v>
      </c>
      <c r="U106" s="16">
        <v>234.77015160904</v>
      </c>
      <c r="V106" s="64">
        <v>275.89397790219903</v>
      </c>
    </row>
    <row r="107" spans="14:22" x14ac:dyDescent="0.25">
      <c r="N107" s="25">
        <v>44286</v>
      </c>
      <c r="O107" s="61">
        <v>168.87181390651699</v>
      </c>
      <c r="P107" s="16">
        <v>285.72120101775198</v>
      </c>
      <c r="Q107" s="16">
        <v>253.78317022664999</v>
      </c>
      <c r="R107" s="64">
        <v>289.02460992664101</v>
      </c>
      <c r="S107" s="61">
        <v>167.82023756003201</v>
      </c>
      <c r="T107" s="16">
        <v>247.94309935540599</v>
      </c>
      <c r="U107" s="16">
        <v>240.28673419643101</v>
      </c>
      <c r="V107" s="64">
        <v>283.45639315702499</v>
      </c>
    </row>
    <row r="108" spans="14:22" x14ac:dyDescent="0.25">
      <c r="N108" s="25">
        <v>44377</v>
      </c>
      <c r="O108" s="61">
        <v>177.166667826403</v>
      </c>
      <c r="P108" s="16">
        <v>299.31005399522201</v>
      </c>
      <c r="Q108" s="16">
        <v>266.50694475621799</v>
      </c>
      <c r="R108" s="64">
        <v>301.76976050572102</v>
      </c>
      <c r="S108" s="61">
        <v>179.08897582654299</v>
      </c>
      <c r="T108" s="16">
        <v>258.814347204184</v>
      </c>
      <c r="U108" s="16">
        <v>251.914354049743</v>
      </c>
      <c r="V108" s="64">
        <v>293.166995185117</v>
      </c>
    </row>
    <row r="109" spans="14:22" x14ac:dyDescent="0.25">
      <c r="N109" s="25">
        <v>44469</v>
      </c>
      <c r="O109" s="61">
        <v>183.431334032785</v>
      </c>
      <c r="P109" s="16">
        <v>317.640870880737</v>
      </c>
      <c r="Q109" s="16">
        <v>277.29873134536501</v>
      </c>
      <c r="R109" s="64">
        <v>321.04672131605901</v>
      </c>
      <c r="S109" s="61">
        <v>189.83734885469701</v>
      </c>
      <c r="T109" s="16">
        <v>290.28046433235602</v>
      </c>
      <c r="U109" s="16">
        <v>272.07519715572403</v>
      </c>
      <c r="V109" s="64">
        <v>308.68957092106098</v>
      </c>
    </row>
    <row r="110" spans="14:22" x14ac:dyDescent="0.25">
      <c r="N110" s="25">
        <v>44561</v>
      </c>
      <c r="O110" s="61">
        <v>186.044893990622</v>
      </c>
      <c r="P110" s="16">
        <v>323.65243763741603</v>
      </c>
      <c r="Q110" s="16">
        <v>284.28050065660301</v>
      </c>
      <c r="R110" s="64">
        <v>333.93396940201001</v>
      </c>
      <c r="S110" s="61">
        <v>193.75866301805101</v>
      </c>
      <c r="T110" s="16">
        <v>297.85609276375197</v>
      </c>
      <c r="U110" s="16">
        <v>288.34912457389601</v>
      </c>
      <c r="V110" s="64">
        <v>325.87250635043802</v>
      </c>
    </row>
    <row r="111" spans="14:22" x14ac:dyDescent="0.25">
      <c r="N111" s="25">
        <v>44651</v>
      </c>
      <c r="O111" s="61">
        <v>191.03407647081499</v>
      </c>
      <c r="P111" s="16">
        <v>322.885331219097</v>
      </c>
      <c r="Q111" s="16">
        <v>301.32143158982598</v>
      </c>
      <c r="R111" s="64">
        <v>343.94334534618099</v>
      </c>
      <c r="S111" s="61">
        <v>195.850686399241</v>
      </c>
      <c r="T111" s="16">
        <v>274.28668200638202</v>
      </c>
      <c r="U111" s="16">
        <v>300.14485698523401</v>
      </c>
      <c r="V111" s="64">
        <v>337.49600971309098</v>
      </c>
    </row>
    <row r="112" spans="14:22" x14ac:dyDescent="0.25">
      <c r="N112" s="25">
        <v>44742</v>
      </c>
      <c r="O112" s="61">
        <v>198.32688473174099</v>
      </c>
      <c r="P112" s="16">
        <v>336.22499946547401</v>
      </c>
      <c r="Q112" s="16">
        <v>324.53047480522099</v>
      </c>
      <c r="R112" s="64">
        <v>356.71221374580199</v>
      </c>
      <c r="S112" s="61">
        <v>198.62669958850901</v>
      </c>
      <c r="T112" s="16">
        <v>258.11714584389898</v>
      </c>
      <c r="U112" s="16">
        <v>311.27395502411099</v>
      </c>
      <c r="V112" s="64">
        <v>348.89445353808702</v>
      </c>
    </row>
    <row r="113" spans="14:22" x14ac:dyDescent="0.25">
      <c r="N113" s="25">
        <v>44834</v>
      </c>
      <c r="O113" s="61">
        <v>197.42853680538099</v>
      </c>
      <c r="P113" s="16">
        <v>349.461212347745</v>
      </c>
      <c r="Q113" s="16">
        <v>319.70087700157302</v>
      </c>
      <c r="R113" s="64">
        <v>352.44474472612802</v>
      </c>
      <c r="S113" s="61">
        <v>201.500558003165</v>
      </c>
      <c r="T113" s="16">
        <v>249.506020452851</v>
      </c>
      <c r="U113" s="16">
        <v>307.72164233692502</v>
      </c>
      <c r="V113" s="64">
        <v>347.86009620599498</v>
      </c>
    </row>
    <row r="114" spans="14:22" x14ac:dyDescent="0.25">
      <c r="N114" s="25">
        <v>44926</v>
      </c>
      <c r="O114" s="61">
        <v>192.38731144178101</v>
      </c>
      <c r="P114" s="16">
        <v>346.63047671591499</v>
      </c>
      <c r="Q114" s="16">
        <v>306.80900713367998</v>
      </c>
      <c r="R114" s="64">
        <v>342.40148296877101</v>
      </c>
      <c r="S114" s="61">
        <v>197.45568117300601</v>
      </c>
      <c r="T114" s="16">
        <v>255.45819124972999</v>
      </c>
      <c r="U114" s="16">
        <v>293.81142662754502</v>
      </c>
      <c r="V114" s="64">
        <v>324.03437050371298</v>
      </c>
    </row>
    <row r="115" spans="14:22" x14ac:dyDescent="0.25">
      <c r="N115" s="25">
        <v>45016</v>
      </c>
      <c r="O115" s="61">
        <v>190.40116829750801</v>
      </c>
      <c r="P115" s="16">
        <v>333.63505892253698</v>
      </c>
      <c r="Q115" s="16">
        <v>312.00462251689902</v>
      </c>
      <c r="R115" s="64">
        <v>341.70465556013397</v>
      </c>
      <c r="S115" s="61">
        <v>188.937298329665</v>
      </c>
      <c r="T115" s="16">
        <v>262.09498776875898</v>
      </c>
      <c r="U115" s="16">
        <v>283.05641857046902</v>
      </c>
      <c r="V115" s="64">
        <v>307.35555795152402</v>
      </c>
    </row>
    <row r="116" spans="14:22" x14ac:dyDescent="0.25">
      <c r="N116" s="25">
        <v>45107</v>
      </c>
      <c r="O116" s="61">
        <v>187.86281285380801</v>
      </c>
      <c r="P116" s="16">
        <v>327.55426643871698</v>
      </c>
      <c r="Q116" s="16">
        <v>318.76674436399003</v>
      </c>
      <c r="R116" s="64">
        <v>347.10233651215498</v>
      </c>
      <c r="S116" s="61">
        <v>185.07294071483301</v>
      </c>
      <c r="T116" s="16">
        <v>257.115573041294</v>
      </c>
      <c r="U116" s="16">
        <v>277.107573881875</v>
      </c>
      <c r="V116" s="64">
        <v>309.89964519425899</v>
      </c>
    </row>
    <row r="117" spans="14:22" x14ac:dyDescent="0.25">
      <c r="N117" s="68"/>
      <c r="O117" s="169" t="s">
        <v>17</v>
      </c>
      <c r="P117" s="131" t="s">
        <v>18</v>
      </c>
      <c r="Q117" s="131" t="s">
        <v>19</v>
      </c>
      <c r="R117" s="171" t="s">
        <v>20</v>
      </c>
      <c r="S117" s="169" t="s">
        <v>17</v>
      </c>
      <c r="T117" s="131" t="s">
        <v>18</v>
      </c>
      <c r="U117" s="131" t="s">
        <v>19</v>
      </c>
      <c r="V117" s="171" t="s">
        <v>20</v>
      </c>
    </row>
    <row r="118" spans="14:22" x14ac:dyDescent="0.25">
      <c r="N118" s="128" t="s">
        <v>134</v>
      </c>
      <c r="O118" s="168">
        <f t="shared" ref="O118:V123" si="0">O111/O110-1</f>
        <v>2.6817089000273686E-2</v>
      </c>
      <c r="P118" s="168">
        <f t="shared" si="0"/>
        <v>-2.3701549227274077E-3</v>
      </c>
      <c r="Q118" s="168">
        <f t="shared" si="0"/>
        <v>5.9944072470195842E-2</v>
      </c>
      <c r="R118" s="168">
        <f t="shared" si="0"/>
        <v>2.9974117224717212E-2</v>
      </c>
      <c r="S118" s="168">
        <f t="shared" si="0"/>
        <v>1.0797057270131472E-2</v>
      </c>
      <c r="T118" s="168">
        <f t="shared" si="0"/>
        <v>-7.9130195184774377E-2</v>
      </c>
      <c r="U118" s="168">
        <f t="shared" si="0"/>
        <v>4.0907814194924175E-2</v>
      </c>
      <c r="V118" s="168">
        <f t="shared" si="0"/>
        <v>3.5668867842914231E-2</v>
      </c>
    </row>
    <row r="119" spans="14:22" x14ac:dyDescent="0.25">
      <c r="N119" s="128" t="s">
        <v>134</v>
      </c>
      <c r="O119" s="168">
        <f t="shared" si="0"/>
        <v>3.8175431292961637E-2</v>
      </c>
      <c r="P119" s="168">
        <f t="shared" si="0"/>
        <v>4.1313949432175479E-2</v>
      </c>
      <c r="Q119" s="168">
        <f t="shared" si="0"/>
        <v>7.702420333309834E-2</v>
      </c>
      <c r="R119" s="168">
        <f t="shared" si="0"/>
        <v>3.7124917729601803E-2</v>
      </c>
      <c r="S119" s="168">
        <f t="shared" si="0"/>
        <v>1.4174130508836313E-2</v>
      </c>
      <c r="T119" s="168">
        <f t="shared" si="0"/>
        <v>-5.8951225937053708E-2</v>
      </c>
      <c r="U119" s="168">
        <f t="shared" si="0"/>
        <v>3.707908957915107E-2</v>
      </c>
      <c r="V119" s="168">
        <f t="shared" si="0"/>
        <v>3.3773566196192872E-2</v>
      </c>
    </row>
    <row r="120" spans="14:22" x14ac:dyDescent="0.25">
      <c r="N120" s="128" t="s">
        <v>134</v>
      </c>
      <c r="O120" s="168">
        <f t="shared" si="0"/>
        <v>-4.5296326192745262E-3</v>
      </c>
      <c r="P120" s="168">
        <f t="shared" si="0"/>
        <v>3.9367128867019874E-2</v>
      </c>
      <c r="Q120" s="168">
        <f t="shared" si="0"/>
        <v>-1.4881800566022729E-2</v>
      </c>
      <c r="R120" s="168">
        <f t="shared" si="0"/>
        <v>-1.1963338666937329E-2</v>
      </c>
      <c r="S120" s="168">
        <f t="shared" si="0"/>
        <v>1.4468641026658124E-2</v>
      </c>
      <c r="T120" s="168">
        <f t="shared" si="0"/>
        <v>-3.3361307180483468E-2</v>
      </c>
      <c r="U120" s="168">
        <f t="shared" si="0"/>
        <v>-1.1412174484404902E-2</v>
      </c>
      <c r="V120" s="168">
        <f t="shared" si="0"/>
        <v>-2.9646711823669847E-3</v>
      </c>
    </row>
    <row r="121" spans="14:22" x14ac:dyDescent="0.25">
      <c r="N121" s="128" t="s">
        <v>134</v>
      </c>
      <c r="O121" s="168">
        <f t="shared" si="0"/>
        <v>-2.5534431066413954E-2</v>
      </c>
      <c r="P121" s="168">
        <f t="shared" si="0"/>
        <v>-8.1002856162851744E-3</v>
      </c>
      <c r="Q121" s="168">
        <f t="shared" si="0"/>
        <v>-4.0324787309950372E-2</v>
      </c>
      <c r="R121" s="168">
        <f t="shared" si="0"/>
        <v>-2.8495989534930599E-2</v>
      </c>
      <c r="S121" s="168">
        <f t="shared" si="0"/>
        <v>-2.0073774833395008E-2</v>
      </c>
      <c r="T121" s="168">
        <f t="shared" si="0"/>
        <v>2.3855820336823319E-2</v>
      </c>
      <c r="U121" s="168">
        <f t="shared" si="0"/>
        <v>-4.5203891425191545E-2</v>
      </c>
      <c r="V121" s="168">
        <f t="shared" si="0"/>
        <v>-6.8492264453847929E-2</v>
      </c>
    </row>
    <row r="122" spans="14:22" x14ac:dyDescent="0.25">
      <c r="N122" s="128" t="s">
        <v>134</v>
      </c>
      <c r="O122" s="168">
        <f t="shared" si="0"/>
        <v>-1.0323670149494424E-2</v>
      </c>
      <c r="P122" s="168">
        <f t="shared" si="0"/>
        <v>-3.7490695903316551E-2</v>
      </c>
      <c r="Q122" s="168">
        <f t="shared" si="0"/>
        <v>1.6934363928094331E-2</v>
      </c>
      <c r="R122" s="168">
        <f t="shared" si="0"/>
        <v>-2.0351179632612793E-3</v>
      </c>
      <c r="S122" s="168">
        <f t="shared" si="0"/>
        <v>-4.3140733114067298E-2</v>
      </c>
      <c r="T122" s="168">
        <f t="shared" si="0"/>
        <v>2.5979971464453966E-2</v>
      </c>
      <c r="U122" s="168">
        <f t="shared" si="0"/>
        <v>-3.6605138814800986E-2</v>
      </c>
      <c r="V122" s="168">
        <f t="shared" si="0"/>
        <v>-5.1472356238820183E-2</v>
      </c>
    </row>
    <row r="123" spans="14:22" x14ac:dyDescent="0.25">
      <c r="N123" s="128" t="str">
        <f>"QTR "&amp;YEAR(N116)&amp;"Q"&amp;(MONTH(N116)/3)</f>
        <v>QTR 2023Q2</v>
      </c>
      <c r="O123" s="168">
        <f t="shared" si="0"/>
        <v>-1.3331616955909342E-2</v>
      </c>
      <c r="P123" s="168">
        <f t="shared" si="0"/>
        <v>-1.822587980848811E-2</v>
      </c>
      <c r="Q123" s="168">
        <f t="shared" si="0"/>
        <v>2.1673146354505457E-2</v>
      </c>
      <c r="R123" s="168">
        <f t="shared" si="0"/>
        <v>1.5796334244182031E-2</v>
      </c>
      <c r="S123" s="168">
        <f t="shared" si="0"/>
        <v>-2.0453122009235658E-2</v>
      </c>
      <c r="T123" s="168">
        <f t="shared" si="0"/>
        <v>-1.8998511836701759E-2</v>
      </c>
      <c r="U123" s="168">
        <f t="shared" si="0"/>
        <v>-2.1016462790837576E-2</v>
      </c>
      <c r="V123" s="168">
        <f t="shared" si="0"/>
        <v>8.277342566020085E-3</v>
      </c>
    </row>
    <row r="124" spans="14:22" x14ac:dyDescent="0.25">
      <c r="N124" s="68">
        <v>43008</v>
      </c>
      <c r="O124" s="169" t="s">
        <v>76</v>
      </c>
      <c r="P124" s="131" t="s">
        <v>76</v>
      </c>
      <c r="Q124" s="131" t="s">
        <v>76</v>
      </c>
      <c r="R124" s="131" t="s">
        <v>76</v>
      </c>
      <c r="S124" s="131" t="s">
        <v>76</v>
      </c>
      <c r="T124" s="131" t="s">
        <v>76</v>
      </c>
      <c r="U124" s="131" t="s">
        <v>76</v>
      </c>
      <c r="V124" s="131" t="s">
        <v>76</v>
      </c>
    </row>
    <row r="125" spans="14:22" x14ac:dyDescent="0.25">
      <c r="N125" s="68">
        <v>43100</v>
      </c>
      <c r="O125" s="169" t="s">
        <v>76</v>
      </c>
      <c r="P125" s="131" t="s">
        <v>76</v>
      </c>
      <c r="Q125" s="131" t="s">
        <v>76</v>
      </c>
      <c r="R125" s="131" t="s">
        <v>76</v>
      </c>
      <c r="S125" s="131" t="s">
        <v>76</v>
      </c>
      <c r="T125" s="131" t="s">
        <v>76</v>
      </c>
      <c r="U125" s="131" t="s">
        <v>76</v>
      </c>
      <c r="V125" s="131" t="s">
        <v>76</v>
      </c>
    </row>
    <row r="126" spans="14:22" x14ac:dyDescent="0.25">
      <c r="N126" s="128" t="s">
        <v>136</v>
      </c>
      <c r="O126" s="168">
        <f t="shared" ref="O126:V131" si="1">O111/O107-1</f>
        <v>0.1312371914034538</v>
      </c>
      <c r="P126" s="168">
        <f t="shared" si="1"/>
        <v>0.13007130751573448</v>
      </c>
      <c r="Q126" s="168">
        <f t="shared" si="1"/>
        <v>0.1873184156408807</v>
      </c>
      <c r="R126" s="168">
        <f t="shared" si="1"/>
        <v>0.19001404563258206</v>
      </c>
      <c r="S126" s="168">
        <f t="shared" si="1"/>
        <v>0.16702663067785273</v>
      </c>
      <c r="T126" s="168">
        <f t="shared" si="1"/>
        <v>0.1062485010450509</v>
      </c>
      <c r="U126" s="168">
        <f t="shared" si="1"/>
        <v>0.24911122534076235</v>
      </c>
      <c r="V126" s="168">
        <f t="shared" si="1"/>
        <v>0.19064525571003754</v>
      </c>
    </row>
    <row r="127" spans="14:22" x14ac:dyDescent="0.25">
      <c r="N127" s="128" t="s">
        <v>136</v>
      </c>
      <c r="O127" s="168">
        <f t="shared" si="1"/>
        <v>0.1194367832558203</v>
      </c>
      <c r="P127" s="168">
        <f t="shared" si="1"/>
        <v>0.12333346300101655</v>
      </c>
      <c r="Q127" s="168">
        <f t="shared" si="1"/>
        <v>0.21771864182405776</v>
      </c>
      <c r="R127" s="168">
        <f t="shared" si="1"/>
        <v>0.18206745814426739</v>
      </c>
      <c r="S127" s="168">
        <f t="shared" si="1"/>
        <v>0.10909506669405111</v>
      </c>
      <c r="T127" s="168">
        <f t="shared" si="1"/>
        <v>-2.6938280965350669E-3</v>
      </c>
      <c r="U127" s="168">
        <f t="shared" si="1"/>
        <v>0.23563405586109187</v>
      </c>
      <c r="V127" s="168">
        <f t="shared" si="1"/>
        <v>0.1900877631800999</v>
      </c>
    </row>
    <row r="128" spans="14:22" x14ac:dyDescent="0.25">
      <c r="N128" s="128" t="s">
        <v>136</v>
      </c>
      <c r="O128" s="168">
        <f t="shared" si="1"/>
        <v>7.6307588593856224E-2</v>
      </c>
      <c r="P128" s="168">
        <f t="shared" si="1"/>
        <v>0.10017710056888562</v>
      </c>
      <c r="Q128" s="168">
        <f t="shared" si="1"/>
        <v>0.15291143039308652</v>
      </c>
      <c r="R128" s="168">
        <f t="shared" si="1"/>
        <v>9.7798922478821382E-2</v>
      </c>
      <c r="S128" s="168">
        <f t="shared" si="1"/>
        <v>6.1437905758972011E-2</v>
      </c>
      <c r="T128" s="168">
        <f t="shared" si="1"/>
        <v>-0.14046568367349865</v>
      </c>
      <c r="U128" s="168">
        <f t="shared" si="1"/>
        <v>0.13101688633822262</v>
      </c>
      <c r="V128" s="168">
        <f t="shared" si="1"/>
        <v>0.126892933791245</v>
      </c>
    </row>
    <row r="129" spans="14:22" x14ac:dyDescent="0.25">
      <c r="N129" s="128" t="s">
        <v>136</v>
      </c>
      <c r="O129" s="168">
        <f t="shared" si="1"/>
        <v>3.40907902125962E-2</v>
      </c>
      <c r="P129" s="168">
        <f t="shared" si="1"/>
        <v>7.0996032800596298E-2</v>
      </c>
      <c r="Q129" s="168">
        <f t="shared" si="1"/>
        <v>7.924745603389205E-2</v>
      </c>
      <c r="R129" s="168">
        <f t="shared" si="1"/>
        <v>2.5356849984217389E-2</v>
      </c>
      <c r="S129" s="168">
        <f t="shared" si="1"/>
        <v>1.9080530890175362E-2</v>
      </c>
      <c r="T129" s="168">
        <f t="shared" si="1"/>
        <v>-0.14234357645875106</v>
      </c>
      <c r="U129" s="168">
        <f t="shared" si="1"/>
        <v>1.8943362709080036E-2</v>
      </c>
      <c r="V129" s="168">
        <f t="shared" si="1"/>
        <v>-5.640659493833855E-3</v>
      </c>
    </row>
    <row r="130" spans="14:22" x14ac:dyDescent="0.25">
      <c r="N130" s="128" t="s">
        <v>136</v>
      </c>
      <c r="O130" s="168">
        <f t="shared" si="1"/>
        <v>-3.3130642710421654E-3</v>
      </c>
      <c r="P130" s="168">
        <f t="shared" si="1"/>
        <v>3.3292710024493744E-2</v>
      </c>
      <c r="Q130" s="168">
        <f t="shared" si="1"/>
        <v>3.5454467578713622E-2</v>
      </c>
      <c r="R130" s="168">
        <f t="shared" si="1"/>
        <v>-6.5088911192445753E-3</v>
      </c>
      <c r="S130" s="168">
        <f t="shared" si="1"/>
        <v>-3.5299279245226023E-2</v>
      </c>
      <c r="T130" s="168">
        <f t="shared" si="1"/>
        <v>-4.4448728419629768E-2</v>
      </c>
      <c r="U130" s="168">
        <f t="shared" si="1"/>
        <v>-5.6933970438166392E-2</v>
      </c>
      <c r="V130" s="168">
        <f t="shared" si="1"/>
        <v>-8.9306098128951739E-2</v>
      </c>
    </row>
    <row r="131" spans="14:22" x14ac:dyDescent="0.25">
      <c r="N131" s="128" t="str">
        <f>"Y/Y "&amp;RIGHT(N123,4)</f>
        <v>Y/Y 23Q2</v>
      </c>
      <c r="O131" s="168">
        <f t="shared" si="1"/>
        <v>-5.2761741768327486E-2</v>
      </c>
      <c r="P131" s="168">
        <f t="shared" si="1"/>
        <v>-2.578848402272782E-2</v>
      </c>
      <c r="Q131" s="168">
        <f t="shared" si="1"/>
        <v>-1.776021325790833E-2</v>
      </c>
      <c r="R131" s="168">
        <f t="shared" si="1"/>
        <v>-2.6940140716614658E-2</v>
      </c>
      <c r="S131" s="168">
        <f t="shared" si="1"/>
        <v>-6.8237346246778796E-2</v>
      </c>
      <c r="T131" s="168">
        <f t="shared" si="1"/>
        <v>-3.8803032604842747E-3</v>
      </c>
      <c r="U131" s="168">
        <f t="shared" si="1"/>
        <v>-0.10976305788124641</v>
      </c>
      <c r="V131" s="168">
        <f t="shared" si="1"/>
        <v>-0.11176677630838627</v>
      </c>
    </row>
    <row r="132" spans="14:22" x14ac:dyDescent="0.25">
      <c r="N132" s="68"/>
      <c r="O132" s="169"/>
      <c r="P132" s="131"/>
      <c r="Q132" s="131"/>
      <c r="R132" s="131"/>
      <c r="S132" s="131"/>
      <c r="T132" s="131"/>
      <c r="U132" s="131"/>
      <c r="V132" s="131"/>
    </row>
    <row r="133" spans="14:22" x14ac:dyDescent="0.25">
      <c r="N133" s="68" t="s">
        <v>103</v>
      </c>
      <c r="O133" s="169">
        <f>MIN($O$59:$O$74)</f>
        <v>87.149107676944396</v>
      </c>
      <c r="P133" s="169">
        <f>MIN($P$59:$P$74)</f>
        <v>150.072046797068</v>
      </c>
      <c r="Q133" s="169">
        <f>MIN($Q$59:$Q$74)</f>
        <v>118.722421274824</v>
      </c>
      <c r="R133" s="169">
        <f>MIN($R$59:$R$74)</f>
        <v>119.01916624456901</v>
      </c>
      <c r="S133" s="169">
        <f t="shared" ref="S133:V133" si="2">MIN($R$59:$R$74)</f>
        <v>119.01916624456901</v>
      </c>
      <c r="T133" s="169">
        <f t="shared" si="2"/>
        <v>119.01916624456901</v>
      </c>
      <c r="U133" s="169">
        <f t="shared" si="2"/>
        <v>119.01916624456901</v>
      </c>
      <c r="V133" s="169">
        <f t="shared" si="2"/>
        <v>119.01916624456901</v>
      </c>
    </row>
    <row r="134" spans="14:22" x14ac:dyDescent="0.25">
      <c r="N134" s="68" t="s">
        <v>104</v>
      </c>
      <c r="O134" s="168">
        <f t="shared" ref="O134:V134" si="3">O116/O133-1</f>
        <v>1.1556481513293542</v>
      </c>
      <c r="P134" s="168">
        <f t="shared" si="3"/>
        <v>1.1826467582043834</v>
      </c>
      <c r="Q134" s="168">
        <f t="shared" si="3"/>
        <v>1.6849750951936402</v>
      </c>
      <c r="R134" s="168">
        <f t="shared" si="3"/>
        <v>1.9163566462808563</v>
      </c>
      <c r="S134" s="168">
        <f t="shared" si="3"/>
        <v>0.55498434877733915</v>
      </c>
      <c r="T134" s="168">
        <f t="shared" si="3"/>
        <v>1.1602871298304569</v>
      </c>
      <c r="U134" s="168">
        <f t="shared" si="3"/>
        <v>1.3282600830227187</v>
      </c>
      <c r="V134" s="168">
        <f t="shared" si="3"/>
        <v>1.6037793321241662</v>
      </c>
    </row>
    <row r="135" spans="14:22" x14ac:dyDescent="0.25">
      <c r="N135" s="25"/>
    </row>
    <row r="136" spans="14:22" x14ac:dyDescent="0.25">
      <c r="N136" s="25"/>
    </row>
    <row r="137" spans="14:22" x14ac:dyDescent="0.25">
      <c r="N137" s="25"/>
    </row>
    <row r="138" spans="14:22" x14ac:dyDescent="0.25">
      <c r="N138" s="25"/>
    </row>
    <row r="139" spans="14:22" x14ac:dyDescent="0.25">
      <c r="N139" s="25"/>
    </row>
    <row r="140" spans="14:22" x14ac:dyDescent="0.25">
      <c r="N140" s="25"/>
    </row>
    <row r="141" spans="14:22" x14ac:dyDescent="0.25">
      <c r="N141" s="25"/>
    </row>
    <row r="142" spans="14:22" x14ac:dyDescent="0.25">
      <c r="N142" s="25"/>
    </row>
    <row r="143" spans="14:22" x14ac:dyDescent="0.25">
      <c r="N143" s="25"/>
    </row>
    <row r="144" spans="14:22" x14ac:dyDescent="0.25">
      <c r="N144" s="25"/>
    </row>
    <row r="145" spans="14:14" x14ac:dyDescent="0.25">
      <c r="N145" s="25"/>
    </row>
    <row r="146" spans="14:14" x14ac:dyDescent="0.25">
      <c r="N146" s="25"/>
    </row>
    <row r="147" spans="14:14" x14ac:dyDescent="0.25">
      <c r="N147" s="25"/>
    </row>
    <row r="148" spans="14:14" x14ac:dyDescent="0.25">
      <c r="N148" s="25"/>
    </row>
    <row r="149" spans="14:14" x14ac:dyDescent="0.25">
      <c r="N149" s="25"/>
    </row>
    <row r="150" spans="14:14" x14ac:dyDescent="0.25">
      <c r="N150" s="25"/>
    </row>
    <row r="151" spans="14:14" x14ac:dyDescent="0.25">
      <c r="N151" s="25"/>
    </row>
    <row r="152" spans="14:14" x14ac:dyDescent="0.25">
      <c r="N152" s="25"/>
    </row>
    <row r="153" spans="14:14" x14ac:dyDescent="0.25">
      <c r="N153" s="25"/>
    </row>
    <row r="154" spans="14:14" x14ac:dyDescent="0.25">
      <c r="N154" s="25"/>
    </row>
    <row r="155" spans="14:14" x14ac:dyDescent="0.25">
      <c r="N155" s="25"/>
    </row>
    <row r="156" spans="14:14" x14ac:dyDescent="0.25">
      <c r="N156" s="25"/>
    </row>
    <row r="157" spans="14:14" x14ac:dyDescent="0.25">
      <c r="N157" s="25"/>
    </row>
    <row r="158" spans="14:14" x14ac:dyDescent="0.25">
      <c r="N158" s="25"/>
    </row>
    <row r="159" spans="14:14" x14ac:dyDescent="0.25">
      <c r="N159" s="25"/>
    </row>
    <row r="160" spans="14:14" x14ac:dyDescent="0.25">
      <c r="N160" s="25"/>
    </row>
    <row r="161" spans="14:14" x14ac:dyDescent="0.25">
      <c r="N161" s="25"/>
    </row>
    <row r="162" spans="14:14" x14ac:dyDescent="0.25">
      <c r="N162" s="25"/>
    </row>
    <row r="163" spans="14:14" x14ac:dyDescent="0.25">
      <c r="N163" s="25"/>
    </row>
    <row r="164" spans="14:14" x14ac:dyDescent="0.25">
      <c r="N164" s="25"/>
    </row>
    <row r="165" spans="14:14" x14ac:dyDescent="0.25">
      <c r="N165" s="25"/>
    </row>
    <row r="166" spans="14:14" x14ac:dyDescent="0.25">
      <c r="N166" s="25"/>
    </row>
    <row r="167" spans="14:14" x14ac:dyDescent="0.25">
      <c r="N167" s="25"/>
    </row>
    <row r="168" spans="14:14" x14ac:dyDescent="0.25">
      <c r="N168" s="25"/>
    </row>
    <row r="169" spans="14:14" x14ac:dyDescent="0.25">
      <c r="N169" s="25"/>
    </row>
    <row r="170" spans="14:14" x14ac:dyDescent="0.25">
      <c r="N170" s="25"/>
    </row>
    <row r="171" spans="14:14" x14ac:dyDescent="0.25">
      <c r="N171" s="25"/>
    </row>
    <row r="172" spans="14:14" x14ac:dyDescent="0.25">
      <c r="N172" s="25"/>
    </row>
    <row r="173" spans="14:14" x14ac:dyDescent="0.25">
      <c r="N173" s="25"/>
    </row>
    <row r="174" spans="14:14" x14ac:dyDescent="0.25">
      <c r="N174" s="25"/>
    </row>
    <row r="175" spans="14:14" x14ac:dyDescent="0.25">
      <c r="N175" s="25"/>
    </row>
    <row r="176" spans="14:14" x14ac:dyDescent="0.25">
      <c r="N176" s="25"/>
    </row>
    <row r="177" spans="14:14" x14ac:dyDescent="0.25">
      <c r="N177" s="25"/>
    </row>
    <row r="178" spans="14:14" x14ac:dyDescent="0.25">
      <c r="N178" s="25"/>
    </row>
    <row r="179" spans="14:14" x14ac:dyDescent="0.25">
      <c r="N179" s="25"/>
    </row>
    <row r="180" spans="14:14" x14ac:dyDescent="0.25">
      <c r="N180" s="25"/>
    </row>
    <row r="181" spans="14:14" x14ac:dyDescent="0.25">
      <c r="N181" s="25"/>
    </row>
    <row r="182" spans="14:14" x14ac:dyDescent="0.25">
      <c r="N182" s="25"/>
    </row>
    <row r="183" spans="14:14" x14ac:dyDescent="0.25">
      <c r="N183" s="25"/>
    </row>
    <row r="184" spans="14:14" x14ac:dyDescent="0.25">
      <c r="N184" s="25"/>
    </row>
    <row r="185" spans="14:14" x14ac:dyDescent="0.25">
      <c r="N185" s="25"/>
    </row>
    <row r="186" spans="14:14" x14ac:dyDescent="0.25">
      <c r="N186" s="25"/>
    </row>
    <row r="187" spans="14:14" x14ac:dyDescent="0.25">
      <c r="N187" s="25"/>
    </row>
    <row r="188" spans="14:14" x14ac:dyDescent="0.25">
      <c r="N188" s="25"/>
    </row>
    <row r="189" spans="14:14" x14ac:dyDescent="0.25">
      <c r="N189" s="25"/>
    </row>
    <row r="190" spans="14:14" x14ac:dyDescent="0.25">
      <c r="N190" s="25"/>
    </row>
    <row r="191" spans="14:14" x14ac:dyDescent="0.25">
      <c r="N191" s="25"/>
    </row>
    <row r="192" spans="14:14" x14ac:dyDescent="0.25">
      <c r="N192" s="25"/>
    </row>
    <row r="193" spans="14:14" x14ac:dyDescent="0.25">
      <c r="N193" s="25"/>
    </row>
    <row r="194" spans="14:14" x14ac:dyDescent="0.25">
      <c r="N194" s="25"/>
    </row>
    <row r="195" spans="14:14" x14ac:dyDescent="0.25">
      <c r="N195" s="25"/>
    </row>
    <row r="196" spans="14:14" x14ac:dyDescent="0.25">
      <c r="N196" s="25"/>
    </row>
    <row r="197" spans="14:14" x14ac:dyDescent="0.25">
      <c r="N197" s="25"/>
    </row>
    <row r="198" spans="14:14" x14ac:dyDescent="0.25">
      <c r="N198" s="25"/>
    </row>
    <row r="199" spans="14:14" x14ac:dyDescent="0.25">
      <c r="N199" s="25"/>
    </row>
    <row r="200" spans="14:14" x14ac:dyDescent="0.25">
      <c r="N200" s="25"/>
    </row>
    <row r="201" spans="14:14" x14ac:dyDescent="0.25">
      <c r="N201" s="25"/>
    </row>
    <row r="202" spans="14:14" x14ac:dyDescent="0.25">
      <c r="N202" s="25"/>
    </row>
    <row r="203" spans="14:14" x14ac:dyDescent="0.25">
      <c r="N203" s="25"/>
    </row>
    <row r="204" spans="14:14" x14ac:dyDescent="0.25">
      <c r="N204" s="25"/>
    </row>
    <row r="205" spans="14:14" x14ac:dyDescent="0.25">
      <c r="N205" s="25"/>
    </row>
    <row r="206" spans="14:14" x14ac:dyDescent="0.25">
      <c r="N206" s="25"/>
    </row>
    <row r="207" spans="14:14" x14ac:dyDescent="0.25">
      <c r="N207" s="25"/>
    </row>
    <row r="208" spans="14:14" x14ac:dyDescent="0.25">
      <c r="N208" s="25"/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16">
    <cfRule type="expression" dxfId="14" priority="2">
      <formula>$O7=""</formula>
    </cfRule>
  </conditionalFormatting>
  <conditionalFormatting sqref="N117:N134">
    <cfRule type="expression" dxfId="3" priority="1">
      <formula>$O117=""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D6B5-F5AA-472D-90C5-1588DE991556}">
  <sheetPr codeName="Sheet7"/>
  <dimension ref="A1:AD420"/>
  <sheetViews>
    <sheetView workbookViewId="0">
      <selection activeCell="N100" sqref="N100:AD113"/>
    </sheetView>
  </sheetViews>
  <sheetFormatPr defaultColWidth="9.140625" defaultRowHeight="15" x14ac:dyDescent="0.25"/>
  <cols>
    <col min="1" max="6" width="13.7109375" style="24" customWidth="1"/>
    <col min="7" max="7" width="9.140625" style="24" customWidth="1"/>
    <col min="8" max="13" width="13.7109375" style="24" customWidth="1"/>
    <col min="14" max="14" width="26.5703125" style="29" bestFit="1" customWidth="1"/>
    <col min="15" max="30" width="13.7109375" style="14" customWidth="1"/>
    <col min="31" max="16384" width="9.140625" style="24"/>
  </cols>
  <sheetData>
    <row r="1" spans="1:30" s="2" customFormat="1" ht="15.95" customHeight="1" x14ac:dyDescent="0.25">
      <c r="N1" s="18"/>
      <c r="O1" s="43"/>
      <c r="P1" s="44"/>
      <c r="Q1" s="44"/>
      <c r="R1" s="45"/>
      <c r="V1" s="72"/>
      <c r="Z1" s="72"/>
      <c r="AD1" s="72"/>
    </row>
    <row r="2" spans="1:30" s="5" customFormat="1" ht="15.95" customHeight="1" x14ac:dyDescent="0.25">
      <c r="O2" s="47"/>
      <c r="P2" s="48"/>
      <c r="Q2" s="48"/>
      <c r="R2" s="49"/>
      <c r="V2" s="49"/>
      <c r="Z2" s="49"/>
      <c r="AD2" s="49"/>
    </row>
    <row r="3" spans="1:30" s="5" customFormat="1" ht="15.95" customHeight="1" x14ac:dyDescent="0.25">
      <c r="O3" s="47"/>
      <c r="P3" s="48"/>
      <c r="Q3" s="48"/>
      <c r="R3" s="49"/>
      <c r="V3" s="49"/>
      <c r="Z3" s="49"/>
      <c r="AD3" s="49"/>
    </row>
    <row r="4" spans="1:30" s="53" customFormat="1" ht="15.95" customHeight="1" x14ac:dyDescent="0.25">
      <c r="O4" s="73"/>
      <c r="R4" s="74"/>
      <c r="V4" s="74"/>
      <c r="Z4" s="74"/>
      <c r="AD4" s="74"/>
    </row>
    <row r="5" spans="1:30" ht="35.1" customHeight="1" x14ac:dyDescent="0.25">
      <c r="G5" s="75"/>
      <c r="N5" s="38" t="s">
        <v>0</v>
      </c>
      <c r="O5" s="57" t="s">
        <v>21</v>
      </c>
      <c r="P5" s="23" t="s">
        <v>22</v>
      </c>
      <c r="Q5" s="23" t="s">
        <v>23</v>
      </c>
      <c r="R5" s="58" t="s">
        <v>24</v>
      </c>
      <c r="S5" s="57" t="s">
        <v>25</v>
      </c>
      <c r="T5" s="23" t="s">
        <v>26</v>
      </c>
      <c r="U5" s="23" t="s">
        <v>27</v>
      </c>
      <c r="V5" s="58" t="s">
        <v>28</v>
      </c>
      <c r="W5" s="57" t="s">
        <v>29</v>
      </c>
      <c r="X5" s="23" t="s">
        <v>30</v>
      </c>
      <c r="Y5" s="23" t="s">
        <v>31</v>
      </c>
      <c r="Z5" s="58" t="s">
        <v>32</v>
      </c>
      <c r="AA5" s="57" t="s">
        <v>33</v>
      </c>
      <c r="AB5" s="23" t="s">
        <v>34</v>
      </c>
      <c r="AC5" s="23" t="s">
        <v>35</v>
      </c>
      <c r="AD5" s="58" t="s">
        <v>36</v>
      </c>
    </row>
    <row r="6" spans="1:30" ht="15" customHeight="1" x14ac:dyDescent="0.25">
      <c r="G6" s="75"/>
      <c r="N6" s="25">
        <v>36616</v>
      </c>
      <c r="O6" s="61">
        <v>89.557864255283306</v>
      </c>
      <c r="P6" s="16">
        <v>95.555602206119403</v>
      </c>
      <c r="Q6" s="16">
        <v>94.142260904962498</v>
      </c>
      <c r="R6" s="64">
        <v>97.084766238737899</v>
      </c>
      <c r="S6" s="61">
        <v>91.751177647391799</v>
      </c>
      <c r="T6" s="16">
        <v>98.547318072969006</v>
      </c>
      <c r="U6" s="16">
        <v>93.479508774749902</v>
      </c>
      <c r="V6" s="64">
        <v>98.351665402238694</v>
      </c>
      <c r="W6" s="61">
        <v>94.307540983229401</v>
      </c>
      <c r="X6" s="16">
        <v>97.322497521211204</v>
      </c>
      <c r="Y6" s="16">
        <v>98.014815389683207</v>
      </c>
      <c r="Z6" s="64">
        <v>95.153190232382698</v>
      </c>
      <c r="AA6" s="61">
        <v>93.906635559131502</v>
      </c>
      <c r="AB6" s="16">
        <v>92.525403813209095</v>
      </c>
      <c r="AC6" s="16">
        <v>95.3218294226144</v>
      </c>
      <c r="AD6" s="64">
        <v>93.938736364610406</v>
      </c>
    </row>
    <row r="7" spans="1:30" x14ac:dyDescent="0.25">
      <c r="A7" s="162" t="s">
        <v>83</v>
      </c>
      <c r="B7" s="162"/>
      <c r="C7" s="162"/>
      <c r="D7" s="162"/>
      <c r="E7" s="162"/>
      <c r="F7" s="162"/>
      <c r="G7" s="76"/>
      <c r="H7" s="162" t="s">
        <v>84</v>
      </c>
      <c r="I7" s="162"/>
      <c r="J7" s="162"/>
      <c r="K7" s="162"/>
      <c r="L7" s="162"/>
      <c r="M7" s="162"/>
      <c r="N7" s="25">
        <v>36707</v>
      </c>
      <c r="O7" s="61">
        <v>93.642039117594393</v>
      </c>
      <c r="P7" s="16">
        <v>98.4809591869858</v>
      </c>
      <c r="Q7" s="16">
        <v>95.739987114263798</v>
      </c>
      <c r="R7" s="64">
        <v>103.618083837404</v>
      </c>
      <c r="S7" s="61">
        <v>98.999858044397598</v>
      </c>
      <c r="T7" s="16">
        <v>102.083773516023</v>
      </c>
      <c r="U7" s="16">
        <v>98.7681938212924</v>
      </c>
      <c r="V7" s="64">
        <v>98.607940030604894</v>
      </c>
      <c r="W7" s="61">
        <v>96.371115835544401</v>
      </c>
      <c r="X7" s="16">
        <v>103.50947801045901</v>
      </c>
      <c r="Y7" s="16">
        <v>96.768241645821604</v>
      </c>
      <c r="Z7" s="64">
        <v>98.778383513496493</v>
      </c>
      <c r="AA7" s="61">
        <v>98.9387510018515</v>
      </c>
      <c r="AB7" s="16">
        <v>94.214591257513803</v>
      </c>
      <c r="AC7" s="16">
        <v>97.856263552369498</v>
      </c>
      <c r="AD7" s="64">
        <v>98.010742943781196</v>
      </c>
    </row>
    <row r="8" spans="1:30" x14ac:dyDescent="0.25">
      <c r="A8" s="162" t="s">
        <v>74</v>
      </c>
      <c r="B8" s="162"/>
      <c r="C8" s="162"/>
      <c r="D8" s="162"/>
      <c r="E8" s="162"/>
      <c r="F8" s="162"/>
      <c r="H8" s="162" t="s">
        <v>74</v>
      </c>
      <c r="I8" s="162"/>
      <c r="J8" s="162"/>
      <c r="K8" s="162"/>
      <c r="L8" s="162"/>
      <c r="M8" s="162"/>
      <c r="N8" s="25">
        <v>36799</v>
      </c>
      <c r="O8" s="61">
        <v>98.015564480065194</v>
      </c>
      <c r="P8" s="16">
        <v>99.6440352950288</v>
      </c>
      <c r="Q8" s="16">
        <v>99.340500343843502</v>
      </c>
      <c r="R8" s="64">
        <v>102.11841765729901</v>
      </c>
      <c r="S8" s="61">
        <v>101.536762663628</v>
      </c>
      <c r="T8" s="16">
        <v>100.32605210733701</v>
      </c>
      <c r="U8" s="16">
        <v>100.079869198458</v>
      </c>
      <c r="V8" s="64">
        <v>98.184670753230094</v>
      </c>
      <c r="W8" s="61">
        <v>99.553012266048</v>
      </c>
      <c r="X8" s="16">
        <v>103.800304539837</v>
      </c>
      <c r="Y8" s="16">
        <v>97.247338738166206</v>
      </c>
      <c r="Z8" s="64">
        <v>100.248639060133</v>
      </c>
      <c r="AA8" s="61">
        <v>100.680469082716</v>
      </c>
      <c r="AB8" s="16">
        <v>96.773370461358098</v>
      </c>
      <c r="AC8" s="16">
        <v>98.958505337485306</v>
      </c>
      <c r="AD8" s="64">
        <v>99.054525991691406</v>
      </c>
    </row>
    <row r="9" spans="1:30" x14ac:dyDescent="0.25">
      <c r="N9" s="25">
        <v>36891</v>
      </c>
      <c r="O9" s="61">
        <v>100</v>
      </c>
      <c r="P9" s="16">
        <v>100</v>
      </c>
      <c r="Q9" s="16">
        <v>100</v>
      </c>
      <c r="R9" s="64">
        <v>100</v>
      </c>
      <c r="S9" s="61">
        <v>100</v>
      </c>
      <c r="T9" s="16">
        <v>100</v>
      </c>
      <c r="U9" s="16">
        <v>100</v>
      </c>
      <c r="V9" s="64">
        <v>100</v>
      </c>
      <c r="W9" s="61">
        <v>100</v>
      </c>
      <c r="X9" s="16">
        <v>100</v>
      </c>
      <c r="Y9" s="16">
        <v>100</v>
      </c>
      <c r="Z9" s="64">
        <v>100</v>
      </c>
      <c r="AA9" s="61">
        <v>100</v>
      </c>
      <c r="AB9" s="16">
        <v>100</v>
      </c>
      <c r="AC9" s="16">
        <v>100</v>
      </c>
      <c r="AD9" s="64">
        <v>100</v>
      </c>
    </row>
    <row r="10" spans="1:30" x14ac:dyDescent="0.25">
      <c r="N10" s="25">
        <v>36981</v>
      </c>
      <c r="O10" s="61">
        <v>100.282277305089</v>
      </c>
      <c r="P10" s="16">
        <v>102.18900895876</v>
      </c>
      <c r="Q10" s="16">
        <v>99.824481216705493</v>
      </c>
      <c r="R10" s="64">
        <v>105.611784328586</v>
      </c>
      <c r="S10" s="61">
        <v>102.08945528264501</v>
      </c>
      <c r="T10" s="16">
        <v>106.43488731657401</v>
      </c>
      <c r="U10" s="16">
        <v>104.007455308948</v>
      </c>
      <c r="V10" s="64">
        <v>103.511163446577</v>
      </c>
      <c r="W10" s="61">
        <v>97.872962700377698</v>
      </c>
      <c r="X10" s="16">
        <v>99.489738881267698</v>
      </c>
      <c r="Y10" s="16">
        <v>101.976096909067</v>
      </c>
      <c r="Z10" s="64">
        <v>102.570788932857</v>
      </c>
      <c r="AA10" s="61">
        <v>100.751898075856</v>
      </c>
      <c r="AB10" s="16">
        <v>101.63144292242301</v>
      </c>
      <c r="AC10" s="16">
        <v>102.532866768399</v>
      </c>
      <c r="AD10" s="64">
        <v>103.87839715244201</v>
      </c>
    </row>
    <row r="11" spans="1:30" x14ac:dyDescent="0.25">
      <c r="N11" s="25">
        <v>37072</v>
      </c>
      <c r="O11" s="61">
        <v>100.636843146103</v>
      </c>
      <c r="P11" s="16">
        <v>104.470483357592</v>
      </c>
      <c r="Q11" s="16">
        <v>104.67124371307899</v>
      </c>
      <c r="R11" s="64">
        <v>113.066355868733</v>
      </c>
      <c r="S11" s="61">
        <v>102.661175837184</v>
      </c>
      <c r="T11" s="16">
        <v>108.493099481369</v>
      </c>
      <c r="U11" s="16">
        <v>106.533702670697</v>
      </c>
      <c r="V11" s="64">
        <v>106.873693493324</v>
      </c>
      <c r="W11" s="61">
        <v>98.579168901107906</v>
      </c>
      <c r="X11" s="16">
        <v>102.09550360900499</v>
      </c>
      <c r="Y11" s="16">
        <v>103.012167560107</v>
      </c>
      <c r="Z11" s="64">
        <v>109.395117701026</v>
      </c>
      <c r="AA11" s="61">
        <v>102.441916818805</v>
      </c>
      <c r="AB11" s="16">
        <v>101.823424075849</v>
      </c>
      <c r="AC11" s="16">
        <v>105.939923746432</v>
      </c>
      <c r="AD11" s="64">
        <v>108.463799234719</v>
      </c>
    </row>
    <row r="12" spans="1:30" x14ac:dyDescent="0.25">
      <c r="N12" s="25">
        <v>37164</v>
      </c>
      <c r="O12" s="61">
        <v>102.03586277624601</v>
      </c>
      <c r="P12" s="16">
        <v>104.69469800931699</v>
      </c>
      <c r="Q12" s="16">
        <v>111.65419075830999</v>
      </c>
      <c r="R12" s="64">
        <v>115.361826297338</v>
      </c>
      <c r="S12" s="61">
        <v>100.71103640496599</v>
      </c>
      <c r="T12" s="16">
        <v>101.831816208313</v>
      </c>
      <c r="U12" s="16">
        <v>105.143535467692</v>
      </c>
      <c r="V12" s="64">
        <v>112.408579581111</v>
      </c>
      <c r="W12" s="61">
        <v>103.882147265764</v>
      </c>
      <c r="X12" s="16">
        <v>106.072565007485</v>
      </c>
      <c r="Y12" s="16">
        <v>105.9488010259</v>
      </c>
      <c r="Z12" s="64">
        <v>113.181886846098</v>
      </c>
      <c r="AA12" s="61">
        <v>101.38849532778799</v>
      </c>
      <c r="AB12" s="16">
        <v>101.63519733267201</v>
      </c>
      <c r="AC12" s="16">
        <v>107.571561524369</v>
      </c>
      <c r="AD12" s="64">
        <v>110.963269496937</v>
      </c>
    </row>
    <row r="13" spans="1:30" x14ac:dyDescent="0.25">
      <c r="N13" s="25">
        <v>37256</v>
      </c>
      <c r="O13" s="61">
        <v>103.846117746988</v>
      </c>
      <c r="P13" s="16">
        <v>103.961717615702</v>
      </c>
      <c r="Q13" s="16">
        <v>114.40373266913799</v>
      </c>
      <c r="R13" s="64">
        <v>115.92217891492599</v>
      </c>
      <c r="S13" s="61">
        <v>102.67259760914401</v>
      </c>
      <c r="T13" s="16">
        <v>99.023185582866105</v>
      </c>
      <c r="U13" s="16">
        <v>105.443916346786</v>
      </c>
      <c r="V13" s="64">
        <v>119.16739028142401</v>
      </c>
      <c r="W13" s="61">
        <v>106.931773022261</v>
      </c>
      <c r="X13" s="16">
        <v>108.31327035481399</v>
      </c>
      <c r="Y13" s="16">
        <v>108.875358151852</v>
      </c>
      <c r="Z13" s="64">
        <v>111.259948393526</v>
      </c>
      <c r="AA13" s="61">
        <v>99.734393429867097</v>
      </c>
      <c r="AB13" s="16">
        <v>102.40039206191599</v>
      </c>
      <c r="AC13" s="16">
        <v>107.65344816023899</v>
      </c>
      <c r="AD13" s="64">
        <v>112.942435562943</v>
      </c>
    </row>
    <row r="14" spans="1:30" x14ac:dyDescent="0.25">
      <c r="N14" s="25">
        <v>37346</v>
      </c>
      <c r="O14" s="61">
        <v>104.27822927148</v>
      </c>
      <c r="P14" s="16">
        <v>103.377220726549</v>
      </c>
      <c r="Q14" s="16">
        <v>114.722243261149</v>
      </c>
      <c r="R14" s="64">
        <v>119.243171481939</v>
      </c>
      <c r="S14" s="61">
        <v>107.55319184186401</v>
      </c>
      <c r="T14" s="16">
        <v>103.694216239708</v>
      </c>
      <c r="U14" s="16">
        <v>108.661158543949</v>
      </c>
      <c r="V14" s="64">
        <v>123.99835118638801</v>
      </c>
      <c r="W14" s="61">
        <v>105.208392738345</v>
      </c>
      <c r="X14" s="16">
        <v>108.203458747033</v>
      </c>
      <c r="Y14" s="16">
        <v>109.612732787971</v>
      </c>
      <c r="Z14" s="64">
        <v>111.145524336341</v>
      </c>
      <c r="AA14" s="61">
        <v>101.786389179439</v>
      </c>
      <c r="AB14" s="16">
        <v>103.790720507323</v>
      </c>
      <c r="AC14" s="16">
        <v>109.06787214637301</v>
      </c>
      <c r="AD14" s="64">
        <v>117.08818073305299</v>
      </c>
    </row>
    <row r="15" spans="1:30" x14ac:dyDescent="0.25">
      <c r="N15" s="25">
        <v>37437</v>
      </c>
      <c r="O15" s="61">
        <v>103.827099755747</v>
      </c>
      <c r="P15" s="16">
        <v>104.64659547185499</v>
      </c>
      <c r="Q15" s="16">
        <v>115.61424563839</v>
      </c>
      <c r="R15" s="64">
        <v>126.42823373864501</v>
      </c>
      <c r="S15" s="61">
        <v>111.189055394471</v>
      </c>
      <c r="T15" s="16">
        <v>111.552029157619</v>
      </c>
      <c r="U15" s="16">
        <v>112.39210158778999</v>
      </c>
      <c r="V15" s="64">
        <v>126.46459600020199</v>
      </c>
      <c r="W15" s="61">
        <v>105.584167264257</v>
      </c>
      <c r="X15" s="16">
        <v>108.478523073118</v>
      </c>
      <c r="Y15" s="16">
        <v>111.022711147895</v>
      </c>
      <c r="Z15" s="64">
        <v>114.94645527786</v>
      </c>
      <c r="AA15" s="61">
        <v>105.522296919865</v>
      </c>
      <c r="AB15" s="16">
        <v>106.529236018719</v>
      </c>
      <c r="AC15" s="16">
        <v>112.487363526968</v>
      </c>
      <c r="AD15" s="64">
        <v>122.418366162168</v>
      </c>
    </row>
    <row r="16" spans="1:30" x14ac:dyDescent="0.25">
      <c r="N16" s="25">
        <v>37529</v>
      </c>
      <c r="O16" s="61">
        <v>103.424107625882</v>
      </c>
      <c r="P16" s="16">
        <v>108.32960838062</v>
      </c>
      <c r="Q16" s="16">
        <v>117.786014266305</v>
      </c>
      <c r="R16" s="64">
        <v>135.05368831457099</v>
      </c>
      <c r="S16" s="61">
        <v>112.829718430754</v>
      </c>
      <c r="T16" s="16">
        <v>114.60691478807701</v>
      </c>
      <c r="U16" s="16">
        <v>117.12970298587599</v>
      </c>
      <c r="V16" s="64">
        <v>132.37657159772399</v>
      </c>
      <c r="W16" s="61">
        <v>109.627586501034</v>
      </c>
      <c r="X16" s="16">
        <v>111.594190500523</v>
      </c>
      <c r="Y16" s="16">
        <v>114.467417035534</v>
      </c>
      <c r="Z16" s="64">
        <v>119.61092872206</v>
      </c>
      <c r="AA16" s="61">
        <v>107.665648156494</v>
      </c>
      <c r="AB16" s="16">
        <v>110.211331521765</v>
      </c>
      <c r="AC16" s="16">
        <v>116.830276774551</v>
      </c>
      <c r="AD16" s="64">
        <v>127.03733808601901</v>
      </c>
    </row>
    <row r="17" spans="1:30" x14ac:dyDescent="0.25">
      <c r="N17" s="25">
        <v>37621</v>
      </c>
      <c r="O17" s="61">
        <v>105.10254955749799</v>
      </c>
      <c r="P17" s="16">
        <v>110.063040734396</v>
      </c>
      <c r="Q17" s="16">
        <v>120.75981708632099</v>
      </c>
      <c r="R17" s="64">
        <v>137.90973753775501</v>
      </c>
      <c r="S17" s="61">
        <v>113.78541045025899</v>
      </c>
      <c r="T17" s="16">
        <v>112.946421521115</v>
      </c>
      <c r="U17" s="16">
        <v>121.169514866499</v>
      </c>
      <c r="V17" s="64">
        <v>143.628376963959</v>
      </c>
      <c r="W17" s="61">
        <v>112.928323475732</v>
      </c>
      <c r="X17" s="16">
        <v>115.314090546695</v>
      </c>
      <c r="Y17" s="16">
        <v>119.432161381941</v>
      </c>
      <c r="Z17" s="64">
        <v>123.60008350843501</v>
      </c>
      <c r="AA17" s="61">
        <v>108.68361572229</v>
      </c>
      <c r="AB17" s="16">
        <v>111.947573695175</v>
      </c>
      <c r="AC17" s="16">
        <v>120.4341780753</v>
      </c>
      <c r="AD17" s="64">
        <v>130.55260442659201</v>
      </c>
    </row>
    <row r="18" spans="1:30" x14ac:dyDescent="0.25">
      <c r="N18" s="25">
        <v>37711</v>
      </c>
      <c r="O18" s="61">
        <v>109.831873922032</v>
      </c>
      <c r="P18" s="16">
        <v>109.24673873908</v>
      </c>
      <c r="Q18" s="16">
        <v>125.055185103676</v>
      </c>
      <c r="R18" s="64">
        <v>137.78082718267501</v>
      </c>
      <c r="S18" s="61">
        <v>115.80619947903</v>
      </c>
      <c r="T18" s="16">
        <v>115.867201941204</v>
      </c>
      <c r="U18" s="16">
        <v>124.08086949565801</v>
      </c>
      <c r="V18" s="64">
        <v>151.86973650076001</v>
      </c>
      <c r="W18" s="61">
        <v>114.055505247979</v>
      </c>
      <c r="X18" s="16">
        <v>116.683885616447</v>
      </c>
      <c r="Y18" s="16">
        <v>124.818076236059</v>
      </c>
      <c r="Z18" s="64">
        <v>127.743718356428</v>
      </c>
      <c r="AA18" s="61">
        <v>111.921942167908</v>
      </c>
      <c r="AB18" s="16">
        <v>112.103460075285</v>
      </c>
      <c r="AC18" s="16">
        <v>124.904565737372</v>
      </c>
      <c r="AD18" s="64">
        <v>135.06158949044001</v>
      </c>
    </row>
    <row r="19" spans="1:30" x14ac:dyDescent="0.25">
      <c r="N19" s="25">
        <v>37802</v>
      </c>
      <c r="O19" s="61">
        <v>113.180634539734</v>
      </c>
      <c r="P19" s="16">
        <v>109.629454255767</v>
      </c>
      <c r="Q19" s="16">
        <v>130.53462407486799</v>
      </c>
      <c r="R19" s="64">
        <v>139.78350993823699</v>
      </c>
      <c r="S19" s="61">
        <v>118.556564558849</v>
      </c>
      <c r="T19" s="16">
        <v>119.86766577159599</v>
      </c>
      <c r="U19" s="16">
        <v>129.09443333756801</v>
      </c>
      <c r="V19" s="64">
        <v>157.302107077225</v>
      </c>
      <c r="W19" s="61">
        <v>114.80597248380801</v>
      </c>
      <c r="X19" s="16">
        <v>117.695618563774</v>
      </c>
      <c r="Y19" s="16">
        <v>127.093246665687</v>
      </c>
      <c r="Z19" s="64">
        <v>129.207890247634</v>
      </c>
      <c r="AA19" s="61">
        <v>116.46165248691899</v>
      </c>
      <c r="AB19" s="16">
        <v>113.160740867586</v>
      </c>
      <c r="AC19" s="16">
        <v>129.902053258774</v>
      </c>
      <c r="AD19" s="64">
        <v>140.76245445078499</v>
      </c>
    </row>
    <row r="20" spans="1:30" x14ac:dyDescent="0.25">
      <c r="N20" s="25">
        <v>37894</v>
      </c>
      <c r="O20" s="61">
        <v>112.299919961711</v>
      </c>
      <c r="P20" s="16">
        <v>111.606198893628</v>
      </c>
      <c r="Q20" s="16">
        <v>133.67118087375499</v>
      </c>
      <c r="R20" s="64">
        <v>143.60904432117599</v>
      </c>
      <c r="S20" s="61">
        <v>122.38843963812501</v>
      </c>
      <c r="T20" s="16">
        <v>122.22824979468901</v>
      </c>
      <c r="U20" s="16">
        <v>135.99180167779301</v>
      </c>
      <c r="V20" s="64">
        <v>163.27771368455299</v>
      </c>
      <c r="W20" s="61">
        <v>117.849289390351</v>
      </c>
      <c r="X20" s="16">
        <v>121.4360452622</v>
      </c>
      <c r="Y20" s="16">
        <v>128.79581608148101</v>
      </c>
      <c r="Z20" s="64">
        <v>128.44563705481801</v>
      </c>
      <c r="AA20" s="61">
        <v>118.50220674208001</v>
      </c>
      <c r="AB20" s="16">
        <v>116.40481287047599</v>
      </c>
      <c r="AC20" s="16">
        <v>134.17077339429099</v>
      </c>
      <c r="AD20" s="64">
        <v>144.846418927423</v>
      </c>
    </row>
    <row r="21" spans="1:30" x14ac:dyDescent="0.25">
      <c r="N21" s="25">
        <v>37986</v>
      </c>
      <c r="O21" s="61">
        <v>112.31848459930001</v>
      </c>
      <c r="P21" s="16">
        <v>113.80596850192801</v>
      </c>
      <c r="Q21" s="16">
        <v>136.85492879002501</v>
      </c>
      <c r="R21" s="64">
        <v>148.52017021612301</v>
      </c>
      <c r="S21" s="61">
        <v>125.643406485802</v>
      </c>
      <c r="T21" s="16">
        <v>127.290803989034</v>
      </c>
      <c r="U21" s="16">
        <v>141.85770804978901</v>
      </c>
      <c r="V21" s="64">
        <v>169.06839510728</v>
      </c>
      <c r="W21" s="61">
        <v>122.396861745845</v>
      </c>
      <c r="X21" s="16">
        <v>126.02039411899899</v>
      </c>
      <c r="Y21" s="16">
        <v>135.02104916524701</v>
      </c>
      <c r="Z21" s="64">
        <v>131.82915044181601</v>
      </c>
      <c r="AA21" s="61">
        <v>120.363032189053</v>
      </c>
      <c r="AB21" s="16">
        <v>121.035210979591</v>
      </c>
      <c r="AC21" s="16">
        <v>138.97703192137001</v>
      </c>
      <c r="AD21" s="64">
        <v>148.15043429384801</v>
      </c>
    </row>
    <row r="22" spans="1:30" x14ac:dyDescent="0.25">
      <c r="N22" s="25">
        <v>38077</v>
      </c>
      <c r="O22" s="61">
        <v>116.240715727997</v>
      </c>
      <c r="P22" s="16">
        <v>115.186989043899</v>
      </c>
      <c r="Q22" s="16">
        <v>141.59540299525099</v>
      </c>
      <c r="R22" s="64">
        <v>153.92772270592801</v>
      </c>
      <c r="S22" s="61">
        <v>125.979852239357</v>
      </c>
      <c r="T22" s="16">
        <v>137.46419928859501</v>
      </c>
      <c r="U22" s="16">
        <v>147.051230271012</v>
      </c>
      <c r="V22" s="64">
        <v>175.46577853052901</v>
      </c>
      <c r="W22" s="61">
        <v>127.022536961238</v>
      </c>
      <c r="X22" s="16">
        <v>131.29583159017301</v>
      </c>
      <c r="Y22" s="16">
        <v>143.134416121344</v>
      </c>
      <c r="Z22" s="64">
        <v>141.18854877296201</v>
      </c>
      <c r="AA22" s="61">
        <v>125.77736464282</v>
      </c>
      <c r="AB22" s="16">
        <v>127.541622171078</v>
      </c>
      <c r="AC22" s="16">
        <v>146.42872865465901</v>
      </c>
      <c r="AD22" s="64">
        <v>154.147864575314</v>
      </c>
    </row>
    <row r="23" spans="1:30" x14ac:dyDescent="0.25">
      <c r="N23" s="25">
        <v>38168</v>
      </c>
      <c r="O23" s="61">
        <v>120.287283752249</v>
      </c>
      <c r="P23" s="16">
        <v>113.754434172535</v>
      </c>
      <c r="Q23" s="16">
        <v>143.13294502984701</v>
      </c>
      <c r="R23" s="64">
        <v>160.03760168901201</v>
      </c>
      <c r="S23" s="61">
        <v>125.913585014578</v>
      </c>
      <c r="T23" s="16">
        <v>145.53244479712799</v>
      </c>
      <c r="U23" s="16">
        <v>151.17610545218699</v>
      </c>
      <c r="V23" s="64">
        <v>184.24815729510601</v>
      </c>
      <c r="W23" s="61">
        <v>132.881998478366</v>
      </c>
      <c r="X23" s="16">
        <v>138.18278079199999</v>
      </c>
      <c r="Y23" s="16">
        <v>149.846806808363</v>
      </c>
      <c r="Z23" s="64">
        <v>150.49996793776401</v>
      </c>
      <c r="AA23" s="61">
        <v>131.50947906552</v>
      </c>
      <c r="AB23" s="16">
        <v>135.17455664033599</v>
      </c>
      <c r="AC23" s="16">
        <v>155.54494281029301</v>
      </c>
      <c r="AD23" s="64">
        <v>161.259088220347</v>
      </c>
    </row>
    <row r="24" spans="1:30" x14ac:dyDescent="0.25">
      <c r="N24" s="25">
        <v>38260</v>
      </c>
      <c r="O24" s="61">
        <v>120.70991395310701</v>
      </c>
      <c r="P24" s="16">
        <v>110.83318619591201</v>
      </c>
      <c r="Q24" s="16">
        <v>143.81591954921899</v>
      </c>
      <c r="R24" s="64">
        <v>168.14408630666301</v>
      </c>
      <c r="S24" s="61">
        <v>132.69495529642799</v>
      </c>
      <c r="T24" s="16">
        <v>145.46710646372301</v>
      </c>
      <c r="U24" s="16">
        <v>155.818242921712</v>
      </c>
      <c r="V24" s="64">
        <v>189.679622626759</v>
      </c>
      <c r="W24" s="61">
        <v>139.33854637508401</v>
      </c>
      <c r="X24" s="16">
        <v>142.720218728671</v>
      </c>
      <c r="Y24" s="16">
        <v>154.96537630870699</v>
      </c>
      <c r="Z24" s="64">
        <v>154.33230111868801</v>
      </c>
      <c r="AA24" s="61">
        <v>134.96007888225799</v>
      </c>
      <c r="AB24" s="16">
        <v>138.45435095818399</v>
      </c>
      <c r="AC24" s="16">
        <v>159.62660214858099</v>
      </c>
      <c r="AD24" s="64">
        <v>165.14893710537399</v>
      </c>
    </row>
    <row r="25" spans="1:30" x14ac:dyDescent="0.25">
      <c r="N25" s="25">
        <v>38352</v>
      </c>
      <c r="O25" s="61">
        <v>120.187841465712</v>
      </c>
      <c r="P25" s="16">
        <v>112.005633711453</v>
      </c>
      <c r="Q25" s="16">
        <v>147.981332288419</v>
      </c>
      <c r="R25" s="64">
        <v>172.663686840568</v>
      </c>
      <c r="S25" s="61">
        <v>142.95768264678901</v>
      </c>
      <c r="T25" s="16">
        <v>147.22646263629099</v>
      </c>
      <c r="U25" s="16">
        <v>162.78958509206799</v>
      </c>
      <c r="V25" s="64">
        <v>194.37271606857399</v>
      </c>
      <c r="W25" s="61">
        <v>145.28256249390699</v>
      </c>
      <c r="X25" s="16">
        <v>147.21786674904399</v>
      </c>
      <c r="Y25" s="16">
        <v>160.158834412723</v>
      </c>
      <c r="Z25" s="64">
        <v>157.15201090816899</v>
      </c>
      <c r="AA25" s="61">
        <v>138.324207780542</v>
      </c>
      <c r="AB25" s="16">
        <v>140.569808711891</v>
      </c>
      <c r="AC25" s="16">
        <v>162.63417291425301</v>
      </c>
      <c r="AD25" s="64">
        <v>167.93635449672101</v>
      </c>
    </row>
    <row r="26" spans="1:30" x14ac:dyDescent="0.25">
      <c r="N26" s="25">
        <v>38442</v>
      </c>
      <c r="O26" s="61">
        <v>121.885416683163</v>
      </c>
      <c r="P26" s="16">
        <v>119.29964665784399</v>
      </c>
      <c r="Q26" s="16">
        <v>155.36017234442201</v>
      </c>
      <c r="R26" s="64">
        <v>170.790247845512</v>
      </c>
      <c r="S26" s="61">
        <v>150.53855331007301</v>
      </c>
      <c r="T26" s="16">
        <v>154.622326098195</v>
      </c>
      <c r="U26" s="16">
        <v>172.55915944229201</v>
      </c>
      <c r="V26" s="64">
        <v>206.59012092760199</v>
      </c>
      <c r="W26" s="61">
        <v>150.19787173748799</v>
      </c>
      <c r="X26" s="16">
        <v>155.787775799976</v>
      </c>
      <c r="Y26" s="16">
        <v>169.07884620315701</v>
      </c>
      <c r="Z26" s="64">
        <v>165.555861297809</v>
      </c>
      <c r="AA26" s="61">
        <v>144.45002094218199</v>
      </c>
      <c r="AB26" s="16">
        <v>147.162775611531</v>
      </c>
      <c r="AC26" s="16">
        <v>173.24173508697601</v>
      </c>
      <c r="AD26" s="64">
        <v>173.80919430748801</v>
      </c>
    </row>
    <row r="27" spans="1:30" x14ac:dyDescent="0.25">
      <c r="A27" s="162" t="s">
        <v>85</v>
      </c>
      <c r="B27" s="162"/>
      <c r="C27" s="162"/>
      <c r="D27" s="162"/>
      <c r="E27" s="162"/>
      <c r="F27" s="162"/>
      <c r="G27" s="76"/>
      <c r="H27" s="162" t="s">
        <v>86</v>
      </c>
      <c r="I27" s="162"/>
      <c r="J27" s="162"/>
      <c r="K27" s="162"/>
      <c r="L27" s="162"/>
      <c r="M27" s="162"/>
      <c r="N27" s="25">
        <v>38533</v>
      </c>
      <c r="O27" s="61">
        <v>125.30056406654199</v>
      </c>
      <c r="P27" s="16">
        <v>126.88076286482899</v>
      </c>
      <c r="Q27" s="16">
        <v>162.605417537817</v>
      </c>
      <c r="R27" s="64">
        <v>169.52528302720799</v>
      </c>
      <c r="S27" s="61">
        <v>157.78860332747101</v>
      </c>
      <c r="T27" s="16">
        <v>161.32689678647799</v>
      </c>
      <c r="U27" s="16">
        <v>183.73631370476099</v>
      </c>
      <c r="V27" s="64">
        <v>218.42733448297199</v>
      </c>
      <c r="W27" s="61">
        <v>155.752343709998</v>
      </c>
      <c r="X27" s="16">
        <v>161.95308922766799</v>
      </c>
      <c r="Y27" s="16">
        <v>180.25067440693999</v>
      </c>
      <c r="Z27" s="64">
        <v>180.437916698332</v>
      </c>
      <c r="AA27" s="61">
        <v>151.36147973585801</v>
      </c>
      <c r="AB27" s="16">
        <v>155.17148279600701</v>
      </c>
      <c r="AC27" s="16">
        <v>184.45352641122901</v>
      </c>
      <c r="AD27" s="64">
        <v>181.599729216231</v>
      </c>
    </row>
    <row r="28" spans="1:30" x14ac:dyDescent="0.25">
      <c r="A28" s="162" t="s">
        <v>74</v>
      </c>
      <c r="B28" s="162"/>
      <c r="C28" s="162"/>
      <c r="D28" s="162"/>
      <c r="E28" s="162"/>
      <c r="F28" s="162"/>
      <c r="H28" s="162" t="s">
        <v>74</v>
      </c>
      <c r="I28" s="162"/>
      <c r="J28" s="162"/>
      <c r="K28" s="162"/>
      <c r="L28" s="162"/>
      <c r="M28" s="162"/>
      <c r="N28" s="25">
        <v>38625</v>
      </c>
      <c r="O28" s="61">
        <v>129.094977652718</v>
      </c>
      <c r="P28" s="16">
        <v>127.480720518285</v>
      </c>
      <c r="Q28" s="16">
        <v>162.17380794571201</v>
      </c>
      <c r="R28" s="64">
        <v>173.154206975634</v>
      </c>
      <c r="S28" s="61">
        <v>159.32820750873</v>
      </c>
      <c r="T28" s="16">
        <v>163.99918954268401</v>
      </c>
      <c r="U28" s="16">
        <v>188.18179298066701</v>
      </c>
      <c r="V28" s="64">
        <v>221.63923405330701</v>
      </c>
      <c r="W28" s="61">
        <v>161.49806881376699</v>
      </c>
      <c r="X28" s="16">
        <v>163.863279021583</v>
      </c>
      <c r="Y28" s="16">
        <v>181.52956438465699</v>
      </c>
      <c r="Z28" s="64">
        <v>189.35328954418301</v>
      </c>
      <c r="AA28" s="61">
        <v>156.92191650869799</v>
      </c>
      <c r="AB28" s="16">
        <v>161.04336962715101</v>
      </c>
      <c r="AC28" s="16">
        <v>185.74971760334699</v>
      </c>
      <c r="AD28" s="64">
        <v>186.11280791026101</v>
      </c>
    </row>
    <row r="29" spans="1:30" x14ac:dyDescent="0.25">
      <c r="N29" s="25">
        <v>38717</v>
      </c>
      <c r="O29" s="61">
        <v>130.149619531524</v>
      </c>
      <c r="P29" s="16">
        <v>126.478812737726</v>
      </c>
      <c r="Q29" s="16">
        <v>159.49674189529401</v>
      </c>
      <c r="R29" s="64">
        <v>176.977773898469</v>
      </c>
      <c r="S29" s="61">
        <v>159.08747714871001</v>
      </c>
      <c r="T29" s="16">
        <v>165.39146038065601</v>
      </c>
      <c r="U29" s="16">
        <v>190.08766080031899</v>
      </c>
      <c r="V29" s="64">
        <v>224.225447938445</v>
      </c>
      <c r="W29" s="61">
        <v>164.99068262058501</v>
      </c>
      <c r="X29" s="16">
        <v>170.391638769167</v>
      </c>
      <c r="Y29" s="16">
        <v>180.076369313041</v>
      </c>
      <c r="Z29" s="64">
        <v>186.3620280813</v>
      </c>
      <c r="AA29" s="61">
        <v>161.80559893032199</v>
      </c>
      <c r="AB29" s="16">
        <v>165.66871144618099</v>
      </c>
      <c r="AC29" s="16">
        <v>185.731570996427</v>
      </c>
      <c r="AD29" s="64">
        <v>187.13947409440701</v>
      </c>
    </row>
    <row r="30" spans="1:30" x14ac:dyDescent="0.25">
      <c r="N30" s="25">
        <v>38807</v>
      </c>
      <c r="O30" s="61">
        <v>126.85885429527499</v>
      </c>
      <c r="P30" s="16">
        <v>127.56384317429701</v>
      </c>
      <c r="Q30" s="16">
        <v>158.55280418268799</v>
      </c>
      <c r="R30" s="64">
        <v>175.283178953483</v>
      </c>
      <c r="S30" s="61">
        <v>163.41634610257901</v>
      </c>
      <c r="T30" s="16">
        <v>167.00814143858301</v>
      </c>
      <c r="U30" s="16">
        <v>195.810195069792</v>
      </c>
      <c r="V30" s="64">
        <v>227.589810197486</v>
      </c>
      <c r="W30" s="61">
        <v>166.68357803108199</v>
      </c>
      <c r="X30" s="16">
        <v>180.084264300895</v>
      </c>
      <c r="Y30" s="16">
        <v>188.19624192242401</v>
      </c>
      <c r="Z30" s="64">
        <v>180.41251163627001</v>
      </c>
      <c r="AA30" s="61">
        <v>166.87604726449501</v>
      </c>
      <c r="AB30" s="16">
        <v>171.88425909533501</v>
      </c>
      <c r="AC30" s="16">
        <v>193.22015388191301</v>
      </c>
      <c r="AD30" s="64">
        <v>188.42606176183901</v>
      </c>
    </row>
    <row r="31" spans="1:30" x14ac:dyDescent="0.25">
      <c r="N31" s="25">
        <v>38898</v>
      </c>
      <c r="O31" s="61">
        <v>122.936628338977</v>
      </c>
      <c r="P31" s="16">
        <v>128.99925550168999</v>
      </c>
      <c r="Q31" s="16">
        <v>155.004881471988</v>
      </c>
      <c r="R31" s="64">
        <v>171.79719575940899</v>
      </c>
      <c r="S31" s="61">
        <v>168.26092968524901</v>
      </c>
      <c r="T31" s="16">
        <v>166.96028273255101</v>
      </c>
      <c r="U31" s="16">
        <v>202.522402019358</v>
      </c>
      <c r="V31" s="64">
        <v>226.06164237634101</v>
      </c>
      <c r="W31" s="61">
        <v>167.81396057017801</v>
      </c>
      <c r="X31" s="16">
        <v>184.92569878521999</v>
      </c>
      <c r="Y31" s="16">
        <v>195.23460447283401</v>
      </c>
      <c r="Z31" s="64">
        <v>174.343900813153</v>
      </c>
      <c r="AA31" s="61">
        <v>172.17619159881801</v>
      </c>
      <c r="AB31" s="16">
        <v>179.15745055657399</v>
      </c>
      <c r="AC31" s="16">
        <v>199.99843549097201</v>
      </c>
      <c r="AD31" s="64">
        <v>190.41177800261599</v>
      </c>
    </row>
    <row r="32" spans="1:30" x14ac:dyDescent="0.25">
      <c r="N32" s="25">
        <v>38990</v>
      </c>
      <c r="O32" s="61">
        <v>124.364784140724</v>
      </c>
      <c r="P32" s="16">
        <v>131.13160759469099</v>
      </c>
      <c r="Q32" s="16">
        <v>154.463655986888</v>
      </c>
      <c r="R32" s="64">
        <v>169.39101969107</v>
      </c>
      <c r="S32" s="61">
        <v>170.22957738523601</v>
      </c>
      <c r="T32" s="16">
        <v>171.009412446977</v>
      </c>
      <c r="U32" s="16">
        <v>202.68543359373999</v>
      </c>
      <c r="V32" s="64">
        <v>221.62593299865199</v>
      </c>
      <c r="W32" s="61">
        <v>168.76874713006799</v>
      </c>
      <c r="X32" s="16">
        <v>183.169271707181</v>
      </c>
      <c r="Y32" s="16">
        <v>188.77583555105201</v>
      </c>
      <c r="Z32" s="64">
        <v>170.63850015790001</v>
      </c>
      <c r="AA32" s="61">
        <v>172.51578662275199</v>
      </c>
      <c r="AB32" s="16">
        <v>184.57199716960599</v>
      </c>
      <c r="AC32" s="16">
        <v>197.59457650087501</v>
      </c>
      <c r="AD32" s="64">
        <v>191.00230614283799</v>
      </c>
    </row>
    <row r="33" spans="14:30" x14ac:dyDescent="0.25">
      <c r="N33" s="25">
        <v>39082</v>
      </c>
      <c r="O33" s="61">
        <v>127.744478433422</v>
      </c>
      <c r="P33" s="16">
        <v>131.380266287458</v>
      </c>
      <c r="Q33" s="16">
        <v>158.17043588887699</v>
      </c>
      <c r="R33" s="64">
        <v>167.09022125434299</v>
      </c>
      <c r="S33" s="61">
        <v>172.176528363356</v>
      </c>
      <c r="T33" s="16">
        <v>179.31026076205001</v>
      </c>
      <c r="U33" s="16">
        <v>201.33902727133</v>
      </c>
      <c r="V33" s="64">
        <v>223.268658693361</v>
      </c>
      <c r="W33" s="61">
        <v>170.51346661457299</v>
      </c>
      <c r="X33" s="16">
        <v>181.49716235617601</v>
      </c>
      <c r="Y33" s="16">
        <v>183.601135822093</v>
      </c>
      <c r="Z33" s="64">
        <v>172.02163019297399</v>
      </c>
      <c r="AA33" s="61">
        <v>170.31695283747001</v>
      </c>
      <c r="AB33" s="16">
        <v>188.09866332765699</v>
      </c>
      <c r="AC33" s="16">
        <v>195.871531636588</v>
      </c>
      <c r="AD33" s="64">
        <v>191.78353951447099</v>
      </c>
    </row>
    <row r="34" spans="14:30" x14ac:dyDescent="0.25">
      <c r="N34" s="25">
        <v>39172</v>
      </c>
      <c r="O34" s="61">
        <v>128.589337389142</v>
      </c>
      <c r="P34" s="16">
        <v>129.04147476331599</v>
      </c>
      <c r="Q34" s="16">
        <v>159.839441248691</v>
      </c>
      <c r="R34" s="64">
        <v>163.05464858023299</v>
      </c>
      <c r="S34" s="61">
        <v>176.59121503109901</v>
      </c>
      <c r="T34" s="16">
        <v>184.477157920926</v>
      </c>
      <c r="U34" s="16">
        <v>207.97463058261101</v>
      </c>
      <c r="V34" s="64">
        <v>236.08315987452599</v>
      </c>
      <c r="W34" s="61">
        <v>173.25053463781899</v>
      </c>
      <c r="X34" s="16">
        <v>182.70054243069399</v>
      </c>
      <c r="Y34" s="16">
        <v>189.76562901573101</v>
      </c>
      <c r="Z34" s="64">
        <v>176.59329228202699</v>
      </c>
      <c r="AA34" s="61">
        <v>173.89443536500499</v>
      </c>
      <c r="AB34" s="16">
        <v>191.92092641373699</v>
      </c>
      <c r="AC34" s="16">
        <v>202.17734131606301</v>
      </c>
      <c r="AD34" s="64">
        <v>195.36623281018899</v>
      </c>
    </row>
    <row r="35" spans="14:30" x14ac:dyDescent="0.25">
      <c r="N35" s="25">
        <v>39263</v>
      </c>
      <c r="O35" s="61">
        <v>129.66061762601299</v>
      </c>
      <c r="P35" s="16">
        <v>126.170174141373</v>
      </c>
      <c r="Q35" s="16">
        <v>156.14423842184601</v>
      </c>
      <c r="R35" s="64">
        <v>158.58486910509399</v>
      </c>
      <c r="S35" s="61">
        <v>178.39147925586099</v>
      </c>
      <c r="T35" s="16">
        <v>186.78578321793501</v>
      </c>
      <c r="U35" s="16">
        <v>212.83231545719701</v>
      </c>
      <c r="V35" s="64">
        <v>249.3129352764</v>
      </c>
      <c r="W35" s="61">
        <v>174.211411218319</v>
      </c>
      <c r="X35" s="16">
        <v>183.90373400523401</v>
      </c>
      <c r="Y35" s="16">
        <v>194.73514208359899</v>
      </c>
      <c r="Z35" s="64">
        <v>177.056058102137</v>
      </c>
      <c r="AA35" s="61">
        <v>181.854387533422</v>
      </c>
      <c r="AB35" s="16">
        <v>196.65364150126999</v>
      </c>
      <c r="AC35" s="16">
        <v>208.673673869482</v>
      </c>
      <c r="AD35" s="64">
        <v>198.02749747374199</v>
      </c>
    </row>
    <row r="36" spans="14:30" x14ac:dyDescent="0.25">
      <c r="N36" s="25">
        <v>39355</v>
      </c>
      <c r="O36" s="61">
        <v>129.55964068311201</v>
      </c>
      <c r="P36" s="16">
        <v>124.80155308957499</v>
      </c>
      <c r="Q36" s="16">
        <v>151.30759725974499</v>
      </c>
      <c r="R36" s="64">
        <v>155.54880753544299</v>
      </c>
      <c r="S36" s="61">
        <v>172.12862185676201</v>
      </c>
      <c r="T36" s="16">
        <v>188.704878440568</v>
      </c>
      <c r="U36" s="16">
        <v>208.230958972162</v>
      </c>
      <c r="V36" s="64">
        <v>245.99690881995599</v>
      </c>
      <c r="W36" s="61">
        <v>171.594873196485</v>
      </c>
      <c r="X36" s="16">
        <v>185.450465833377</v>
      </c>
      <c r="Y36" s="16">
        <v>188.95381237660101</v>
      </c>
      <c r="Z36" s="64">
        <v>169.26759188510101</v>
      </c>
      <c r="AA36" s="61">
        <v>181.79994497739801</v>
      </c>
      <c r="AB36" s="16">
        <v>197.81233256964001</v>
      </c>
      <c r="AC36" s="16">
        <v>207.29634634119901</v>
      </c>
      <c r="AD36" s="64">
        <v>191.225716205335</v>
      </c>
    </row>
    <row r="37" spans="14:30" x14ac:dyDescent="0.25">
      <c r="N37" s="25">
        <v>39447</v>
      </c>
      <c r="O37" s="61">
        <v>128.17342795753899</v>
      </c>
      <c r="P37" s="16">
        <v>124.89959233829001</v>
      </c>
      <c r="Q37" s="16">
        <v>147.92359086761701</v>
      </c>
      <c r="R37" s="64">
        <v>152.03560340512999</v>
      </c>
      <c r="S37" s="61">
        <v>167.024141536863</v>
      </c>
      <c r="T37" s="16">
        <v>188.08326440256801</v>
      </c>
      <c r="U37" s="16">
        <v>204.38680242104999</v>
      </c>
      <c r="V37" s="64">
        <v>238.47393158563199</v>
      </c>
      <c r="W37" s="61">
        <v>169.245138872041</v>
      </c>
      <c r="X37" s="16">
        <v>185.390107252257</v>
      </c>
      <c r="Y37" s="16">
        <v>181.47103288588599</v>
      </c>
      <c r="Z37" s="64">
        <v>160.905233551815</v>
      </c>
      <c r="AA37" s="61">
        <v>175.42060854382399</v>
      </c>
      <c r="AB37" s="16">
        <v>194.50641666826201</v>
      </c>
      <c r="AC37" s="16">
        <v>202.040225279889</v>
      </c>
      <c r="AD37" s="64">
        <v>181.77407021059099</v>
      </c>
    </row>
    <row r="38" spans="14:30" x14ac:dyDescent="0.25">
      <c r="N38" s="25">
        <v>39538</v>
      </c>
      <c r="O38" s="61">
        <v>125.710108024447</v>
      </c>
      <c r="P38" s="16">
        <v>125.074061301085</v>
      </c>
      <c r="Q38" s="16">
        <v>142.63132877925699</v>
      </c>
      <c r="R38" s="64">
        <v>144.53210534802901</v>
      </c>
      <c r="S38" s="61">
        <v>169.38948459539</v>
      </c>
      <c r="T38" s="16">
        <v>183.50487666507101</v>
      </c>
      <c r="U38" s="16">
        <v>204.70206861164101</v>
      </c>
      <c r="V38" s="64">
        <v>240.373174806463</v>
      </c>
      <c r="W38" s="61">
        <v>165.44789709360799</v>
      </c>
      <c r="X38" s="16">
        <v>181.80232789092801</v>
      </c>
      <c r="Y38" s="16">
        <v>178.26228443325999</v>
      </c>
      <c r="Z38" s="64">
        <v>153.57545629893801</v>
      </c>
      <c r="AA38" s="61">
        <v>172.96493173278401</v>
      </c>
      <c r="AB38" s="16">
        <v>190.77154920298</v>
      </c>
      <c r="AC38" s="16">
        <v>199.12087983993399</v>
      </c>
      <c r="AD38" s="64">
        <v>178.87869415089</v>
      </c>
    </row>
    <row r="39" spans="14:30" x14ac:dyDescent="0.25">
      <c r="N39" s="25">
        <v>39629</v>
      </c>
      <c r="O39" s="61">
        <v>120.20498232928701</v>
      </c>
      <c r="P39" s="16">
        <v>125.295325188848</v>
      </c>
      <c r="Q39" s="16">
        <v>139.19319300434699</v>
      </c>
      <c r="R39" s="64">
        <v>137.140338400698</v>
      </c>
      <c r="S39" s="61">
        <v>172.733363619019</v>
      </c>
      <c r="T39" s="16">
        <v>181.34947545339699</v>
      </c>
      <c r="U39" s="16">
        <v>203.28471517611399</v>
      </c>
      <c r="V39" s="64">
        <v>239.86470962106699</v>
      </c>
      <c r="W39" s="61">
        <v>158.227291608435</v>
      </c>
      <c r="X39" s="16">
        <v>178.015937403647</v>
      </c>
      <c r="Y39" s="16">
        <v>171.60846943752099</v>
      </c>
      <c r="Z39" s="64">
        <v>146.64347905152999</v>
      </c>
      <c r="AA39" s="61">
        <v>172.15117323754799</v>
      </c>
      <c r="AB39" s="16">
        <v>186.66419093259501</v>
      </c>
      <c r="AC39" s="16">
        <v>194.88056112078701</v>
      </c>
      <c r="AD39" s="64">
        <v>179.14397391223599</v>
      </c>
    </row>
    <row r="40" spans="14:30" x14ac:dyDescent="0.25">
      <c r="N40" s="25">
        <v>39721</v>
      </c>
      <c r="O40" s="61">
        <v>112.74840990481</v>
      </c>
      <c r="P40" s="16">
        <v>119.14349741640601</v>
      </c>
      <c r="Q40" s="16">
        <v>133.378615004728</v>
      </c>
      <c r="R40" s="64">
        <v>129.269517870805</v>
      </c>
      <c r="S40" s="61">
        <v>165.37895397563699</v>
      </c>
      <c r="T40" s="16">
        <v>184.48612685527499</v>
      </c>
      <c r="U40" s="16">
        <v>196.453504120498</v>
      </c>
      <c r="V40" s="64">
        <v>229.56590712098699</v>
      </c>
      <c r="W40" s="61">
        <v>149.70428499262499</v>
      </c>
      <c r="X40" s="16">
        <v>172.16738944972099</v>
      </c>
      <c r="Y40" s="16">
        <v>158.89466444335599</v>
      </c>
      <c r="Z40" s="64">
        <v>137.336756605022</v>
      </c>
      <c r="AA40" s="61">
        <v>163.61802751248601</v>
      </c>
      <c r="AB40" s="16">
        <v>176.23376898647101</v>
      </c>
      <c r="AC40" s="16">
        <v>179.346017518509</v>
      </c>
      <c r="AD40" s="64">
        <v>176.18080505714099</v>
      </c>
    </row>
    <row r="41" spans="14:30" x14ac:dyDescent="0.25">
      <c r="N41" s="25">
        <v>39813</v>
      </c>
      <c r="O41" s="61">
        <v>106.006340293156</v>
      </c>
      <c r="P41" s="16">
        <v>110.22430027988899</v>
      </c>
      <c r="Q41" s="16">
        <v>123.956065580912</v>
      </c>
      <c r="R41" s="64">
        <v>121.827674886681</v>
      </c>
      <c r="S41" s="61">
        <v>152.38675013843499</v>
      </c>
      <c r="T41" s="16">
        <v>181.337538785248</v>
      </c>
      <c r="U41" s="16">
        <v>189.58460391062999</v>
      </c>
      <c r="V41" s="64">
        <v>220.63229701783499</v>
      </c>
      <c r="W41" s="61">
        <v>142.21875631163201</v>
      </c>
      <c r="X41" s="16">
        <v>163.45807102773799</v>
      </c>
      <c r="Y41" s="16">
        <v>149.15525032111199</v>
      </c>
      <c r="Z41" s="64">
        <v>128.64151545473101</v>
      </c>
      <c r="AA41" s="61">
        <v>150.95807257752199</v>
      </c>
      <c r="AB41" s="16">
        <v>163.95801051003701</v>
      </c>
      <c r="AC41" s="16">
        <v>164.883506456557</v>
      </c>
      <c r="AD41" s="64">
        <v>168.94606705245801</v>
      </c>
    </row>
    <row r="42" spans="14:30" x14ac:dyDescent="0.25">
      <c r="N42" s="25">
        <v>39903</v>
      </c>
      <c r="O42" s="61">
        <v>98.256539119038194</v>
      </c>
      <c r="P42" s="16">
        <v>105.27041370292299</v>
      </c>
      <c r="Q42" s="16">
        <v>118.614939540598</v>
      </c>
      <c r="R42" s="64">
        <v>117.73850859444001</v>
      </c>
      <c r="S42" s="61">
        <v>141.971860170426</v>
      </c>
      <c r="T42" s="16">
        <v>166.786227357597</v>
      </c>
      <c r="U42" s="16">
        <v>186.027596763285</v>
      </c>
      <c r="V42" s="64">
        <v>213.34320540479601</v>
      </c>
      <c r="W42" s="61">
        <v>135.00301312060401</v>
      </c>
      <c r="X42" s="16">
        <v>153.36079131293999</v>
      </c>
      <c r="Y42" s="16">
        <v>145.33963163842699</v>
      </c>
      <c r="Z42" s="64">
        <v>123.731427500961</v>
      </c>
      <c r="AA42" s="61">
        <v>139.30077286214001</v>
      </c>
      <c r="AB42" s="16">
        <v>151.541538273589</v>
      </c>
      <c r="AC42" s="16">
        <v>157.90381607535801</v>
      </c>
      <c r="AD42" s="64">
        <v>155.67216418413099</v>
      </c>
    </row>
    <row r="43" spans="14:30" x14ac:dyDescent="0.25">
      <c r="N43" s="25">
        <v>39994</v>
      </c>
      <c r="O43" s="61">
        <v>92.526676856230793</v>
      </c>
      <c r="P43" s="16">
        <v>103.937856855579</v>
      </c>
      <c r="Q43" s="16">
        <v>118.434928240936</v>
      </c>
      <c r="R43" s="64">
        <v>112.59940426521899</v>
      </c>
      <c r="S43" s="61">
        <v>134.27211331052899</v>
      </c>
      <c r="T43" s="16">
        <v>156.84163288097099</v>
      </c>
      <c r="U43" s="16">
        <v>183.66030134949401</v>
      </c>
      <c r="V43" s="64">
        <v>205.96888996532999</v>
      </c>
      <c r="W43" s="61">
        <v>130.385710301183</v>
      </c>
      <c r="X43" s="16">
        <v>146.657616353854</v>
      </c>
      <c r="Y43" s="16">
        <v>142.50437263606699</v>
      </c>
      <c r="Z43" s="64">
        <v>116.816412841569</v>
      </c>
      <c r="AA43" s="61">
        <v>127.34473125318399</v>
      </c>
      <c r="AB43" s="16">
        <v>139.72400170165</v>
      </c>
      <c r="AC43" s="16">
        <v>151.03370031778701</v>
      </c>
      <c r="AD43" s="64">
        <v>140.30484372573301</v>
      </c>
    </row>
    <row r="44" spans="14:30" x14ac:dyDescent="0.25">
      <c r="N44" s="25">
        <v>40086</v>
      </c>
      <c r="O44" s="61">
        <v>92.865674397064197</v>
      </c>
      <c r="P44" s="16">
        <v>101.37733065353299</v>
      </c>
      <c r="Q44" s="16">
        <v>117.68594268258801</v>
      </c>
      <c r="R44" s="64">
        <v>102.93782220205</v>
      </c>
      <c r="S44" s="61">
        <v>133.474026429275</v>
      </c>
      <c r="T44" s="16">
        <v>155.034501983224</v>
      </c>
      <c r="U44" s="16">
        <v>183.01375367485599</v>
      </c>
      <c r="V44" s="64">
        <v>202.68751237705101</v>
      </c>
      <c r="W44" s="61">
        <v>130.175026633909</v>
      </c>
      <c r="X44" s="16">
        <v>145.88602481861901</v>
      </c>
      <c r="Y44" s="16">
        <v>137.796584834296</v>
      </c>
      <c r="Z44" s="64">
        <v>107.699379237095</v>
      </c>
      <c r="AA44" s="61">
        <v>118.558877096668</v>
      </c>
      <c r="AB44" s="16">
        <v>134.260000881558</v>
      </c>
      <c r="AC44" s="16">
        <v>144.24005261548101</v>
      </c>
      <c r="AD44" s="64">
        <v>133.71838741601599</v>
      </c>
    </row>
    <row r="45" spans="14:30" x14ac:dyDescent="0.25">
      <c r="N45" s="25">
        <v>40178</v>
      </c>
      <c r="O45" s="61">
        <v>92.659575591201403</v>
      </c>
      <c r="P45" s="16">
        <v>95.902239976399699</v>
      </c>
      <c r="Q45" s="16">
        <v>113.998803194205</v>
      </c>
      <c r="R45" s="64">
        <v>95.989601629819703</v>
      </c>
      <c r="S45" s="61">
        <v>135.639018686182</v>
      </c>
      <c r="T45" s="16">
        <v>152.669975589355</v>
      </c>
      <c r="U45" s="16">
        <v>180.52827271177301</v>
      </c>
      <c r="V45" s="64">
        <v>200.876078468629</v>
      </c>
      <c r="W45" s="61">
        <v>129.22689496090399</v>
      </c>
      <c r="X45" s="16">
        <v>144.34209483777499</v>
      </c>
      <c r="Y45" s="16">
        <v>133.69350332911199</v>
      </c>
      <c r="Z45" s="64">
        <v>103.61378056315201</v>
      </c>
      <c r="AA45" s="61">
        <v>114.90979983645499</v>
      </c>
      <c r="AB45" s="16">
        <v>132.81025282124199</v>
      </c>
      <c r="AC45" s="16">
        <v>138.20737290666699</v>
      </c>
      <c r="AD45" s="64">
        <v>132.34199021143999</v>
      </c>
    </row>
    <row r="46" spans="14:30" x14ac:dyDescent="0.25">
      <c r="N46" s="25">
        <v>40268</v>
      </c>
      <c r="O46" s="61">
        <v>88.032673223245098</v>
      </c>
      <c r="P46" s="16">
        <v>92.910390760183802</v>
      </c>
      <c r="Q46" s="16">
        <v>110.5339559447</v>
      </c>
      <c r="R46" s="64">
        <v>94.838705705716393</v>
      </c>
      <c r="S46" s="61">
        <v>132.812333360938</v>
      </c>
      <c r="T46" s="16">
        <v>150.26875160726399</v>
      </c>
      <c r="U46" s="16">
        <v>173.56527700501701</v>
      </c>
      <c r="V46" s="64">
        <v>201.48635806182099</v>
      </c>
      <c r="W46" s="61">
        <v>125.86274292724799</v>
      </c>
      <c r="X46" s="16">
        <v>138.95355404500901</v>
      </c>
      <c r="Y46" s="16">
        <v>131.939573985978</v>
      </c>
      <c r="Z46" s="64">
        <v>106.29174942195399</v>
      </c>
      <c r="AA46" s="61">
        <v>113.051553559966</v>
      </c>
      <c r="AB46" s="16">
        <v>133.13688926692001</v>
      </c>
      <c r="AC46" s="16">
        <v>132.83877297487501</v>
      </c>
      <c r="AD46" s="64">
        <v>129.740511119052</v>
      </c>
    </row>
    <row r="47" spans="14:30" x14ac:dyDescent="0.25">
      <c r="N47" s="25">
        <v>40359</v>
      </c>
      <c r="O47" s="61">
        <v>83.904964514118703</v>
      </c>
      <c r="P47" s="16">
        <v>92.308768311852504</v>
      </c>
      <c r="Q47" s="16">
        <v>106.736292088516</v>
      </c>
      <c r="R47" s="64">
        <v>95.528527929921594</v>
      </c>
      <c r="S47" s="61">
        <v>126.397962354653</v>
      </c>
      <c r="T47" s="16">
        <v>151.17074223711501</v>
      </c>
      <c r="U47" s="16">
        <v>165.35567092519699</v>
      </c>
      <c r="V47" s="64">
        <v>200.563255794268</v>
      </c>
      <c r="W47" s="61">
        <v>122.650243172</v>
      </c>
      <c r="X47" s="16">
        <v>134.167153224316</v>
      </c>
      <c r="Y47" s="16">
        <v>130.76818705195001</v>
      </c>
      <c r="Z47" s="64">
        <v>108.831323611847</v>
      </c>
      <c r="AA47" s="61">
        <v>109.74752416180399</v>
      </c>
      <c r="AB47" s="16">
        <v>134.310745760918</v>
      </c>
      <c r="AC47" s="16">
        <v>128.02391092547299</v>
      </c>
      <c r="AD47" s="64">
        <v>126.651558962019</v>
      </c>
    </row>
    <row r="48" spans="14:30" x14ac:dyDescent="0.25">
      <c r="N48" s="25">
        <v>40451</v>
      </c>
      <c r="O48" s="61">
        <v>80.972535429770602</v>
      </c>
      <c r="P48" s="16">
        <v>89.883802351184599</v>
      </c>
      <c r="Q48" s="16">
        <v>103.958489803238</v>
      </c>
      <c r="R48" s="64">
        <v>94.628988197289203</v>
      </c>
      <c r="S48" s="61">
        <v>125.89982870540901</v>
      </c>
      <c r="T48" s="16">
        <v>151.19301110306401</v>
      </c>
      <c r="U48" s="16">
        <v>167.43904201417701</v>
      </c>
      <c r="V48" s="64">
        <v>201.11472346798101</v>
      </c>
      <c r="W48" s="61">
        <v>120.870887319856</v>
      </c>
      <c r="X48" s="16">
        <v>132.54672949308301</v>
      </c>
      <c r="Y48" s="16">
        <v>131.49160784350801</v>
      </c>
      <c r="Z48" s="64">
        <v>110.01287309214599</v>
      </c>
      <c r="AA48" s="61">
        <v>106.063457786623</v>
      </c>
      <c r="AB48" s="16">
        <v>128.47579398649199</v>
      </c>
      <c r="AC48" s="16">
        <v>127.897134508612</v>
      </c>
      <c r="AD48" s="64">
        <v>127.50026550756201</v>
      </c>
    </row>
    <row r="49" spans="14:30" x14ac:dyDescent="0.25">
      <c r="N49" s="25">
        <v>40543</v>
      </c>
      <c r="O49" s="61">
        <v>78.005839817771701</v>
      </c>
      <c r="P49" s="16">
        <v>86.245266347523199</v>
      </c>
      <c r="Q49" s="16">
        <v>102.80792194728301</v>
      </c>
      <c r="R49" s="64">
        <v>92.416292083060796</v>
      </c>
      <c r="S49" s="61">
        <v>127.69910592311901</v>
      </c>
      <c r="T49" s="16">
        <v>149.17094166503799</v>
      </c>
      <c r="U49" s="16">
        <v>173.82131620668599</v>
      </c>
      <c r="V49" s="64">
        <v>206.674402152726</v>
      </c>
      <c r="W49" s="61">
        <v>118.601626157204</v>
      </c>
      <c r="X49" s="16">
        <v>131.03268157062601</v>
      </c>
      <c r="Y49" s="16">
        <v>131.13580587791901</v>
      </c>
      <c r="Z49" s="64">
        <v>111.078259473269</v>
      </c>
      <c r="AA49" s="61">
        <v>103.610818023657</v>
      </c>
      <c r="AB49" s="16">
        <v>121.047693481477</v>
      </c>
      <c r="AC49" s="16">
        <v>128.758312281211</v>
      </c>
      <c r="AD49" s="64">
        <v>131.899633218411</v>
      </c>
    </row>
    <row r="50" spans="14:30" x14ac:dyDescent="0.25">
      <c r="N50" s="25">
        <v>40633</v>
      </c>
      <c r="O50" s="61">
        <v>76.981846003508707</v>
      </c>
      <c r="P50" s="16">
        <v>86.926686382405606</v>
      </c>
      <c r="Q50" s="16">
        <v>102.309217460586</v>
      </c>
      <c r="R50" s="64">
        <v>94.466745243643302</v>
      </c>
      <c r="S50" s="61">
        <v>127.772268309813</v>
      </c>
      <c r="T50" s="16">
        <v>150.114394629511</v>
      </c>
      <c r="U50" s="16">
        <v>171.12222405039299</v>
      </c>
      <c r="V50" s="64">
        <v>211.292413272837</v>
      </c>
      <c r="W50" s="61">
        <v>115.177342587444</v>
      </c>
      <c r="X50" s="16">
        <v>129.57309221737299</v>
      </c>
      <c r="Y50" s="16">
        <v>128.69299545284201</v>
      </c>
      <c r="Z50" s="64">
        <v>113.178481289182</v>
      </c>
      <c r="AA50" s="61">
        <v>103.685862997284</v>
      </c>
      <c r="AB50" s="16">
        <v>120.976188956681</v>
      </c>
      <c r="AC50" s="16">
        <v>127.014285909096</v>
      </c>
      <c r="AD50" s="64">
        <v>137.02800469117699</v>
      </c>
    </row>
    <row r="51" spans="14:30" x14ac:dyDescent="0.25">
      <c r="N51" s="25">
        <v>40724</v>
      </c>
      <c r="O51" s="61">
        <v>78.519641700803007</v>
      </c>
      <c r="P51" s="16">
        <v>91.1068512506058</v>
      </c>
      <c r="Q51" s="16">
        <v>101.439392195709</v>
      </c>
      <c r="R51" s="64">
        <v>99.000100926640499</v>
      </c>
      <c r="S51" s="61">
        <v>130.96059089888601</v>
      </c>
      <c r="T51" s="16">
        <v>151.48392285111001</v>
      </c>
      <c r="U51" s="16">
        <v>166.17952500860699</v>
      </c>
      <c r="V51" s="64">
        <v>215.342314744768</v>
      </c>
      <c r="W51" s="61">
        <v>113.516893123815</v>
      </c>
      <c r="X51" s="16">
        <v>131.53792338557199</v>
      </c>
      <c r="Y51" s="16">
        <v>128.558307803232</v>
      </c>
      <c r="Z51" s="64">
        <v>116.769648099438</v>
      </c>
      <c r="AA51" s="61">
        <v>105.270760814849</v>
      </c>
      <c r="AB51" s="16">
        <v>123.337653138907</v>
      </c>
      <c r="AC51" s="16">
        <v>125.576306024272</v>
      </c>
      <c r="AD51" s="64">
        <v>141.33716481046301</v>
      </c>
    </row>
    <row r="52" spans="14:30" x14ac:dyDescent="0.25">
      <c r="N52" s="25">
        <v>40816</v>
      </c>
      <c r="O52" s="61">
        <v>80.037184320568997</v>
      </c>
      <c r="P52" s="16">
        <v>90.168945275960795</v>
      </c>
      <c r="Q52" s="16">
        <v>100.325673784119</v>
      </c>
      <c r="R52" s="64">
        <v>104.592098251696</v>
      </c>
      <c r="S52" s="61">
        <v>134.33377280395601</v>
      </c>
      <c r="T52" s="16">
        <v>149.21986748561201</v>
      </c>
      <c r="U52" s="16">
        <v>168.48363782791401</v>
      </c>
      <c r="V52" s="64">
        <v>222.07575214372301</v>
      </c>
      <c r="W52" s="61">
        <v>112.89535545449699</v>
      </c>
      <c r="X52" s="16">
        <v>132.39612353452699</v>
      </c>
      <c r="Y52" s="16">
        <v>129.67711526193199</v>
      </c>
      <c r="Z52" s="64">
        <v>119.62980172358</v>
      </c>
      <c r="AA52" s="61">
        <v>105.251645018075</v>
      </c>
      <c r="AB52" s="16">
        <v>122.50327554294201</v>
      </c>
      <c r="AC52" s="16">
        <v>125.411034327647</v>
      </c>
      <c r="AD52" s="64">
        <v>144.459196762727</v>
      </c>
    </row>
    <row r="53" spans="14:30" x14ac:dyDescent="0.25">
      <c r="N53" s="25">
        <v>40908</v>
      </c>
      <c r="O53" s="61">
        <v>79.806354750298198</v>
      </c>
      <c r="P53" s="16">
        <v>86.463175831019797</v>
      </c>
      <c r="Q53" s="16">
        <v>99.548728220629599</v>
      </c>
      <c r="R53" s="64">
        <v>107.319311593498</v>
      </c>
      <c r="S53" s="61">
        <v>134.852910380699</v>
      </c>
      <c r="T53" s="16">
        <v>146.99762051430099</v>
      </c>
      <c r="U53" s="16">
        <v>173.07638966722101</v>
      </c>
      <c r="V53" s="64">
        <v>225.957218754237</v>
      </c>
      <c r="W53" s="61">
        <v>111.32529155155</v>
      </c>
      <c r="X53" s="16">
        <v>129.47551599999699</v>
      </c>
      <c r="Y53" s="16">
        <v>128.57392322929701</v>
      </c>
      <c r="Z53" s="64">
        <v>120.776513797436</v>
      </c>
      <c r="AA53" s="61">
        <v>103.899427771324</v>
      </c>
      <c r="AB53" s="16">
        <v>121.297838622158</v>
      </c>
      <c r="AC53" s="16">
        <v>126.318985740914</v>
      </c>
      <c r="AD53" s="64">
        <v>148.43391101731601</v>
      </c>
    </row>
    <row r="54" spans="14:30" x14ac:dyDescent="0.25">
      <c r="N54" s="25">
        <v>40999</v>
      </c>
      <c r="O54" s="61">
        <v>77.971167039896798</v>
      </c>
      <c r="P54" s="16">
        <v>86.020749507828199</v>
      </c>
      <c r="Q54" s="16">
        <v>97.348726045476198</v>
      </c>
      <c r="R54" s="64">
        <v>102.69948923170899</v>
      </c>
      <c r="S54" s="61">
        <v>133.94056489128801</v>
      </c>
      <c r="T54" s="16">
        <v>146.063780203768</v>
      </c>
      <c r="U54" s="16">
        <v>173.61220862453601</v>
      </c>
      <c r="V54" s="64">
        <v>224.75509625136701</v>
      </c>
      <c r="W54" s="61">
        <v>110.942002309185</v>
      </c>
      <c r="X54" s="16">
        <v>126.24439989786499</v>
      </c>
      <c r="Y54" s="16">
        <v>127.962068433954</v>
      </c>
      <c r="Z54" s="64">
        <v>123.532261012093</v>
      </c>
      <c r="AA54" s="61">
        <v>104.658035117018</v>
      </c>
      <c r="AB54" s="16">
        <v>124.025036394132</v>
      </c>
      <c r="AC54" s="16">
        <v>130.102969953224</v>
      </c>
      <c r="AD54" s="64">
        <v>154.84061671827999</v>
      </c>
    </row>
    <row r="55" spans="14:30" x14ac:dyDescent="0.25">
      <c r="N55" s="25">
        <v>41090</v>
      </c>
      <c r="O55" s="61">
        <v>75.257419258812106</v>
      </c>
      <c r="P55" s="16">
        <v>86.157163624098402</v>
      </c>
      <c r="Q55" s="16">
        <v>96.203940771806501</v>
      </c>
      <c r="R55" s="64">
        <v>98.849038204070396</v>
      </c>
      <c r="S55" s="61">
        <v>134.41764314016999</v>
      </c>
      <c r="T55" s="16">
        <v>147.55919934404099</v>
      </c>
      <c r="U55" s="16">
        <v>172.64626269554401</v>
      </c>
      <c r="V55" s="64">
        <v>224.25950892580099</v>
      </c>
      <c r="W55" s="61">
        <v>113.042937143329</v>
      </c>
      <c r="X55" s="16">
        <v>125.86103054481499</v>
      </c>
      <c r="Y55" s="16">
        <v>130.65307210328399</v>
      </c>
      <c r="Z55" s="64">
        <v>127.935837347876</v>
      </c>
      <c r="AA55" s="61">
        <v>107.26395106021199</v>
      </c>
      <c r="AB55" s="16">
        <v>127.777495602573</v>
      </c>
      <c r="AC55" s="16">
        <v>134.80097747001</v>
      </c>
      <c r="AD55" s="64">
        <v>164.045243977979</v>
      </c>
    </row>
    <row r="56" spans="14:30" x14ac:dyDescent="0.25">
      <c r="N56" s="25">
        <v>41182</v>
      </c>
      <c r="O56" s="61">
        <v>74.414418280271306</v>
      </c>
      <c r="P56" s="16">
        <v>87.333208836137601</v>
      </c>
      <c r="Q56" s="16">
        <v>100.109351907007</v>
      </c>
      <c r="R56" s="64">
        <v>105.023293742623</v>
      </c>
      <c r="S56" s="61">
        <v>135.83981415877599</v>
      </c>
      <c r="T56" s="16">
        <v>150.03194039277801</v>
      </c>
      <c r="U56" s="16">
        <v>173.83394132026001</v>
      </c>
      <c r="V56" s="64">
        <v>232.70959708613299</v>
      </c>
      <c r="W56" s="61">
        <v>116.044384375199</v>
      </c>
      <c r="X56" s="16">
        <v>131.29873691856301</v>
      </c>
      <c r="Y56" s="16">
        <v>134.09240658714501</v>
      </c>
      <c r="Z56" s="64">
        <v>131.40278900645799</v>
      </c>
      <c r="AA56" s="61">
        <v>109.82479440560201</v>
      </c>
      <c r="AB56" s="16">
        <v>129.73121102706699</v>
      </c>
      <c r="AC56" s="16">
        <v>136.02685530588801</v>
      </c>
      <c r="AD56" s="64">
        <v>168.666403091615</v>
      </c>
    </row>
    <row r="57" spans="14:30" x14ac:dyDescent="0.25">
      <c r="N57" s="25">
        <v>41274</v>
      </c>
      <c r="O57" s="61">
        <v>75.564020023762694</v>
      </c>
      <c r="P57" s="16">
        <v>88.103804659434701</v>
      </c>
      <c r="Q57" s="16">
        <v>103.11758810387001</v>
      </c>
      <c r="R57" s="64">
        <v>113.469664366564</v>
      </c>
      <c r="S57" s="61">
        <v>136.61479579599401</v>
      </c>
      <c r="T57" s="16">
        <v>150.76615925857701</v>
      </c>
      <c r="U57" s="16">
        <v>177.47308483088801</v>
      </c>
      <c r="V57" s="64">
        <v>243.356009256345</v>
      </c>
      <c r="W57" s="61">
        <v>117.746807994181</v>
      </c>
      <c r="X57" s="16">
        <v>134.95678622559299</v>
      </c>
      <c r="Y57" s="16">
        <v>135.486661437425</v>
      </c>
      <c r="Z57" s="64">
        <v>134.89537488780499</v>
      </c>
      <c r="AA57" s="61">
        <v>111.764074705315</v>
      </c>
      <c r="AB57" s="16">
        <v>130.330300949448</v>
      </c>
      <c r="AC57" s="16">
        <v>137.018840415722</v>
      </c>
      <c r="AD57" s="64">
        <v>168.18029141715499</v>
      </c>
    </row>
    <row r="58" spans="14:30" x14ac:dyDescent="0.25">
      <c r="N58" s="25">
        <v>41364</v>
      </c>
      <c r="O58" s="61">
        <v>77.612289350051697</v>
      </c>
      <c r="P58" s="16">
        <v>88.142353864028394</v>
      </c>
      <c r="Q58" s="16">
        <v>102.361705985353</v>
      </c>
      <c r="R58" s="64">
        <v>118.39737308029299</v>
      </c>
      <c r="S58" s="61">
        <v>137.17072003481701</v>
      </c>
      <c r="T58" s="16">
        <v>152.328063952409</v>
      </c>
      <c r="U58" s="16">
        <v>181.55656383300999</v>
      </c>
      <c r="V58" s="64">
        <v>247.245794264804</v>
      </c>
      <c r="W58" s="61">
        <v>119.406268774494</v>
      </c>
      <c r="X58" s="16">
        <v>133.77398208798499</v>
      </c>
      <c r="Y58" s="16">
        <v>139.11180915602401</v>
      </c>
      <c r="Z58" s="64">
        <v>139.16708758279401</v>
      </c>
      <c r="AA58" s="61">
        <v>114.919114394931</v>
      </c>
      <c r="AB58" s="16">
        <v>133.35472807098</v>
      </c>
      <c r="AC58" s="16">
        <v>143.4894641658</v>
      </c>
      <c r="AD58" s="64">
        <v>171.36342085320999</v>
      </c>
    </row>
    <row r="59" spans="14:30" x14ac:dyDescent="0.25">
      <c r="N59" s="25">
        <v>41455</v>
      </c>
      <c r="O59" s="61">
        <v>80.068699395579401</v>
      </c>
      <c r="P59" s="16">
        <v>90.028220196730103</v>
      </c>
      <c r="Q59" s="16">
        <v>103.51146951348299</v>
      </c>
      <c r="R59" s="64">
        <v>125.848796497629</v>
      </c>
      <c r="S59" s="61">
        <v>135.227575859019</v>
      </c>
      <c r="T59" s="16">
        <v>152.80223386162001</v>
      </c>
      <c r="U59" s="16">
        <v>188.21031334898899</v>
      </c>
      <c r="V59" s="64">
        <v>252.29717119482399</v>
      </c>
      <c r="W59" s="61">
        <v>121.38806988728</v>
      </c>
      <c r="X59" s="16">
        <v>135.70785338380901</v>
      </c>
      <c r="Y59" s="16">
        <v>146.092981643179</v>
      </c>
      <c r="Z59" s="64">
        <v>143.450313202578</v>
      </c>
      <c r="AA59" s="61">
        <v>120.33074846700799</v>
      </c>
      <c r="AB59" s="16">
        <v>139.730758991789</v>
      </c>
      <c r="AC59" s="16">
        <v>154.467177557323</v>
      </c>
      <c r="AD59" s="64">
        <v>179.092381154028</v>
      </c>
    </row>
    <row r="60" spans="14:30" x14ac:dyDescent="0.25">
      <c r="N60" s="25">
        <v>41547</v>
      </c>
      <c r="O60" s="61">
        <v>81.801191461212497</v>
      </c>
      <c r="P60" s="16">
        <v>92.064710347449605</v>
      </c>
      <c r="Q60" s="16">
        <v>107.040493294916</v>
      </c>
      <c r="R60" s="64">
        <v>129.86415883913301</v>
      </c>
      <c r="S60" s="61">
        <v>137.20509458722699</v>
      </c>
      <c r="T60" s="16">
        <v>153.98922384601599</v>
      </c>
      <c r="U60" s="16">
        <v>192.47738051368299</v>
      </c>
      <c r="V60" s="64">
        <v>262.20838766612502</v>
      </c>
      <c r="W60" s="61">
        <v>121.4970326525</v>
      </c>
      <c r="X60" s="16">
        <v>140.991730619111</v>
      </c>
      <c r="Y60" s="16">
        <v>146.31760812950199</v>
      </c>
      <c r="Z60" s="64">
        <v>149.37199663067901</v>
      </c>
      <c r="AA60" s="61">
        <v>125.13451113969801</v>
      </c>
      <c r="AB60" s="16">
        <v>145.85959782108401</v>
      </c>
      <c r="AC60" s="16">
        <v>159.89150345074</v>
      </c>
      <c r="AD60" s="64">
        <v>185.86455464546</v>
      </c>
    </row>
    <row r="61" spans="14:30" x14ac:dyDescent="0.25">
      <c r="N61" s="25">
        <v>41639</v>
      </c>
      <c r="O61" s="61">
        <v>82.580300391350605</v>
      </c>
      <c r="P61" s="16">
        <v>93.394724229739694</v>
      </c>
      <c r="Q61" s="16">
        <v>109.16725265724899</v>
      </c>
      <c r="R61" s="64">
        <v>129.894999139579</v>
      </c>
      <c r="S61" s="61">
        <v>144.01592334056201</v>
      </c>
      <c r="T61" s="16">
        <v>156.89764791545201</v>
      </c>
      <c r="U61" s="16">
        <v>192.85661156253801</v>
      </c>
      <c r="V61" s="64">
        <v>272.35212857677499</v>
      </c>
      <c r="W61" s="61">
        <v>121.93009028527599</v>
      </c>
      <c r="X61" s="16">
        <v>144.373432658692</v>
      </c>
      <c r="Y61" s="16">
        <v>143.009723224407</v>
      </c>
      <c r="Z61" s="64">
        <v>154.91887885341501</v>
      </c>
      <c r="AA61" s="61">
        <v>127.50402683098601</v>
      </c>
      <c r="AB61" s="16">
        <v>149.49340357847899</v>
      </c>
      <c r="AC61" s="16">
        <v>159.65677966745901</v>
      </c>
      <c r="AD61" s="64">
        <v>189.96877916081999</v>
      </c>
    </row>
    <row r="62" spans="14:30" x14ac:dyDescent="0.25">
      <c r="N62" s="25">
        <v>41729</v>
      </c>
      <c r="O62" s="61">
        <v>83.146850089461395</v>
      </c>
      <c r="P62" s="16">
        <v>97.475204490565005</v>
      </c>
      <c r="Q62" s="16">
        <v>110.04881876311499</v>
      </c>
      <c r="R62" s="64">
        <v>133.88800561767999</v>
      </c>
      <c r="S62" s="61">
        <v>148.39730745663201</v>
      </c>
      <c r="T62" s="16">
        <v>158.562623239495</v>
      </c>
      <c r="U62" s="16">
        <v>197.296466510671</v>
      </c>
      <c r="V62" s="64">
        <v>283.13664141786199</v>
      </c>
      <c r="W62" s="61">
        <v>125.8068375463</v>
      </c>
      <c r="X62" s="16">
        <v>146.49626118389801</v>
      </c>
      <c r="Y62" s="16">
        <v>146.535734357774</v>
      </c>
      <c r="Z62" s="64">
        <v>160.02880570439501</v>
      </c>
      <c r="AA62" s="61">
        <v>132.12753374220901</v>
      </c>
      <c r="AB62" s="16">
        <v>155.23638887868199</v>
      </c>
      <c r="AC62" s="16">
        <v>161.979446119823</v>
      </c>
      <c r="AD62" s="64">
        <v>196.70925523061001</v>
      </c>
    </row>
    <row r="63" spans="14:30" x14ac:dyDescent="0.25">
      <c r="N63" s="25">
        <v>41820</v>
      </c>
      <c r="O63" s="61">
        <v>84.424706675859895</v>
      </c>
      <c r="P63" s="16">
        <v>102.70746904287699</v>
      </c>
      <c r="Q63" s="16">
        <v>112.967362852571</v>
      </c>
      <c r="R63" s="64">
        <v>140.00263051921499</v>
      </c>
      <c r="S63" s="61">
        <v>151.965476532786</v>
      </c>
      <c r="T63" s="16">
        <v>159.655066972257</v>
      </c>
      <c r="U63" s="16">
        <v>205.54209623590501</v>
      </c>
      <c r="V63" s="64">
        <v>299.09390704633199</v>
      </c>
      <c r="W63" s="61">
        <v>130.345102614908</v>
      </c>
      <c r="X63" s="16">
        <v>149.85812151393401</v>
      </c>
      <c r="Y63" s="16">
        <v>155.055058944021</v>
      </c>
      <c r="Z63" s="64">
        <v>168.00999685919001</v>
      </c>
      <c r="AA63" s="61">
        <v>139.800519736209</v>
      </c>
      <c r="AB63" s="16">
        <v>164.34788261280499</v>
      </c>
      <c r="AC63" s="16">
        <v>165.329746654655</v>
      </c>
      <c r="AD63" s="64">
        <v>206.23543560341599</v>
      </c>
    </row>
    <row r="64" spans="14:30" x14ac:dyDescent="0.25">
      <c r="N64" s="25">
        <v>41912</v>
      </c>
      <c r="O64" s="61">
        <v>86.988206192068105</v>
      </c>
      <c r="P64" s="16">
        <v>104.083872104062</v>
      </c>
      <c r="Q64" s="16">
        <v>115.984430809169</v>
      </c>
      <c r="R64" s="64">
        <v>142.27537399153999</v>
      </c>
      <c r="S64" s="61">
        <v>154.04958453988601</v>
      </c>
      <c r="T64" s="16">
        <v>166.853450813611</v>
      </c>
      <c r="U64" s="16">
        <v>212.41588179764099</v>
      </c>
      <c r="V64" s="64">
        <v>314.69178642836999</v>
      </c>
      <c r="W64" s="61">
        <v>130.25922692396099</v>
      </c>
      <c r="X64" s="16">
        <v>154.94907581040101</v>
      </c>
      <c r="Y64" s="16">
        <v>160.68925445637399</v>
      </c>
      <c r="Z64" s="64">
        <v>173.14634358705399</v>
      </c>
      <c r="AA64" s="61">
        <v>144.178104934582</v>
      </c>
      <c r="AB64" s="16">
        <v>167.73832601346501</v>
      </c>
      <c r="AC64" s="16">
        <v>168.293915139603</v>
      </c>
      <c r="AD64" s="64">
        <v>211.45502249437999</v>
      </c>
    </row>
    <row r="65" spans="14:30" x14ac:dyDescent="0.25">
      <c r="N65" s="25">
        <v>42004</v>
      </c>
      <c r="O65" s="61">
        <v>89.242438357390796</v>
      </c>
      <c r="P65" s="16">
        <v>104.294326519847</v>
      </c>
      <c r="Q65" s="16">
        <v>116.96904329739699</v>
      </c>
      <c r="R65" s="64">
        <v>143.19450290792599</v>
      </c>
      <c r="S65" s="61">
        <v>155.365237254031</v>
      </c>
      <c r="T65" s="16">
        <v>176.64233172384101</v>
      </c>
      <c r="U65" s="16">
        <v>216.738108021578</v>
      </c>
      <c r="V65" s="64">
        <v>323.42171919685399</v>
      </c>
      <c r="W65" s="61">
        <v>130.08243091985199</v>
      </c>
      <c r="X65" s="16">
        <v>159.91413574109899</v>
      </c>
      <c r="Y65" s="16">
        <v>161.59840175836499</v>
      </c>
      <c r="Z65" s="64">
        <v>174.425585652889</v>
      </c>
      <c r="AA65" s="61">
        <v>145.79485660488899</v>
      </c>
      <c r="AB65" s="16">
        <v>166.59643427125599</v>
      </c>
      <c r="AC65" s="16">
        <v>172.12567112545901</v>
      </c>
      <c r="AD65" s="64">
        <v>213.04352342132401</v>
      </c>
    </row>
    <row r="66" spans="14:30" x14ac:dyDescent="0.25">
      <c r="N66" s="25">
        <v>42094</v>
      </c>
      <c r="O66" s="61">
        <v>89.822248494180897</v>
      </c>
      <c r="P66" s="16">
        <v>106.831430920811</v>
      </c>
      <c r="Q66" s="16">
        <v>119.16290302337499</v>
      </c>
      <c r="R66" s="64">
        <v>146.89768127030101</v>
      </c>
      <c r="S66" s="61">
        <v>158.71139446718701</v>
      </c>
      <c r="T66" s="16">
        <v>182.483275519296</v>
      </c>
      <c r="U66" s="16">
        <v>218.400368186565</v>
      </c>
      <c r="V66" s="64">
        <v>331.86705106753601</v>
      </c>
      <c r="W66" s="61">
        <v>136.98936044250499</v>
      </c>
      <c r="X66" s="16">
        <v>162.99699197278699</v>
      </c>
      <c r="Y66" s="16">
        <v>163.61173599735</v>
      </c>
      <c r="Z66" s="64">
        <v>178.832598004711</v>
      </c>
      <c r="AA66" s="61">
        <v>148.94063191049</v>
      </c>
      <c r="AB66" s="16">
        <v>170.34381959333899</v>
      </c>
      <c r="AC66" s="16">
        <v>177.01500271199001</v>
      </c>
      <c r="AD66" s="64">
        <v>219.04646293797501</v>
      </c>
    </row>
    <row r="67" spans="14:30" x14ac:dyDescent="0.25">
      <c r="N67" s="25">
        <v>42185</v>
      </c>
      <c r="O67" s="61">
        <v>90.581757458521395</v>
      </c>
      <c r="P67" s="16">
        <v>110.86652601440299</v>
      </c>
      <c r="Q67" s="16">
        <v>121.492302463491</v>
      </c>
      <c r="R67" s="64">
        <v>155.30710538152599</v>
      </c>
      <c r="S67" s="61">
        <v>160.26598028789601</v>
      </c>
      <c r="T67" s="16">
        <v>185.902091881812</v>
      </c>
      <c r="U67" s="16">
        <v>219.64046950329501</v>
      </c>
      <c r="V67" s="64">
        <v>344.81075664465999</v>
      </c>
      <c r="W67" s="61">
        <v>145.914445052286</v>
      </c>
      <c r="X67" s="16">
        <v>165.57820444909601</v>
      </c>
      <c r="Y67" s="16">
        <v>166.108801233853</v>
      </c>
      <c r="Z67" s="64">
        <v>186.47707423303399</v>
      </c>
      <c r="AA67" s="61">
        <v>152.50424802458599</v>
      </c>
      <c r="AB67" s="16">
        <v>178.871523803066</v>
      </c>
      <c r="AC67" s="16">
        <v>181.734756553274</v>
      </c>
      <c r="AD67" s="64">
        <v>229.83342362002301</v>
      </c>
    </row>
    <row r="68" spans="14:30" x14ac:dyDescent="0.25">
      <c r="N68" s="25">
        <v>42277</v>
      </c>
      <c r="O68" s="61">
        <v>91.770759669553001</v>
      </c>
      <c r="P68" s="16">
        <v>111.865184041497</v>
      </c>
      <c r="Q68" s="16">
        <v>120.76843958222599</v>
      </c>
      <c r="R68" s="64">
        <v>161.90904641807299</v>
      </c>
      <c r="S68" s="61">
        <v>156.16693537536099</v>
      </c>
      <c r="T68" s="16">
        <v>183.21565005508501</v>
      </c>
      <c r="U68" s="16">
        <v>224.194209134636</v>
      </c>
      <c r="V68" s="64">
        <v>350.57858481344601</v>
      </c>
      <c r="W68" s="61">
        <v>147.13098934464</v>
      </c>
      <c r="X68" s="16">
        <v>167.01567908078499</v>
      </c>
      <c r="Y68" s="16">
        <v>166.67066064909901</v>
      </c>
      <c r="Z68" s="64">
        <v>191.78598909712699</v>
      </c>
      <c r="AA68" s="61">
        <v>154.40675503211699</v>
      </c>
      <c r="AB68" s="16">
        <v>185.67076857887099</v>
      </c>
      <c r="AC68" s="16">
        <v>185.09573976985001</v>
      </c>
      <c r="AD68" s="64">
        <v>235.153893906717</v>
      </c>
    </row>
    <row r="69" spans="14:30" x14ac:dyDescent="0.25">
      <c r="N69" s="25">
        <v>42369</v>
      </c>
      <c r="O69" s="61">
        <v>91.824479526707904</v>
      </c>
      <c r="P69" s="16">
        <v>111.148510893642</v>
      </c>
      <c r="Q69" s="16">
        <v>120.937771560445</v>
      </c>
      <c r="R69" s="64">
        <v>162.03122389819001</v>
      </c>
      <c r="S69" s="61">
        <v>154.90215447052299</v>
      </c>
      <c r="T69" s="16">
        <v>180.66335207143999</v>
      </c>
      <c r="U69" s="16">
        <v>227.89348479574201</v>
      </c>
      <c r="V69" s="64">
        <v>352.13607014472399</v>
      </c>
      <c r="W69" s="61">
        <v>144.78197700499101</v>
      </c>
      <c r="X69" s="16">
        <v>169.748560489423</v>
      </c>
      <c r="Y69" s="16">
        <v>167.64574571242099</v>
      </c>
      <c r="Z69" s="64">
        <v>195.39677189173401</v>
      </c>
      <c r="AA69" s="61">
        <v>156.240180662038</v>
      </c>
      <c r="AB69" s="16">
        <v>188.07411844342701</v>
      </c>
      <c r="AC69" s="16">
        <v>187.936104833332</v>
      </c>
      <c r="AD69" s="64">
        <v>236.12644650137199</v>
      </c>
    </row>
    <row r="70" spans="14:30" x14ac:dyDescent="0.25">
      <c r="N70" s="25">
        <v>42460</v>
      </c>
      <c r="O70" s="61">
        <v>91.861125585032298</v>
      </c>
      <c r="P70" s="16">
        <v>115.307745058812</v>
      </c>
      <c r="Q70" s="16">
        <v>124.077488683765</v>
      </c>
      <c r="R70" s="64">
        <v>162.72821999089601</v>
      </c>
      <c r="S70" s="61">
        <v>161.628964673838</v>
      </c>
      <c r="T70" s="16">
        <v>185.267041574356</v>
      </c>
      <c r="U70" s="16">
        <v>228.912874937927</v>
      </c>
      <c r="V70" s="64">
        <v>360.59240617238402</v>
      </c>
      <c r="W70" s="61">
        <v>145.37908317576</v>
      </c>
      <c r="X70" s="16">
        <v>177.58576414962701</v>
      </c>
      <c r="Y70" s="16">
        <v>170.86671093193999</v>
      </c>
      <c r="Z70" s="64">
        <v>202.090685464823</v>
      </c>
      <c r="AA70" s="61">
        <v>160.421914382121</v>
      </c>
      <c r="AB70" s="16">
        <v>192.40528573154199</v>
      </c>
      <c r="AC70" s="16">
        <v>193.08393546286601</v>
      </c>
      <c r="AD70" s="64">
        <v>245.992245109637</v>
      </c>
    </row>
    <row r="71" spans="14:30" x14ac:dyDescent="0.25">
      <c r="N71" s="25">
        <v>42551</v>
      </c>
      <c r="O71" s="61">
        <v>93.362827945483701</v>
      </c>
      <c r="P71" s="16">
        <v>121.136515058743</v>
      </c>
      <c r="Q71" s="16">
        <v>128.42979338980899</v>
      </c>
      <c r="R71" s="64">
        <v>165.92735039717701</v>
      </c>
      <c r="S71" s="61">
        <v>169.351161790682</v>
      </c>
      <c r="T71" s="16">
        <v>193.32130636361799</v>
      </c>
      <c r="U71" s="16">
        <v>232.77535451978099</v>
      </c>
      <c r="V71" s="64">
        <v>369.560811295002</v>
      </c>
      <c r="W71" s="61">
        <v>147.529521105789</v>
      </c>
      <c r="X71" s="16">
        <v>185.885304352763</v>
      </c>
      <c r="Y71" s="16">
        <v>174.158559643963</v>
      </c>
      <c r="Z71" s="64">
        <v>210.99559225421001</v>
      </c>
      <c r="AA71" s="61">
        <v>165.22615908913201</v>
      </c>
      <c r="AB71" s="16">
        <v>201.00135559734699</v>
      </c>
      <c r="AC71" s="16">
        <v>199.80050876145799</v>
      </c>
      <c r="AD71" s="64">
        <v>265.75351806860402</v>
      </c>
    </row>
    <row r="72" spans="14:30" x14ac:dyDescent="0.25">
      <c r="N72" s="25">
        <v>42643</v>
      </c>
      <c r="O72" s="61">
        <v>95.671207021698294</v>
      </c>
      <c r="P72" s="16">
        <v>121.21424909443</v>
      </c>
      <c r="Q72" s="16">
        <v>132.27298883920699</v>
      </c>
      <c r="R72" s="64">
        <v>172.39998912886401</v>
      </c>
      <c r="S72" s="61">
        <v>174.22388160289799</v>
      </c>
      <c r="T72" s="16">
        <v>199.784767286571</v>
      </c>
      <c r="U72" s="16">
        <v>240.16072886205899</v>
      </c>
      <c r="V72" s="64">
        <v>371.11099551360502</v>
      </c>
      <c r="W72" s="61">
        <v>152.034786167692</v>
      </c>
      <c r="X72" s="16">
        <v>186.33072543992901</v>
      </c>
      <c r="Y72" s="16">
        <v>179.07147735078999</v>
      </c>
      <c r="Z72" s="64">
        <v>216.27345614548699</v>
      </c>
      <c r="AA72" s="61">
        <v>169.34153732857499</v>
      </c>
      <c r="AB72" s="16">
        <v>206.46121829953699</v>
      </c>
      <c r="AC72" s="16">
        <v>203.659326344411</v>
      </c>
      <c r="AD72" s="64">
        <v>275.86500565031997</v>
      </c>
    </row>
    <row r="73" spans="14:30" x14ac:dyDescent="0.25">
      <c r="N73" s="25">
        <v>42735</v>
      </c>
      <c r="O73" s="61">
        <v>98.667068269836705</v>
      </c>
      <c r="P73" s="16">
        <v>119.985399815636</v>
      </c>
      <c r="Q73" s="16">
        <v>134.873687328675</v>
      </c>
      <c r="R73" s="64">
        <v>180.345121393759</v>
      </c>
      <c r="S73" s="61">
        <v>177.18710505251701</v>
      </c>
      <c r="T73" s="16">
        <v>205.65306399480701</v>
      </c>
      <c r="U73" s="16">
        <v>248.88881010895301</v>
      </c>
      <c r="V73" s="64">
        <v>375.15093501818001</v>
      </c>
      <c r="W73" s="61">
        <v>156.32902913532001</v>
      </c>
      <c r="X73" s="16">
        <v>186.25659916452901</v>
      </c>
      <c r="Y73" s="16">
        <v>185.711001720312</v>
      </c>
      <c r="Z73" s="64">
        <v>218.46935189731801</v>
      </c>
      <c r="AA73" s="61">
        <v>173.39385814749301</v>
      </c>
      <c r="AB73" s="16">
        <v>208.94713616470901</v>
      </c>
      <c r="AC73" s="16">
        <v>205.53992495035101</v>
      </c>
      <c r="AD73" s="64">
        <v>275.08370169155899</v>
      </c>
    </row>
    <row r="74" spans="14:30" x14ac:dyDescent="0.25">
      <c r="N74" s="25">
        <v>42825</v>
      </c>
      <c r="O74" s="61">
        <v>105.111929714731</v>
      </c>
      <c r="P74" s="16">
        <v>125.976566330891</v>
      </c>
      <c r="Q74" s="16">
        <v>137.06402829098499</v>
      </c>
      <c r="R74" s="64">
        <v>190.43726798668601</v>
      </c>
      <c r="S74" s="61">
        <v>180.02130588133201</v>
      </c>
      <c r="T74" s="16">
        <v>214.322879659953</v>
      </c>
      <c r="U74" s="16">
        <v>262.88287804743101</v>
      </c>
      <c r="V74" s="64">
        <v>390.704315535597</v>
      </c>
      <c r="W74" s="61">
        <v>160.33836942664999</v>
      </c>
      <c r="X74" s="16">
        <v>196.874024216153</v>
      </c>
      <c r="Y74" s="16">
        <v>192.78083837261701</v>
      </c>
      <c r="Z74" s="64">
        <v>224.93005198604999</v>
      </c>
      <c r="AA74" s="61">
        <v>178.52275631632699</v>
      </c>
      <c r="AB74" s="16">
        <v>219.39568001880599</v>
      </c>
      <c r="AC74" s="16">
        <v>210.63390177500099</v>
      </c>
      <c r="AD74" s="64">
        <v>281.630866108465</v>
      </c>
    </row>
    <row r="75" spans="14:30" x14ac:dyDescent="0.25">
      <c r="N75" s="25">
        <v>42916</v>
      </c>
      <c r="O75" s="61">
        <v>114.001091054673</v>
      </c>
      <c r="P75" s="16">
        <v>135.534600341464</v>
      </c>
      <c r="Q75" s="16">
        <v>138.63947436394599</v>
      </c>
      <c r="R75" s="64">
        <v>201.056445208713</v>
      </c>
      <c r="S75" s="61">
        <v>183.69995116836901</v>
      </c>
      <c r="T75" s="16">
        <v>222.92733272614899</v>
      </c>
      <c r="U75" s="16">
        <v>278.52784362689198</v>
      </c>
      <c r="V75" s="64">
        <v>404.45593731397003</v>
      </c>
      <c r="W75" s="61">
        <v>162.65309742124501</v>
      </c>
      <c r="X75" s="16">
        <v>212.86635162624799</v>
      </c>
      <c r="Y75" s="16">
        <v>198.412425172578</v>
      </c>
      <c r="Z75" s="64">
        <v>234.05367749690299</v>
      </c>
      <c r="AA75" s="61">
        <v>183.43227931131301</v>
      </c>
      <c r="AB75" s="16">
        <v>234.41840975880999</v>
      </c>
      <c r="AC75" s="16">
        <v>219.57465942782</v>
      </c>
      <c r="AD75" s="64">
        <v>293.43128876797198</v>
      </c>
    </row>
    <row r="76" spans="14:30" x14ac:dyDescent="0.25">
      <c r="N76" s="25">
        <v>43008</v>
      </c>
      <c r="O76" s="61">
        <v>113.58054480001699</v>
      </c>
      <c r="P76" s="16">
        <v>139.27246606705799</v>
      </c>
      <c r="Q76" s="16">
        <v>141.42647719670401</v>
      </c>
      <c r="R76" s="64">
        <v>199.33609219015901</v>
      </c>
      <c r="S76" s="61">
        <v>186.016757747951</v>
      </c>
      <c r="T76" s="16">
        <v>225.49741019558701</v>
      </c>
      <c r="U76" s="16">
        <v>283.10263255885297</v>
      </c>
      <c r="V76" s="64">
        <v>405.368856784554</v>
      </c>
      <c r="W76" s="61">
        <v>162.36618010682</v>
      </c>
      <c r="X76" s="16">
        <v>219.30625059333201</v>
      </c>
      <c r="Y76" s="16">
        <v>196.480655689212</v>
      </c>
      <c r="Z76" s="64">
        <v>236.87931929624099</v>
      </c>
      <c r="AA76" s="61">
        <v>185.413825645412</v>
      </c>
      <c r="AB76" s="16">
        <v>239.42098178486299</v>
      </c>
      <c r="AC76" s="16">
        <v>226.09030643952701</v>
      </c>
      <c r="AD76" s="64">
        <v>301.34877432916699</v>
      </c>
    </row>
    <row r="77" spans="14:30" x14ac:dyDescent="0.25">
      <c r="N77" s="25">
        <v>43100</v>
      </c>
      <c r="O77" s="61">
        <v>107.966632227356</v>
      </c>
      <c r="P77" s="16">
        <v>138.766062183473</v>
      </c>
      <c r="Q77" s="16">
        <v>144.13259661142001</v>
      </c>
      <c r="R77" s="64">
        <v>194.99368937778701</v>
      </c>
      <c r="S77" s="61">
        <v>187.41240042946799</v>
      </c>
      <c r="T77" s="16">
        <v>228.47023473710999</v>
      </c>
      <c r="U77" s="16">
        <v>280.76215558869501</v>
      </c>
      <c r="V77" s="64">
        <v>402.71900368957103</v>
      </c>
      <c r="W77" s="61">
        <v>165.450746771665</v>
      </c>
      <c r="X77" s="16">
        <v>218.12291652646499</v>
      </c>
      <c r="Y77" s="16">
        <v>193.32240759863501</v>
      </c>
      <c r="Z77" s="64">
        <v>238.91538851203899</v>
      </c>
      <c r="AA77" s="61">
        <v>187.441589019595</v>
      </c>
      <c r="AB77" s="16">
        <v>238.385320986153</v>
      </c>
      <c r="AC77" s="16">
        <v>227.34932437867701</v>
      </c>
      <c r="AD77" s="64">
        <v>304.61865568247902</v>
      </c>
    </row>
    <row r="78" spans="14:30" x14ac:dyDescent="0.25">
      <c r="N78" s="25">
        <v>43190</v>
      </c>
      <c r="O78" s="61">
        <v>107.653491307059</v>
      </c>
      <c r="P78" s="16">
        <v>139.94037126721301</v>
      </c>
      <c r="Q78" s="16">
        <v>143.817529827268</v>
      </c>
      <c r="R78" s="64">
        <v>199.702973740278</v>
      </c>
      <c r="S78" s="61">
        <v>188.89350526656901</v>
      </c>
      <c r="T78" s="16">
        <v>237.253309801732</v>
      </c>
      <c r="U78" s="16">
        <v>274.69493627844003</v>
      </c>
      <c r="V78" s="64">
        <v>404.16388786134502</v>
      </c>
      <c r="W78" s="61">
        <v>171.413073679772</v>
      </c>
      <c r="X78" s="16">
        <v>220.835573921047</v>
      </c>
      <c r="Y78" s="16">
        <v>196.80005992524099</v>
      </c>
      <c r="Z78" s="64">
        <v>249.498410218239</v>
      </c>
      <c r="AA78" s="61">
        <v>193.66092805262599</v>
      </c>
      <c r="AB78" s="16">
        <v>242.57320747968899</v>
      </c>
      <c r="AC78" s="16">
        <v>227.15057057206499</v>
      </c>
      <c r="AD78" s="64">
        <v>314.62992655593001</v>
      </c>
    </row>
    <row r="79" spans="14:30" x14ac:dyDescent="0.25">
      <c r="N79" s="25">
        <v>43281</v>
      </c>
      <c r="O79" s="61">
        <v>111.020669167788</v>
      </c>
      <c r="P79" s="16">
        <v>142.09207513104599</v>
      </c>
      <c r="Q79" s="16">
        <v>142.00015024567</v>
      </c>
      <c r="R79" s="64">
        <v>206.71338747571701</v>
      </c>
      <c r="S79" s="61">
        <v>190.118856042</v>
      </c>
      <c r="T79" s="16">
        <v>245.316328099423</v>
      </c>
      <c r="U79" s="16">
        <v>264.06302537223797</v>
      </c>
      <c r="V79" s="64">
        <v>411.007128867196</v>
      </c>
      <c r="W79" s="61">
        <v>176.49942935635701</v>
      </c>
      <c r="X79" s="16">
        <v>226.26789291895199</v>
      </c>
      <c r="Y79" s="16">
        <v>202.705443295609</v>
      </c>
      <c r="Z79" s="64">
        <v>260.884981577475</v>
      </c>
      <c r="AA79" s="61">
        <v>199.564532695743</v>
      </c>
      <c r="AB79" s="16">
        <v>250.59083364551901</v>
      </c>
      <c r="AC79" s="16">
        <v>228.33866686563599</v>
      </c>
      <c r="AD79" s="64">
        <v>332.19750843171602</v>
      </c>
    </row>
    <row r="80" spans="14:30" x14ac:dyDescent="0.25">
      <c r="N80" s="25">
        <v>43373</v>
      </c>
      <c r="O80" s="61">
        <v>113.447814150681</v>
      </c>
      <c r="P80" s="16">
        <v>145.03342683237599</v>
      </c>
      <c r="Q80" s="16">
        <v>144.94404975216699</v>
      </c>
      <c r="R80" s="64">
        <v>211.068921203478</v>
      </c>
      <c r="S80" s="61">
        <v>195.33725116057499</v>
      </c>
      <c r="T80" s="16">
        <v>255.58955574884601</v>
      </c>
      <c r="U80" s="16">
        <v>267.09390689492</v>
      </c>
      <c r="V80" s="64">
        <v>412.14198636294401</v>
      </c>
      <c r="W80" s="61">
        <v>180.09549401157699</v>
      </c>
      <c r="X80" s="16">
        <v>232.042602690921</v>
      </c>
      <c r="Y80" s="16">
        <v>203.65099895175601</v>
      </c>
      <c r="Z80" s="64">
        <v>265.678144602077</v>
      </c>
      <c r="AA80" s="61">
        <v>198.14979890819299</v>
      </c>
      <c r="AB80" s="16">
        <v>255.66450399391701</v>
      </c>
      <c r="AC80" s="16">
        <v>228.18852857317199</v>
      </c>
      <c r="AD80" s="64">
        <v>336.13692736871502</v>
      </c>
    </row>
    <row r="81" spans="14:30" x14ac:dyDescent="0.25">
      <c r="N81" s="25">
        <v>43465</v>
      </c>
      <c r="O81" s="61">
        <v>113.018602751714</v>
      </c>
      <c r="P81" s="16">
        <v>147.75122608069299</v>
      </c>
      <c r="Q81" s="16">
        <v>149.26931451358499</v>
      </c>
      <c r="R81" s="64">
        <v>212.034846847236</v>
      </c>
      <c r="S81" s="61">
        <v>198.94122827217001</v>
      </c>
      <c r="T81" s="16">
        <v>265.47885723736698</v>
      </c>
      <c r="U81" s="16">
        <v>279.64523170541003</v>
      </c>
      <c r="V81" s="64">
        <v>411.010894846425</v>
      </c>
      <c r="W81" s="61">
        <v>182.769221432828</v>
      </c>
      <c r="X81" s="16">
        <v>237.05331726724</v>
      </c>
      <c r="Y81" s="16">
        <v>200.64031743951</v>
      </c>
      <c r="Z81" s="64">
        <v>269.47156911783799</v>
      </c>
      <c r="AA81" s="61">
        <v>196.378927139273</v>
      </c>
      <c r="AB81" s="16">
        <v>258.93356554063899</v>
      </c>
      <c r="AC81" s="16">
        <v>228.03439062300299</v>
      </c>
      <c r="AD81" s="64">
        <v>331.82193762230298</v>
      </c>
    </row>
    <row r="82" spans="14:30" x14ac:dyDescent="0.25">
      <c r="N82" s="25">
        <v>43555</v>
      </c>
      <c r="O82" s="61">
        <v>113.659134593399</v>
      </c>
      <c r="P82" s="16">
        <v>149.94663068494199</v>
      </c>
      <c r="Q82" s="16">
        <v>148.70053560656001</v>
      </c>
      <c r="R82" s="64">
        <v>211.96229689696401</v>
      </c>
      <c r="S82" s="61">
        <v>196.131481318152</v>
      </c>
      <c r="T82" s="16">
        <v>269.26263865689498</v>
      </c>
      <c r="U82" s="16">
        <v>282.34850156201202</v>
      </c>
      <c r="V82" s="64">
        <v>418.59731142265503</v>
      </c>
      <c r="W82" s="61">
        <v>184.237438734839</v>
      </c>
      <c r="X82" s="16">
        <v>241.08446363363399</v>
      </c>
      <c r="Y82" s="16">
        <v>198.290089495345</v>
      </c>
      <c r="Z82" s="64">
        <v>276.24439526659</v>
      </c>
      <c r="AA82" s="61">
        <v>200.204727932254</v>
      </c>
      <c r="AB82" s="16">
        <v>265.61799374444001</v>
      </c>
      <c r="AC82" s="16">
        <v>233.068782725239</v>
      </c>
      <c r="AD82" s="64">
        <v>338.75124231169798</v>
      </c>
    </row>
    <row r="83" spans="14:30" x14ac:dyDescent="0.25">
      <c r="N83" s="25">
        <v>43646</v>
      </c>
      <c r="O83" s="61">
        <v>115.311893081302</v>
      </c>
      <c r="P83" s="16">
        <v>152.619645499087</v>
      </c>
      <c r="Q83" s="16">
        <v>148.241986466969</v>
      </c>
      <c r="R83" s="64">
        <v>214.47749224837301</v>
      </c>
      <c r="S83" s="61">
        <v>194.41731570156099</v>
      </c>
      <c r="T83" s="16">
        <v>271.42325843723398</v>
      </c>
      <c r="U83" s="16">
        <v>280.76959190913999</v>
      </c>
      <c r="V83" s="64">
        <v>427.65793921934699</v>
      </c>
      <c r="W83" s="61">
        <v>184.121652501081</v>
      </c>
      <c r="X83" s="16">
        <v>243.65813357178499</v>
      </c>
      <c r="Y83" s="16">
        <v>198.13229320163501</v>
      </c>
      <c r="Z83" s="64">
        <v>285.278707926837</v>
      </c>
      <c r="AA83" s="61">
        <v>207.92713570204199</v>
      </c>
      <c r="AB83" s="16">
        <v>272.25417929203599</v>
      </c>
      <c r="AC83" s="16">
        <v>239.78372106925099</v>
      </c>
      <c r="AD83" s="64">
        <v>353.40909220450601</v>
      </c>
    </row>
    <row r="84" spans="14:30" x14ac:dyDescent="0.25">
      <c r="N84" s="25">
        <v>43738</v>
      </c>
      <c r="O84" s="61">
        <v>116.81821001119</v>
      </c>
      <c r="P84" s="16">
        <v>155.69069593191699</v>
      </c>
      <c r="Q84" s="16">
        <v>147.69550224240299</v>
      </c>
      <c r="R84" s="64">
        <v>219.221085746749</v>
      </c>
      <c r="S84" s="61">
        <v>198.20188639110799</v>
      </c>
      <c r="T84" s="16">
        <v>272.32424142263102</v>
      </c>
      <c r="U84" s="16">
        <v>278.81938793401201</v>
      </c>
      <c r="V84" s="64">
        <v>425.75420686293</v>
      </c>
      <c r="W84" s="61">
        <v>185.51399841672199</v>
      </c>
      <c r="X84" s="16">
        <v>249.73655387787699</v>
      </c>
      <c r="Y84" s="16">
        <v>201.59041836999501</v>
      </c>
      <c r="Z84" s="64">
        <v>295.89389551194898</v>
      </c>
      <c r="AA84" s="61">
        <v>211.51847805358801</v>
      </c>
      <c r="AB84" s="16">
        <v>273.873974674365</v>
      </c>
      <c r="AC84" s="16">
        <v>243.84917371502999</v>
      </c>
      <c r="AD84" s="64">
        <v>367.20947916449097</v>
      </c>
    </row>
    <row r="85" spans="14:30" x14ac:dyDescent="0.25">
      <c r="N85" s="25">
        <v>43830</v>
      </c>
      <c r="O85" s="61">
        <v>117.576989872262</v>
      </c>
      <c r="P85" s="16">
        <v>158.28225582127399</v>
      </c>
      <c r="Q85" s="16">
        <v>146.97026434657201</v>
      </c>
      <c r="R85" s="64">
        <v>223.216484997404</v>
      </c>
      <c r="S85" s="61">
        <v>204.20995473650501</v>
      </c>
      <c r="T85" s="16">
        <v>277.31465465861203</v>
      </c>
      <c r="U85" s="16">
        <v>275.94558762058398</v>
      </c>
      <c r="V85" s="64">
        <v>424.35917220584099</v>
      </c>
      <c r="W85" s="61">
        <v>189.281468701623</v>
      </c>
      <c r="X85" s="16">
        <v>260.90236778302602</v>
      </c>
      <c r="Y85" s="16">
        <v>205.30962497207901</v>
      </c>
      <c r="Z85" s="64">
        <v>301.814501421545</v>
      </c>
      <c r="AA85" s="61">
        <v>208.631195909848</v>
      </c>
      <c r="AB85" s="16">
        <v>272.81588772509201</v>
      </c>
      <c r="AC85" s="16">
        <v>245.17456321415099</v>
      </c>
      <c r="AD85" s="64">
        <v>373.32403950483098</v>
      </c>
    </row>
    <row r="86" spans="14:30" x14ac:dyDescent="0.25">
      <c r="N86" s="25">
        <v>43921</v>
      </c>
      <c r="O86" s="61">
        <v>116.604950562266</v>
      </c>
      <c r="P86" s="16">
        <v>160.49075600102299</v>
      </c>
      <c r="Q86" s="16">
        <v>146.77325142297499</v>
      </c>
      <c r="R86" s="64">
        <v>225.828625622706</v>
      </c>
      <c r="S86" s="61">
        <v>210.24112840758301</v>
      </c>
      <c r="T86" s="16">
        <v>294.16773939875702</v>
      </c>
      <c r="U86" s="16">
        <v>274.05501315400397</v>
      </c>
      <c r="V86" s="64">
        <v>442.13270634724699</v>
      </c>
      <c r="W86" s="61">
        <v>193.119179625154</v>
      </c>
      <c r="X86" s="16">
        <v>269.50901568182798</v>
      </c>
      <c r="Y86" s="16">
        <v>206.98097791823901</v>
      </c>
      <c r="Z86" s="64">
        <v>300.81668063680098</v>
      </c>
      <c r="AA86" s="61">
        <v>206.79385110298</v>
      </c>
      <c r="AB86" s="16">
        <v>275.34332197392803</v>
      </c>
      <c r="AC86" s="16">
        <v>241.32660439362101</v>
      </c>
      <c r="AD86" s="64">
        <v>376.62166327328998</v>
      </c>
    </row>
    <row r="87" spans="14:30" x14ac:dyDescent="0.25">
      <c r="N87" s="25">
        <v>44012</v>
      </c>
      <c r="O87" s="61">
        <v>113.12926144706501</v>
      </c>
      <c r="P87" s="16">
        <v>163.502711830744</v>
      </c>
      <c r="Q87" s="16">
        <v>145.31409124776499</v>
      </c>
      <c r="R87" s="64">
        <v>226.40755069865</v>
      </c>
      <c r="S87" s="61">
        <v>215.06101146390699</v>
      </c>
      <c r="T87" s="16">
        <v>310.54724219910901</v>
      </c>
      <c r="U87" s="16">
        <v>275.72691036751502</v>
      </c>
      <c r="V87" s="64">
        <v>452.55553700898702</v>
      </c>
      <c r="W87" s="61">
        <v>195.76711508070599</v>
      </c>
      <c r="X87" s="16">
        <v>269.46737831276698</v>
      </c>
      <c r="Y87" s="16">
        <v>205.76520682701599</v>
      </c>
      <c r="Z87" s="64">
        <v>302.11099841515897</v>
      </c>
      <c r="AA87" s="61">
        <v>210.060883110438</v>
      </c>
      <c r="AB87" s="16">
        <v>285.31421408429497</v>
      </c>
      <c r="AC87" s="16">
        <v>234.77486860583099</v>
      </c>
      <c r="AD87" s="64">
        <v>383.33548970335897</v>
      </c>
    </row>
    <row r="88" spans="14:30" x14ac:dyDescent="0.25">
      <c r="N88" s="25">
        <v>44104</v>
      </c>
      <c r="O88" s="61">
        <v>115.076848188133</v>
      </c>
      <c r="P88" s="16">
        <v>166.10554649174199</v>
      </c>
      <c r="Q88" s="16">
        <v>147.71652429223801</v>
      </c>
      <c r="R88" s="64">
        <v>233.47840070211899</v>
      </c>
      <c r="S88" s="61">
        <v>215.46452069879399</v>
      </c>
      <c r="T88" s="16">
        <v>316.96709175385502</v>
      </c>
      <c r="U88" s="16">
        <v>279.88147803402097</v>
      </c>
      <c r="V88" s="64">
        <v>449.75584196807603</v>
      </c>
      <c r="W88" s="61">
        <v>200.93445476768599</v>
      </c>
      <c r="X88" s="16">
        <v>276.10285798484801</v>
      </c>
      <c r="Y88" s="16">
        <v>206.42600926784999</v>
      </c>
      <c r="Z88" s="64">
        <v>317.48725122682498</v>
      </c>
      <c r="AA88" s="61">
        <v>217.836141101782</v>
      </c>
      <c r="AB88" s="16">
        <v>296.76601085198399</v>
      </c>
      <c r="AC88" s="16">
        <v>241.09531491216501</v>
      </c>
      <c r="AD88" s="64">
        <v>398.09713862024199</v>
      </c>
    </row>
    <row r="89" spans="14:30" x14ac:dyDescent="0.25">
      <c r="N89" s="25">
        <v>44196</v>
      </c>
      <c r="O89" s="61">
        <v>121.77908589491101</v>
      </c>
      <c r="P89" s="16">
        <v>169.60473309372199</v>
      </c>
      <c r="Q89" s="16">
        <v>152.802899419234</v>
      </c>
      <c r="R89" s="64">
        <v>246.74081102696101</v>
      </c>
      <c r="S89" s="61">
        <v>211.80361525874099</v>
      </c>
      <c r="T89" s="16">
        <v>322.07308340138098</v>
      </c>
      <c r="U89" s="16">
        <v>286.17010680711098</v>
      </c>
      <c r="V89" s="64">
        <v>453.52224306221302</v>
      </c>
      <c r="W89" s="61">
        <v>207.281543902858</v>
      </c>
      <c r="X89" s="16">
        <v>292.515396100369</v>
      </c>
      <c r="Y89" s="16">
        <v>213.407931092442</v>
      </c>
      <c r="Z89" s="64">
        <v>335.00968034124702</v>
      </c>
      <c r="AA89" s="61">
        <v>220.95214328860101</v>
      </c>
      <c r="AB89" s="16">
        <v>303.66387529488799</v>
      </c>
      <c r="AC89" s="16">
        <v>253.69711713867699</v>
      </c>
      <c r="AD89" s="64">
        <v>412.18365959655802</v>
      </c>
    </row>
    <row r="90" spans="14:30" x14ac:dyDescent="0.25">
      <c r="N90" s="25">
        <v>44286</v>
      </c>
      <c r="O90" s="61">
        <v>125.481333819886</v>
      </c>
      <c r="P90" s="16">
        <v>179.17071120178201</v>
      </c>
      <c r="Q90" s="16">
        <v>157.921285903144</v>
      </c>
      <c r="R90" s="64">
        <v>259.80316528735898</v>
      </c>
      <c r="S90" s="61">
        <v>208.347673058243</v>
      </c>
      <c r="T90" s="16">
        <v>327.00310063012103</v>
      </c>
      <c r="U90" s="16">
        <v>298.53246767774903</v>
      </c>
      <c r="V90" s="64">
        <v>468.35127617064802</v>
      </c>
      <c r="W90" s="61">
        <v>212.05471797895899</v>
      </c>
      <c r="X90" s="16">
        <v>306.78196828002399</v>
      </c>
      <c r="Y90" s="16">
        <v>225.637542248534</v>
      </c>
      <c r="Z90" s="64">
        <v>348.775249793108</v>
      </c>
      <c r="AA90" s="61">
        <v>218.78588696831201</v>
      </c>
      <c r="AB90" s="16">
        <v>315.80292455099101</v>
      </c>
      <c r="AC90" s="16">
        <v>258.74979817070903</v>
      </c>
      <c r="AD90" s="64">
        <v>425.25867997924701</v>
      </c>
    </row>
    <row r="91" spans="14:30" x14ac:dyDescent="0.25">
      <c r="N91" s="25">
        <v>44377</v>
      </c>
      <c r="O91" s="61">
        <v>128.32845549615899</v>
      </c>
      <c r="P91" s="16">
        <v>191.89209266467699</v>
      </c>
      <c r="Q91" s="16">
        <v>167.82139494195201</v>
      </c>
      <c r="R91" s="64">
        <v>273.44956231006</v>
      </c>
      <c r="S91" s="61">
        <v>215.03993597184501</v>
      </c>
      <c r="T91" s="16">
        <v>333.09304725948101</v>
      </c>
      <c r="U91" s="16">
        <v>315.03213464708398</v>
      </c>
      <c r="V91" s="64">
        <v>501.26943282384502</v>
      </c>
      <c r="W91" s="61">
        <v>220.048784856368</v>
      </c>
      <c r="X91" s="16">
        <v>325.04906679090601</v>
      </c>
      <c r="Y91" s="16">
        <v>238.14691951315601</v>
      </c>
      <c r="Z91" s="64">
        <v>371.24975196501799</v>
      </c>
      <c r="AA91" s="61">
        <v>221.95390569817101</v>
      </c>
      <c r="AB91" s="16">
        <v>337.67286556752401</v>
      </c>
      <c r="AC91" s="16">
        <v>266.60680941712297</v>
      </c>
      <c r="AD91" s="64">
        <v>453.98360006240603</v>
      </c>
    </row>
    <row r="92" spans="14:30" x14ac:dyDescent="0.25">
      <c r="N92" s="25">
        <v>44469</v>
      </c>
      <c r="O92" s="61">
        <v>131.744619694915</v>
      </c>
      <c r="P92" s="16">
        <v>197.50651506659301</v>
      </c>
      <c r="Q92" s="16">
        <v>174.88515203864301</v>
      </c>
      <c r="R92" s="64">
        <v>283.039781895342</v>
      </c>
      <c r="S92" s="61">
        <v>227.58056150331601</v>
      </c>
      <c r="T92" s="16">
        <v>351.55809571582699</v>
      </c>
      <c r="U92" s="16">
        <v>325.15254293633899</v>
      </c>
      <c r="V92" s="64">
        <v>521.04455717008295</v>
      </c>
      <c r="W92" s="61">
        <v>229.68000572778999</v>
      </c>
      <c r="X92" s="16">
        <v>341.10345214111499</v>
      </c>
      <c r="Y92" s="16">
        <v>244.25963573695199</v>
      </c>
      <c r="Z92" s="64">
        <v>396.08957770326703</v>
      </c>
      <c r="AA92" s="61">
        <v>237.12311829714801</v>
      </c>
      <c r="AB92" s="16">
        <v>356.34698411574601</v>
      </c>
      <c r="AC92" s="16">
        <v>282.72121558855901</v>
      </c>
      <c r="AD92" s="64">
        <v>485.77752160644798</v>
      </c>
    </row>
    <row r="93" spans="14:30" x14ac:dyDescent="0.25">
      <c r="N93" s="25">
        <v>44561</v>
      </c>
      <c r="O93" s="61">
        <v>135.011245720956</v>
      </c>
      <c r="P93" s="16">
        <v>199.617503295837</v>
      </c>
      <c r="Q93" s="16">
        <v>176.41841535022201</v>
      </c>
      <c r="R93" s="64">
        <v>288.31058482097501</v>
      </c>
      <c r="S93" s="61">
        <v>230.077933053941</v>
      </c>
      <c r="T93" s="16">
        <v>373.61988815649198</v>
      </c>
      <c r="U93" s="16">
        <v>324.39396492554198</v>
      </c>
      <c r="V93" s="64">
        <v>511.111615850161</v>
      </c>
      <c r="W93" s="61">
        <v>235.817873687749</v>
      </c>
      <c r="X93" s="16">
        <v>351.554053778737</v>
      </c>
      <c r="Y93" s="16">
        <v>249.142270385167</v>
      </c>
      <c r="Z93" s="64">
        <v>412.98104670777701</v>
      </c>
      <c r="AA93" s="61">
        <v>250.182995467708</v>
      </c>
      <c r="AB93" s="16">
        <v>367.47443315437101</v>
      </c>
      <c r="AC93" s="16">
        <v>291.63893052466699</v>
      </c>
      <c r="AD93" s="64">
        <v>502.63697520124202</v>
      </c>
    </row>
    <row r="94" spans="14:30" x14ac:dyDescent="0.25">
      <c r="N94" s="25">
        <v>44651</v>
      </c>
      <c r="O94" s="61">
        <v>138.26516811724201</v>
      </c>
      <c r="P94" s="16">
        <v>211.52081343232999</v>
      </c>
      <c r="Q94" s="16">
        <v>180.39959418545999</v>
      </c>
      <c r="R94" s="64">
        <v>302.31979707332403</v>
      </c>
      <c r="S94" s="61">
        <v>229.189732218892</v>
      </c>
      <c r="T94" s="16">
        <v>396.77534516273897</v>
      </c>
      <c r="U94" s="16">
        <v>327.16920648929499</v>
      </c>
      <c r="V94" s="64">
        <v>510.33176565343001</v>
      </c>
      <c r="W94" s="61">
        <v>242.73068078637201</v>
      </c>
      <c r="X94" s="16">
        <v>383.01778429978998</v>
      </c>
      <c r="Y94" s="16">
        <v>260.33646479976801</v>
      </c>
      <c r="Z94" s="64">
        <v>438.13675340113201</v>
      </c>
      <c r="AA94" s="61">
        <v>257.76922984945497</v>
      </c>
      <c r="AB94" s="16">
        <v>389.77399490366702</v>
      </c>
      <c r="AC94" s="16">
        <v>292.21776002345302</v>
      </c>
      <c r="AD94" s="64">
        <v>523.98120964690304</v>
      </c>
    </row>
    <row r="95" spans="14:30" x14ac:dyDescent="0.25">
      <c r="N95" s="25">
        <v>44742</v>
      </c>
      <c r="O95" s="61">
        <v>142.18776833073099</v>
      </c>
      <c r="P95" s="16">
        <v>231.87556194087799</v>
      </c>
      <c r="Q95" s="16">
        <v>182.59431541447501</v>
      </c>
      <c r="R95" s="64">
        <v>326.26063907723898</v>
      </c>
      <c r="S95" s="61">
        <v>240.72126667371199</v>
      </c>
      <c r="T95" s="16">
        <v>425.98275000175101</v>
      </c>
      <c r="U95" s="16">
        <v>345.71740161135199</v>
      </c>
      <c r="V95" s="64">
        <v>533.29938355115701</v>
      </c>
      <c r="W95" s="61">
        <v>251.978417704387</v>
      </c>
      <c r="X95" s="16">
        <v>431.39253660290598</v>
      </c>
      <c r="Y95" s="16">
        <v>270.43245186552002</v>
      </c>
      <c r="Z95" s="64">
        <v>473.74870328326102</v>
      </c>
      <c r="AA95" s="61">
        <v>268.052255269483</v>
      </c>
      <c r="AB95" s="16">
        <v>420.90596413872601</v>
      </c>
      <c r="AC95" s="16">
        <v>300.13041226610699</v>
      </c>
      <c r="AD95" s="64">
        <v>544.80521527371297</v>
      </c>
    </row>
    <row r="96" spans="14:30" x14ac:dyDescent="0.25">
      <c r="N96" s="25">
        <v>44834</v>
      </c>
      <c r="O96" s="61">
        <v>137.07716402157399</v>
      </c>
      <c r="P96" s="16">
        <v>237.016067670582</v>
      </c>
      <c r="Q96" s="16">
        <v>178.90968892330901</v>
      </c>
      <c r="R96" s="64">
        <v>317.68506781676598</v>
      </c>
      <c r="S96" s="61">
        <v>256.89281693044802</v>
      </c>
      <c r="T96" s="16">
        <v>437.72638272116001</v>
      </c>
      <c r="U96" s="16">
        <v>353.03166928439401</v>
      </c>
      <c r="V96" s="64">
        <v>538.203629614752</v>
      </c>
      <c r="W96" s="61">
        <v>251.93939883261899</v>
      </c>
      <c r="X96" s="16">
        <v>426.57357096309499</v>
      </c>
      <c r="Y96" s="16">
        <v>270.12031767604901</v>
      </c>
      <c r="Z96" s="64">
        <v>465.45710486047602</v>
      </c>
      <c r="AA96" s="61">
        <v>262.055734999143</v>
      </c>
      <c r="AB96" s="16">
        <v>426.089453778483</v>
      </c>
      <c r="AC96" s="16">
        <v>308.30686895814102</v>
      </c>
      <c r="AD96" s="64">
        <v>520.03035909888899</v>
      </c>
    </row>
    <row r="97" spans="14:30" x14ac:dyDescent="0.25">
      <c r="N97" s="25">
        <v>44926</v>
      </c>
      <c r="O97" s="61">
        <v>130.30481536504601</v>
      </c>
      <c r="P97" s="16">
        <v>227.88080071866</v>
      </c>
      <c r="Q97" s="16">
        <v>177.29070714272399</v>
      </c>
      <c r="R97" s="64">
        <v>293.22784754359901</v>
      </c>
      <c r="S97" s="61">
        <v>257.13106465789599</v>
      </c>
      <c r="T97" s="16">
        <v>436.24596799425302</v>
      </c>
      <c r="U97" s="16">
        <v>344.57871413685598</v>
      </c>
      <c r="V97" s="64">
        <v>514.67117554292099</v>
      </c>
      <c r="W97" s="61">
        <v>247.69159298095201</v>
      </c>
      <c r="X97" s="16">
        <v>405.28543066342797</v>
      </c>
      <c r="Y97" s="16">
        <v>269.73630940813399</v>
      </c>
      <c r="Z97" s="64">
        <v>442.35485635696801</v>
      </c>
      <c r="AA97" s="61">
        <v>248.19971500649001</v>
      </c>
      <c r="AB97" s="16">
        <v>417.24153848972298</v>
      </c>
      <c r="AC97" s="16">
        <v>308.84525562188497</v>
      </c>
      <c r="AD97" s="64">
        <v>490.65604051877699</v>
      </c>
    </row>
    <row r="98" spans="14:30" x14ac:dyDescent="0.25">
      <c r="N98" s="25">
        <v>45016</v>
      </c>
      <c r="O98" s="61">
        <v>130.50428934535901</v>
      </c>
      <c r="P98" s="16">
        <v>225.41879313694599</v>
      </c>
      <c r="Q98" s="16">
        <v>178.500367030615</v>
      </c>
      <c r="R98" s="64">
        <v>290.37406682825599</v>
      </c>
      <c r="S98" s="61">
        <v>233.12928487663299</v>
      </c>
      <c r="T98" s="16">
        <v>432.71874471763101</v>
      </c>
      <c r="U98" s="16">
        <v>341.981879354287</v>
      </c>
      <c r="V98" s="64">
        <v>495.02911512813301</v>
      </c>
      <c r="W98" s="61">
        <v>249.830049149757</v>
      </c>
      <c r="X98" s="16">
        <v>425.83502754392401</v>
      </c>
      <c r="Y98" s="16">
        <v>274.38394891945001</v>
      </c>
      <c r="Z98" s="64">
        <v>444.71990519075803</v>
      </c>
      <c r="AA98" s="61">
        <v>243.78907650730699</v>
      </c>
      <c r="AB98" s="16">
        <v>417.18253928879602</v>
      </c>
      <c r="AC98" s="16">
        <v>303.375711576318</v>
      </c>
      <c r="AD98" s="64">
        <v>475.65699900334698</v>
      </c>
    </row>
    <row r="99" spans="14:30" x14ac:dyDescent="0.25">
      <c r="N99" s="25">
        <v>45107</v>
      </c>
      <c r="O99" s="61">
        <v>128.478018125933</v>
      </c>
      <c r="P99" s="16">
        <v>230.35457964680401</v>
      </c>
      <c r="Q99" s="16">
        <v>175.74543144061499</v>
      </c>
      <c r="R99" s="64">
        <v>296.98674404438901</v>
      </c>
      <c r="S99" s="61">
        <v>228.606534389926</v>
      </c>
      <c r="T99" s="16">
        <v>430.84920602594201</v>
      </c>
      <c r="U99" s="16">
        <v>337.51479415296097</v>
      </c>
      <c r="V99" s="64">
        <v>492.81502878781498</v>
      </c>
      <c r="W99" s="61">
        <v>255.34389487948201</v>
      </c>
      <c r="X99" s="16">
        <v>433.967093251954</v>
      </c>
      <c r="Y99" s="16">
        <v>279.96040307176003</v>
      </c>
      <c r="Z99" s="64">
        <v>447.24270752485501</v>
      </c>
      <c r="AA99" s="61">
        <v>247.70093616494401</v>
      </c>
      <c r="AB99" s="16">
        <v>419.70046098719303</v>
      </c>
      <c r="AC99" s="16">
        <v>297.555370822432</v>
      </c>
      <c r="AD99" s="64">
        <v>464.631857549546</v>
      </c>
    </row>
    <row r="100" spans="14:30" ht="30" x14ac:dyDescent="0.25">
      <c r="N100" s="172" t="s">
        <v>0</v>
      </c>
      <c r="O100" s="164" t="s">
        <v>21</v>
      </c>
      <c r="P100" s="165" t="s">
        <v>22</v>
      </c>
      <c r="Q100" s="165" t="s">
        <v>23</v>
      </c>
      <c r="R100" s="166" t="s">
        <v>24</v>
      </c>
      <c r="S100" s="164" t="s">
        <v>25</v>
      </c>
      <c r="T100" s="165" t="s">
        <v>26</v>
      </c>
      <c r="U100" s="165" t="s">
        <v>27</v>
      </c>
      <c r="V100" s="166" t="s">
        <v>28</v>
      </c>
      <c r="W100" s="164" t="s">
        <v>29</v>
      </c>
      <c r="X100" s="165" t="s">
        <v>30</v>
      </c>
      <c r="Y100" s="165" t="s">
        <v>31</v>
      </c>
      <c r="Z100" s="166" t="s">
        <v>32</v>
      </c>
      <c r="AA100" s="164" t="s">
        <v>33</v>
      </c>
      <c r="AB100" s="165" t="s">
        <v>34</v>
      </c>
      <c r="AC100" s="165" t="s">
        <v>35</v>
      </c>
      <c r="AD100" s="166" t="s">
        <v>36</v>
      </c>
    </row>
    <row r="101" spans="14:30" x14ac:dyDescent="0.25">
      <c r="N101" s="128" t="s">
        <v>134</v>
      </c>
      <c r="O101" s="173">
        <f>O95/O94-1</f>
        <v>2.8370125801769674E-2</v>
      </c>
      <c r="P101" s="173">
        <f t="shared" ref="O101:AD105" si="0">P95/P94-1</f>
        <v>9.6230475754386813E-2</v>
      </c>
      <c r="Q101" s="173">
        <f t="shared" si="0"/>
        <v>1.2165887838742728E-2</v>
      </c>
      <c r="R101" s="173">
        <f t="shared" si="0"/>
        <v>7.9190454067777694E-2</v>
      </c>
      <c r="S101" s="173">
        <f t="shared" si="0"/>
        <v>5.031435895132752E-2</v>
      </c>
      <c r="T101" s="173">
        <f t="shared" si="0"/>
        <v>7.3611944882897129E-2</v>
      </c>
      <c r="U101" s="173">
        <f t="shared" si="0"/>
        <v>5.6692973403852154E-2</v>
      </c>
      <c r="V101" s="173">
        <f t="shared" si="0"/>
        <v>4.5005268030531509E-2</v>
      </c>
      <c r="W101" s="173">
        <f t="shared" si="0"/>
        <v>3.8098755740540113E-2</v>
      </c>
      <c r="X101" s="173">
        <f t="shared" si="0"/>
        <v>0.1262989717084595</v>
      </c>
      <c r="Y101" s="173">
        <f t="shared" si="0"/>
        <v>3.8780533773926429E-2</v>
      </c>
      <c r="Z101" s="173">
        <f t="shared" si="0"/>
        <v>8.1280444075242375E-2</v>
      </c>
      <c r="AA101" s="173">
        <f t="shared" si="0"/>
        <v>3.9892369721683307E-2</v>
      </c>
      <c r="AB101" s="173">
        <f t="shared" si="0"/>
        <v>7.9871847896761938E-2</v>
      </c>
      <c r="AC101" s="173">
        <f t="shared" si="0"/>
        <v>2.7077930656983051E-2</v>
      </c>
      <c r="AD101" s="174">
        <f t="shared" si="0"/>
        <v>3.9741893876008794E-2</v>
      </c>
    </row>
    <row r="102" spans="14:30" x14ac:dyDescent="0.25">
      <c r="N102" s="128" t="s">
        <v>134</v>
      </c>
      <c r="O102" s="173">
        <f t="shared" si="0"/>
        <v>-3.5942643795278117E-2</v>
      </c>
      <c r="P102" s="173">
        <f t="shared" si="0"/>
        <v>2.2169243221132229E-2</v>
      </c>
      <c r="Q102" s="173">
        <f t="shared" si="0"/>
        <v>-2.0179305597779362E-2</v>
      </c>
      <c r="R102" s="173">
        <f t="shared" si="0"/>
        <v>-2.6284418754058847E-2</v>
      </c>
      <c r="S102" s="173">
        <f t="shared" si="0"/>
        <v>6.7179566143841907E-2</v>
      </c>
      <c r="T102" s="173">
        <f t="shared" si="0"/>
        <v>2.7568329279438419E-2</v>
      </c>
      <c r="U102" s="173">
        <f t="shared" si="0"/>
        <v>2.1156781923475698E-2</v>
      </c>
      <c r="V102" s="173">
        <f t="shared" si="0"/>
        <v>9.1960467513358957E-3</v>
      </c>
      <c r="W102" s="173">
        <f t="shared" si="0"/>
        <v>-1.5485005471294055E-4</v>
      </c>
      <c r="X102" s="173">
        <f t="shared" si="0"/>
        <v>-1.1170720934949308E-2</v>
      </c>
      <c r="Y102" s="173">
        <f t="shared" si="0"/>
        <v>-1.1542038957153E-3</v>
      </c>
      <c r="Z102" s="173">
        <f t="shared" si="0"/>
        <v>-1.7502102623861648E-2</v>
      </c>
      <c r="AA102" s="173">
        <f t="shared" si="0"/>
        <v>-2.2370713741287074E-2</v>
      </c>
      <c r="AB102" s="173">
        <f t="shared" si="0"/>
        <v>1.2315077669102781E-2</v>
      </c>
      <c r="AC102" s="173">
        <f t="shared" si="0"/>
        <v>2.7243012896622121E-2</v>
      </c>
      <c r="AD102" s="174">
        <f t="shared" si="0"/>
        <v>-4.547470450035429E-2</v>
      </c>
    </row>
    <row r="103" spans="14:30" x14ac:dyDescent="0.25">
      <c r="N103" s="128" t="s">
        <v>134</v>
      </c>
      <c r="O103" s="173">
        <f t="shared" si="0"/>
        <v>-4.9405374738144658E-2</v>
      </c>
      <c r="P103" s="173">
        <f t="shared" si="0"/>
        <v>-3.8542817125034379E-2</v>
      </c>
      <c r="Q103" s="173">
        <f t="shared" si="0"/>
        <v>-9.0491565343842062E-3</v>
      </c>
      <c r="R103" s="173">
        <f t="shared" si="0"/>
        <v>-7.6985740756544963E-2</v>
      </c>
      <c r="S103" s="173">
        <f t="shared" si="0"/>
        <v>9.2742074416385378E-4</v>
      </c>
      <c r="T103" s="173">
        <f t="shared" si="0"/>
        <v>-3.3820550584680031E-3</v>
      </c>
      <c r="U103" s="173">
        <f t="shared" si="0"/>
        <v>-2.3943900457067846E-2</v>
      </c>
      <c r="V103" s="173">
        <f t="shared" si="0"/>
        <v>-4.3724071665357633E-2</v>
      </c>
      <c r="W103" s="173">
        <f t="shared" si="0"/>
        <v>-1.686042703661883E-2</v>
      </c>
      <c r="X103" s="173">
        <f t="shared" si="0"/>
        <v>-4.9904967744728745E-2</v>
      </c>
      <c r="Y103" s="173">
        <f t="shared" si="0"/>
        <v>-1.4216193406656474E-3</v>
      </c>
      <c r="Z103" s="173">
        <f t="shared" si="0"/>
        <v>-4.9633464098551183E-2</v>
      </c>
      <c r="AA103" s="173">
        <f t="shared" si="0"/>
        <v>-5.2874324588615851E-2</v>
      </c>
      <c r="AB103" s="173">
        <f t="shared" si="0"/>
        <v>-2.0765393769543783E-2</v>
      </c>
      <c r="AC103" s="173">
        <f t="shared" si="0"/>
        <v>1.7462687923992526E-3</v>
      </c>
      <c r="AD103" s="174">
        <f t="shared" si="0"/>
        <v>-5.6485776390078346E-2</v>
      </c>
    </row>
    <row r="104" spans="14:30" x14ac:dyDescent="0.25">
      <c r="N104" s="128" t="s">
        <v>134</v>
      </c>
      <c r="O104" s="173">
        <f t="shared" si="0"/>
        <v>1.5308258543951236E-3</v>
      </c>
      <c r="P104" s="173">
        <f t="shared" si="0"/>
        <v>-1.0803927202070795E-2</v>
      </c>
      <c r="Q104" s="173">
        <f t="shared" si="0"/>
        <v>6.8230304192831159E-3</v>
      </c>
      <c r="R104" s="173">
        <f t="shared" si="0"/>
        <v>-9.7322977310969616E-3</v>
      </c>
      <c r="S104" s="173">
        <f t="shared" si="0"/>
        <v>-9.3344535453919297E-2</v>
      </c>
      <c r="T104" s="173">
        <f t="shared" si="0"/>
        <v>-8.085400291123146E-3</v>
      </c>
      <c r="U104" s="173">
        <f t="shared" si="0"/>
        <v>-7.5362600068720198E-3</v>
      </c>
      <c r="V104" s="173">
        <f t="shared" si="0"/>
        <v>-3.8164290809695744E-2</v>
      </c>
      <c r="W104" s="173">
        <f t="shared" si="0"/>
        <v>8.6335436058559978E-3</v>
      </c>
      <c r="X104" s="173">
        <f t="shared" si="0"/>
        <v>5.0704010866755356E-2</v>
      </c>
      <c r="Y104" s="173">
        <f t="shared" si="0"/>
        <v>1.723030733798514E-2</v>
      </c>
      <c r="Z104" s="173">
        <f t="shared" si="0"/>
        <v>5.3464968221836884E-3</v>
      </c>
      <c r="AA104" s="173">
        <f t="shared" si="0"/>
        <v>-1.777052201316065E-2</v>
      </c>
      <c r="AB104" s="173">
        <f t="shared" si="0"/>
        <v>-1.4140298959808284E-4</v>
      </c>
      <c r="AC104" s="173">
        <f t="shared" si="0"/>
        <v>-1.7709658626788971E-2</v>
      </c>
      <c r="AD104" s="174">
        <f t="shared" si="0"/>
        <v>-3.0569360767619069E-2</v>
      </c>
    </row>
    <row r="105" spans="14:30" x14ac:dyDescent="0.25">
      <c r="N105" s="128" t="str">
        <f>"QTR "&amp;YEAR(N99)&amp;"Q"&amp;(MONTH(N99)/3)</f>
        <v>QTR 2023Q2</v>
      </c>
      <c r="O105" s="173">
        <f>O99/O98-1</f>
        <v>-1.5526472191759177E-2</v>
      </c>
      <c r="P105" s="173">
        <f t="shared" si="0"/>
        <v>2.1896073708723263E-2</v>
      </c>
      <c r="Q105" s="173">
        <f t="shared" si="0"/>
        <v>-1.5433781094284837E-2</v>
      </c>
      <c r="R105" s="173">
        <f t="shared" si="0"/>
        <v>2.2772960713616897E-2</v>
      </c>
      <c r="S105" s="173">
        <f t="shared" si="0"/>
        <v>-1.9400181702184383E-2</v>
      </c>
      <c r="T105" s="173">
        <f t="shared" si="0"/>
        <v>-4.3204476684016724E-3</v>
      </c>
      <c r="U105" s="173">
        <f t="shared" si="0"/>
        <v>-1.3062344735225606E-2</v>
      </c>
      <c r="V105" s="173">
        <f t="shared" si="0"/>
        <v>-4.4726386239826166E-3</v>
      </c>
      <c r="W105" s="173">
        <f t="shared" si="0"/>
        <v>2.2070386442664569E-2</v>
      </c>
      <c r="X105" s="173">
        <f t="shared" si="0"/>
        <v>1.909675151650414E-2</v>
      </c>
      <c r="Y105" s="173">
        <f t="shared" si="0"/>
        <v>2.032354361204658E-2</v>
      </c>
      <c r="Z105" s="173">
        <f t="shared" si="0"/>
        <v>5.6727893324559631E-3</v>
      </c>
      <c r="AA105" s="173">
        <f t="shared" si="0"/>
        <v>1.6046082595992717E-2</v>
      </c>
      <c r="AB105" s="173">
        <f t="shared" si="0"/>
        <v>6.0355395091307162E-3</v>
      </c>
      <c r="AC105" s="173">
        <f t="shared" si="0"/>
        <v>-1.9185256208033019E-2</v>
      </c>
      <c r="AD105" s="174">
        <f t="shared" si="0"/>
        <v>-2.3178764271107433E-2</v>
      </c>
    </row>
    <row r="106" spans="14:30" x14ac:dyDescent="0.25">
      <c r="N106" s="128" t="s">
        <v>139</v>
      </c>
      <c r="O106" s="175">
        <f>RANK(O105,$O105:$AD105)</f>
        <v>13</v>
      </c>
      <c r="P106" s="175">
        <f t="shared" ref="P106:AD106" si="1">RANK(P105,$O105:$AD105)</f>
        <v>3</v>
      </c>
      <c r="Q106" s="175">
        <f t="shared" si="1"/>
        <v>12</v>
      </c>
      <c r="R106" s="175">
        <f t="shared" si="1"/>
        <v>1</v>
      </c>
      <c r="S106" s="175">
        <f t="shared" si="1"/>
        <v>15</v>
      </c>
      <c r="T106" s="175">
        <f t="shared" si="1"/>
        <v>9</v>
      </c>
      <c r="U106" s="175">
        <f t="shared" si="1"/>
        <v>11</v>
      </c>
      <c r="V106" s="175">
        <f t="shared" si="1"/>
        <v>10</v>
      </c>
      <c r="W106" s="175">
        <f t="shared" si="1"/>
        <v>2</v>
      </c>
      <c r="X106" s="175">
        <f t="shared" si="1"/>
        <v>5</v>
      </c>
      <c r="Y106" s="175">
        <f t="shared" si="1"/>
        <v>4</v>
      </c>
      <c r="Z106" s="175">
        <f t="shared" si="1"/>
        <v>8</v>
      </c>
      <c r="AA106" s="175">
        <f t="shared" si="1"/>
        <v>6</v>
      </c>
      <c r="AB106" s="175">
        <f t="shared" si="1"/>
        <v>7</v>
      </c>
      <c r="AC106" s="175">
        <f t="shared" si="1"/>
        <v>14</v>
      </c>
      <c r="AD106" s="176">
        <f t="shared" si="1"/>
        <v>16</v>
      </c>
    </row>
    <row r="107" spans="14:30" x14ac:dyDescent="0.25">
      <c r="N107" s="128">
        <v>42825</v>
      </c>
      <c r="O107" s="177" t="s">
        <v>76</v>
      </c>
      <c r="P107" s="178" t="s">
        <v>76</v>
      </c>
      <c r="Q107" s="178" t="s">
        <v>76</v>
      </c>
      <c r="R107" s="179" t="s">
        <v>76</v>
      </c>
      <c r="S107" s="169" t="s">
        <v>76</v>
      </c>
      <c r="T107" s="131" t="s">
        <v>76</v>
      </c>
      <c r="U107" s="131" t="s">
        <v>76</v>
      </c>
      <c r="V107" s="171" t="s">
        <v>76</v>
      </c>
      <c r="W107" s="169" t="s">
        <v>76</v>
      </c>
      <c r="X107" s="131" t="s">
        <v>76</v>
      </c>
      <c r="Y107" s="131" t="s">
        <v>76</v>
      </c>
      <c r="Z107" s="171" t="s">
        <v>76</v>
      </c>
      <c r="AA107" s="169" t="s">
        <v>76</v>
      </c>
      <c r="AB107" s="131" t="s">
        <v>76</v>
      </c>
      <c r="AC107" s="131" t="s">
        <v>76</v>
      </c>
      <c r="AD107" s="171" t="s">
        <v>76</v>
      </c>
    </row>
    <row r="108" spans="14:30" x14ac:dyDescent="0.25">
      <c r="N108" s="128" t="s">
        <v>136</v>
      </c>
      <c r="O108" s="173">
        <f t="shared" ref="O108:AD112" si="2">O95/O91-1</f>
        <v>0.10799875040175189</v>
      </c>
      <c r="P108" s="173">
        <f t="shared" si="2"/>
        <v>0.20836434019233074</v>
      </c>
      <c r="Q108" s="173">
        <f t="shared" si="2"/>
        <v>8.8027634841390867E-2</v>
      </c>
      <c r="R108" s="173">
        <f t="shared" si="2"/>
        <v>0.19312913255753306</v>
      </c>
      <c r="S108" s="173">
        <f t="shared" si="2"/>
        <v>0.11942586657591558</v>
      </c>
      <c r="T108" s="173">
        <f t="shared" si="2"/>
        <v>0.27887013405569072</v>
      </c>
      <c r="U108" s="173">
        <f t="shared" si="2"/>
        <v>9.7403609313200024E-2</v>
      </c>
      <c r="V108" s="173">
        <f t="shared" si="2"/>
        <v>6.3897673845530356E-2</v>
      </c>
      <c r="W108" s="173">
        <f t="shared" si="2"/>
        <v>0.14510251837500654</v>
      </c>
      <c r="X108" s="173">
        <f t="shared" si="2"/>
        <v>0.3271612832545292</v>
      </c>
      <c r="Y108" s="173">
        <f t="shared" si="2"/>
        <v>0.1355698088321502</v>
      </c>
      <c r="Z108" s="173">
        <f t="shared" si="2"/>
        <v>0.27609163582121732</v>
      </c>
      <c r="AA108" s="173">
        <f t="shared" si="2"/>
        <v>0.20769334707720732</v>
      </c>
      <c r="AB108" s="173">
        <f t="shared" si="2"/>
        <v>0.24649033741965853</v>
      </c>
      <c r="AC108" s="173">
        <f t="shared" si="2"/>
        <v>0.12574173526278631</v>
      </c>
      <c r="AD108" s="174">
        <f t="shared" si="2"/>
        <v>0.2000548372206008</v>
      </c>
    </row>
    <row r="109" spans="14:30" x14ac:dyDescent="0.25">
      <c r="N109" s="128" t="s">
        <v>136</v>
      </c>
      <c r="O109" s="173">
        <f t="shared" si="2"/>
        <v>4.0476372689888462E-2</v>
      </c>
      <c r="P109" s="173">
        <f t="shared" si="2"/>
        <v>0.20004176870149126</v>
      </c>
      <c r="Q109" s="173">
        <f t="shared" si="2"/>
        <v>2.3012456104773982E-2</v>
      </c>
      <c r="R109" s="173">
        <f t="shared" si="2"/>
        <v>0.12240429839729927</v>
      </c>
      <c r="S109" s="173">
        <f t="shared" si="2"/>
        <v>0.12879946878373838</v>
      </c>
      <c r="T109" s="173">
        <f t="shared" si="2"/>
        <v>0.2451039758589002</v>
      </c>
      <c r="U109" s="173">
        <f t="shared" si="2"/>
        <v>8.5741683261303603E-2</v>
      </c>
      <c r="V109" s="173">
        <f t="shared" si="2"/>
        <v>3.2932063503098519E-2</v>
      </c>
      <c r="W109" s="173">
        <f t="shared" si="2"/>
        <v>9.6914805597881237E-2</v>
      </c>
      <c r="X109" s="173">
        <f t="shared" si="2"/>
        <v>0.25056949229180159</v>
      </c>
      <c r="Y109" s="173">
        <f t="shared" si="2"/>
        <v>0.10587374316297971</v>
      </c>
      <c r="Z109" s="173">
        <f t="shared" si="2"/>
        <v>0.17513090740594062</v>
      </c>
      <c r="AA109" s="173">
        <f>AA96/AA92-1</f>
        <v>0.1051462922765336</v>
      </c>
      <c r="AB109" s="173">
        <f t="shared" si="2"/>
        <v>0.19571505518925281</v>
      </c>
      <c r="AC109" s="173">
        <f t="shared" si="2"/>
        <v>9.0497818907288918E-2</v>
      </c>
      <c r="AD109" s="174">
        <f t="shared" si="2"/>
        <v>7.0511367794804825E-2</v>
      </c>
    </row>
    <row r="110" spans="14:30" x14ac:dyDescent="0.25">
      <c r="N110" s="128" t="s">
        <v>136</v>
      </c>
      <c r="O110" s="173">
        <f t="shared" si="2"/>
        <v>-3.4859543223809131E-2</v>
      </c>
      <c r="P110" s="173">
        <f t="shared" si="2"/>
        <v>0.14158727043558028</v>
      </c>
      <c r="Q110" s="173">
        <f t="shared" si="2"/>
        <v>4.9444486323626524E-3</v>
      </c>
      <c r="R110" s="173">
        <f t="shared" si="2"/>
        <v>1.7055435982960443E-2</v>
      </c>
      <c r="S110" s="173">
        <f t="shared" si="2"/>
        <v>0.11758246975216213</v>
      </c>
      <c r="T110" s="173">
        <f t="shared" si="2"/>
        <v>0.16761977031460895</v>
      </c>
      <c r="U110" s="173">
        <f t="shared" si="2"/>
        <v>6.2222949233802893E-2</v>
      </c>
      <c r="V110" s="173">
        <f t="shared" si="2"/>
        <v>6.9643490430935096E-3</v>
      </c>
      <c r="W110" s="173">
        <f t="shared" si="2"/>
        <v>5.0351227019056477E-2</v>
      </c>
      <c r="X110" s="173">
        <f t="shared" si="2"/>
        <v>0.1528395884136462</v>
      </c>
      <c r="Y110" s="173">
        <f t="shared" si="2"/>
        <v>8.2659754971041943E-2</v>
      </c>
      <c r="Z110" s="173">
        <f t="shared" si="2"/>
        <v>7.1126289894789529E-2</v>
      </c>
      <c r="AA110" s="173">
        <f t="shared" si="2"/>
        <v>-7.9273191909399188E-3</v>
      </c>
      <c r="AB110" s="173">
        <f t="shared" si="2"/>
        <v>0.13543011661561088</v>
      </c>
      <c r="AC110" s="173">
        <f t="shared" si="2"/>
        <v>5.899872512309412E-2</v>
      </c>
      <c r="AD110" s="174">
        <f t="shared" si="2"/>
        <v>-2.3836158646442951E-2</v>
      </c>
    </row>
    <row r="111" spans="14:30" x14ac:dyDescent="0.25">
      <c r="N111" s="128" t="s">
        <v>136</v>
      </c>
      <c r="O111" s="173">
        <f t="shared" si="2"/>
        <v>-5.6130396957982609E-2</v>
      </c>
      <c r="P111" s="173">
        <f t="shared" si="2"/>
        <v>6.5705022021685267E-2</v>
      </c>
      <c r="Q111" s="173">
        <f t="shared" si="2"/>
        <v>-1.0527890394767092E-2</v>
      </c>
      <c r="R111" s="173">
        <f t="shared" si="2"/>
        <v>-3.9513556044663334E-2</v>
      </c>
      <c r="S111" s="173">
        <f t="shared" si="2"/>
        <v>1.7189045161841943E-2</v>
      </c>
      <c r="T111" s="173">
        <f t="shared" si="2"/>
        <v>9.058879285997401E-2</v>
      </c>
      <c r="U111" s="173">
        <f t="shared" si="2"/>
        <v>4.5275266043342199E-2</v>
      </c>
      <c r="V111" s="173">
        <f t="shared" si="2"/>
        <v>-2.9985690790192976E-2</v>
      </c>
      <c r="W111" s="173">
        <f t="shared" si="2"/>
        <v>2.9247923420250066E-2</v>
      </c>
      <c r="X111" s="173">
        <f t="shared" si="2"/>
        <v>0.11178917794224597</v>
      </c>
      <c r="Y111" s="173">
        <f t="shared" si="2"/>
        <v>5.3958957038485966E-2</v>
      </c>
      <c r="Z111" s="173">
        <f t="shared" si="2"/>
        <v>1.502533567093578E-2</v>
      </c>
      <c r="AA111" s="173">
        <f t="shared" si="2"/>
        <v>-5.423515192372963E-2</v>
      </c>
      <c r="AB111" s="173">
        <f t="shared" si="2"/>
        <v>7.0319068853998523E-2</v>
      </c>
      <c r="AC111" s="173">
        <f t="shared" si="2"/>
        <v>3.8183687233689811E-2</v>
      </c>
      <c r="AD111" s="174">
        <f t="shared" si="2"/>
        <v>-9.222508317830802E-2</v>
      </c>
    </row>
    <row r="112" spans="14:30" x14ac:dyDescent="0.25">
      <c r="N112" s="128" t="str">
        <f>"Y/Y "&amp;RIGHT(N105,4)</f>
        <v>Y/Y 23Q2</v>
      </c>
      <c r="O112" s="173">
        <f>O99/O95-1</f>
        <v>-9.6420039260401658E-2</v>
      </c>
      <c r="P112" s="173">
        <f t="shared" si="2"/>
        <v>-6.5594764767051839E-3</v>
      </c>
      <c r="Q112" s="173">
        <f t="shared" si="2"/>
        <v>-3.7508746963527129E-2</v>
      </c>
      <c r="R112" s="173">
        <f t="shared" si="2"/>
        <v>-8.9725487927827086E-2</v>
      </c>
      <c r="S112" s="173">
        <f t="shared" si="2"/>
        <v>-5.0326805151814979E-2</v>
      </c>
      <c r="T112" s="173">
        <f t="shared" si="2"/>
        <v>1.1424068284856537E-2</v>
      </c>
      <c r="U112" s="173">
        <f t="shared" si="2"/>
        <v>-2.3726336655775837E-2</v>
      </c>
      <c r="V112" s="173">
        <f t="shared" si="2"/>
        <v>-7.5912997487008194E-2</v>
      </c>
      <c r="W112" s="173">
        <f t="shared" si="2"/>
        <v>1.3356212034965953E-2</v>
      </c>
      <c r="X112" s="173">
        <f t="shared" si="2"/>
        <v>5.9680138866609056E-3</v>
      </c>
      <c r="Y112" s="173">
        <f t="shared" si="2"/>
        <v>3.5232277563263859E-2</v>
      </c>
      <c r="Z112" s="173">
        <f t="shared" si="2"/>
        <v>-5.5949484557338613E-2</v>
      </c>
      <c r="AA112" s="173">
        <f t="shared" si="2"/>
        <v>-7.5922954216815053E-2</v>
      </c>
      <c r="AB112" s="173">
        <f t="shared" si="2"/>
        <v>-2.8640676403807186E-3</v>
      </c>
      <c r="AC112" s="173">
        <f t="shared" si="2"/>
        <v>-8.5797418003472625E-3</v>
      </c>
      <c r="AD112" s="174">
        <f t="shared" si="2"/>
        <v>-0.14715967372648486</v>
      </c>
    </row>
    <row r="113" spans="14:30" x14ac:dyDescent="0.25">
      <c r="N113" s="128" t="s">
        <v>139</v>
      </c>
      <c r="O113" s="175">
        <f>RANK(O112,$O112:$AD112)</f>
        <v>15</v>
      </c>
      <c r="P113" s="175">
        <f t="shared" ref="P113:AD113" si="3">RANK(P112,$O112:$AD112)</f>
        <v>6</v>
      </c>
      <c r="Q113" s="175">
        <f t="shared" si="3"/>
        <v>9</v>
      </c>
      <c r="R113" s="175">
        <f t="shared" si="3"/>
        <v>14</v>
      </c>
      <c r="S113" s="175">
        <f t="shared" si="3"/>
        <v>10</v>
      </c>
      <c r="T113" s="175">
        <f t="shared" si="3"/>
        <v>3</v>
      </c>
      <c r="U113" s="175">
        <f t="shared" si="3"/>
        <v>8</v>
      </c>
      <c r="V113" s="175">
        <f t="shared" si="3"/>
        <v>12</v>
      </c>
      <c r="W113" s="175">
        <f t="shared" si="3"/>
        <v>2</v>
      </c>
      <c r="X113" s="175">
        <f t="shared" si="3"/>
        <v>4</v>
      </c>
      <c r="Y113" s="175">
        <f t="shared" si="3"/>
        <v>1</v>
      </c>
      <c r="Z113" s="175">
        <f t="shared" si="3"/>
        <v>11</v>
      </c>
      <c r="AA113" s="175">
        <f t="shared" si="3"/>
        <v>13</v>
      </c>
      <c r="AB113" s="175">
        <f t="shared" si="3"/>
        <v>5</v>
      </c>
      <c r="AC113" s="175">
        <f t="shared" si="3"/>
        <v>7</v>
      </c>
      <c r="AD113" s="176">
        <f t="shared" si="3"/>
        <v>16</v>
      </c>
    </row>
    <row r="114" spans="14:30" x14ac:dyDescent="0.25">
      <c r="N114" s="25">
        <v>46477</v>
      </c>
      <c r="O114" s="61" t="s">
        <v>76</v>
      </c>
      <c r="P114" s="16" t="s">
        <v>76</v>
      </c>
      <c r="Q114" s="16" t="s">
        <v>76</v>
      </c>
      <c r="R114" s="64" t="s">
        <v>76</v>
      </c>
      <c r="S114" s="61" t="s">
        <v>76</v>
      </c>
      <c r="T114" s="16" t="s">
        <v>76</v>
      </c>
      <c r="U114" s="16" t="s">
        <v>76</v>
      </c>
      <c r="V114" s="64" t="s">
        <v>76</v>
      </c>
      <c r="W114" s="61" t="s">
        <v>76</v>
      </c>
      <c r="X114" s="16" t="s">
        <v>76</v>
      </c>
      <c r="Y114" s="16" t="s">
        <v>76</v>
      </c>
      <c r="Z114" s="64" t="s">
        <v>76</v>
      </c>
      <c r="AA114" s="61" t="s">
        <v>76</v>
      </c>
      <c r="AB114" s="16" t="s">
        <v>76</v>
      </c>
      <c r="AC114" s="16" t="s">
        <v>76</v>
      </c>
      <c r="AD114" s="64" t="s">
        <v>76</v>
      </c>
    </row>
    <row r="115" spans="14:30" x14ac:dyDescent="0.25">
      <c r="N115" s="25">
        <v>46568</v>
      </c>
      <c r="O115" s="61" t="s">
        <v>76</v>
      </c>
      <c r="P115" s="16" t="s">
        <v>76</v>
      </c>
      <c r="Q115" s="16" t="s">
        <v>76</v>
      </c>
      <c r="R115" s="64" t="s">
        <v>76</v>
      </c>
      <c r="S115" s="61" t="s">
        <v>76</v>
      </c>
      <c r="T115" s="16" t="s">
        <v>76</v>
      </c>
      <c r="U115" s="16" t="s">
        <v>76</v>
      </c>
      <c r="V115" s="64" t="s">
        <v>76</v>
      </c>
      <c r="W115" s="61" t="s">
        <v>76</v>
      </c>
      <c r="X115" s="16" t="s">
        <v>76</v>
      </c>
      <c r="Y115" s="16" t="s">
        <v>76</v>
      </c>
      <c r="Z115" s="64" t="s">
        <v>76</v>
      </c>
      <c r="AA115" s="61" t="s">
        <v>76</v>
      </c>
      <c r="AB115" s="16" t="s">
        <v>76</v>
      </c>
      <c r="AC115" s="16" t="s">
        <v>76</v>
      </c>
      <c r="AD115" s="64" t="s">
        <v>76</v>
      </c>
    </row>
    <row r="116" spans="14:30" x14ac:dyDescent="0.25">
      <c r="N116" s="25">
        <v>46660</v>
      </c>
      <c r="O116" s="61" t="s">
        <v>76</v>
      </c>
      <c r="P116" s="16" t="s">
        <v>76</v>
      </c>
      <c r="Q116" s="16" t="s">
        <v>76</v>
      </c>
      <c r="R116" s="64" t="s">
        <v>76</v>
      </c>
      <c r="S116" s="61" t="s">
        <v>76</v>
      </c>
      <c r="T116" s="16" t="s">
        <v>76</v>
      </c>
      <c r="U116" s="16" t="s">
        <v>76</v>
      </c>
      <c r="V116" s="64" t="s">
        <v>76</v>
      </c>
      <c r="W116" s="61" t="s">
        <v>76</v>
      </c>
      <c r="X116" s="16" t="s">
        <v>76</v>
      </c>
      <c r="Y116" s="16" t="s">
        <v>76</v>
      </c>
      <c r="Z116" s="64" t="s">
        <v>76</v>
      </c>
      <c r="AA116" s="61" t="s">
        <v>76</v>
      </c>
      <c r="AB116" s="16" t="s">
        <v>76</v>
      </c>
      <c r="AC116" s="16" t="s">
        <v>76</v>
      </c>
      <c r="AD116" s="64" t="s">
        <v>76</v>
      </c>
    </row>
    <row r="117" spans="14:30" x14ac:dyDescent="0.25">
      <c r="N117" s="25">
        <v>46752</v>
      </c>
      <c r="O117" s="61" t="s">
        <v>76</v>
      </c>
      <c r="P117" s="16" t="s">
        <v>76</v>
      </c>
      <c r="Q117" s="16" t="s">
        <v>76</v>
      </c>
      <c r="R117" s="64" t="s">
        <v>76</v>
      </c>
      <c r="S117" s="61" t="s">
        <v>76</v>
      </c>
      <c r="T117" s="16" t="s">
        <v>76</v>
      </c>
      <c r="U117" s="16" t="s">
        <v>76</v>
      </c>
      <c r="V117" s="64" t="s">
        <v>76</v>
      </c>
      <c r="W117" s="61" t="s">
        <v>76</v>
      </c>
      <c r="X117" s="16" t="s">
        <v>76</v>
      </c>
      <c r="Y117" s="16" t="s">
        <v>76</v>
      </c>
      <c r="Z117" s="64" t="s">
        <v>76</v>
      </c>
      <c r="AA117" s="61" t="s">
        <v>76</v>
      </c>
      <c r="AB117" s="16" t="s">
        <v>76</v>
      </c>
      <c r="AC117" s="16" t="s">
        <v>76</v>
      </c>
      <c r="AD117" s="64" t="s">
        <v>76</v>
      </c>
    </row>
    <row r="118" spans="14:30" x14ac:dyDescent="0.25">
      <c r="N118" s="25">
        <v>46843</v>
      </c>
      <c r="O118" s="61" t="s">
        <v>76</v>
      </c>
      <c r="P118" s="16" t="s">
        <v>76</v>
      </c>
      <c r="Q118" s="16" t="s">
        <v>76</v>
      </c>
      <c r="R118" s="64" t="s">
        <v>76</v>
      </c>
      <c r="S118" s="61" t="s">
        <v>76</v>
      </c>
      <c r="T118" s="16" t="s">
        <v>76</v>
      </c>
      <c r="U118" s="16" t="s">
        <v>76</v>
      </c>
      <c r="V118" s="64" t="s">
        <v>76</v>
      </c>
      <c r="W118" s="61" t="s">
        <v>76</v>
      </c>
      <c r="X118" s="16" t="s">
        <v>76</v>
      </c>
      <c r="Y118" s="16" t="s">
        <v>76</v>
      </c>
      <c r="Z118" s="64" t="s">
        <v>76</v>
      </c>
      <c r="AA118" s="61" t="s">
        <v>76</v>
      </c>
      <c r="AB118" s="16" t="s">
        <v>76</v>
      </c>
      <c r="AC118" s="16" t="s">
        <v>76</v>
      </c>
      <c r="AD118" s="64" t="s">
        <v>76</v>
      </c>
    </row>
    <row r="119" spans="14:30" x14ac:dyDescent="0.25">
      <c r="N119" s="25">
        <v>46934</v>
      </c>
      <c r="O119" s="61" t="s">
        <v>76</v>
      </c>
      <c r="P119" s="16" t="s">
        <v>76</v>
      </c>
      <c r="Q119" s="16" t="s">
        <v>76</v>
      </c>
      <c r="R119" s="64" t="s">
        <v>76</v>
      </c>
      <c r="S119" s="61" t="s">
        <v>76</v>
      </c>
      <c r="T119" s="16" t="s">
        <v>76</v>
      </c>
      <c r="U119" s="16" t="s">
        <v>76</v>
      </c>
      <c r="V119" s="64" t="s">
        <v>76</v>
      </c>
      <c r="W119" s="61" t="s">
        <v>76</v>
      </c>
      <c r="X119" s="16" t="s">
        <v>76</v>
      </c>
      <c r="Y119" s="16" t="s">
        <v>76</v>
      </c>
      <c r="Z119" s="64" t="s">
        <v>76</v>
      </c>
      <c r="AA119" s="61" t="s">
        <v>76</v>
      </c>
      <c r="AB119" s="16" t="s">
        <v>76</v>
      </c>
      <c r="AC119" s="16" t="s">
        <v>76</v>
      </c>
      <c r="AD119" s="64" t="s">
        <v>76</v>
      </c>
    </row>
    <row r="120" spans="14:30" x14ac:dyDescent="0.25">
      <c r="N120" s="25">
        <v>47026</v>
      </c>
      <c r="O120" s="61" t="s">
        <v>76</v>
      </c>
      <c r="P120" s="16" t="s">
        <v>76</v>
      </c>
      <c r="Q120" s="16" t="s">
        <v>76</v>
      </c>
      <c r="R120" s="64" t="s">
        <v>76</v>
      </c>
      <c r="S120" s="61" t="s">
        <v>76</v>
      </c>
      <c r="T120" s="16" t="s">
        <v>76</v>
      </c>
      <c r="U120" s="16" t="s">
        <v>76</v>
      </c>
      <c r="V120" s="64" t="s">
        <v>76</v>
      </c>
      <c r="W120" s="61" t="s">
        <v>76</v>
      </c>
      <c r="X120" s="16" t="s">
        <v>76</v>
      </c>
      <c r="Y120" s="16" t="s">
        <v>76</v>
      </c>
      <c r="Z120" s="64" t="s">
        <v>76</v>
      </c>
      <c r="AA120" s="61" t="s">
        <v>76</v>
      </c>
      <c r="AB120" s="16" t="s">
        <v>76</v>
      </c>
      <c r="AC120" s="16" t="s">
        <v>76</v>
      </c>
      <c r="AD120" s="64" t="s">
        <v>76</v>
      </c>
    </row>
    <row r="121" spans="14:30" x14ac:dyDescent="0.25">
      <c r="N121" s="25">
        <v>47118</v>
      </c>
      <c r="O121" s="61" t="s">
        <v>76</v>
      </c>
      <c r="P121" s="16" t="s">
        <v>76</v>
      </c>
      <c r="Q121" s="16" t="s">
        <v>76</v>
      </c>
      <c r="R121" s="64" t="s">
        <v>76</v>
      </c>
      <c r="S121" s="61" t="s">
        <v>76</v>
      </c>
      <c r="T121" s="16" t="s">
        <v>76</v>
      </c>
      <c r="U121" s="16" t="s">
        <v>76</v>
      </c>
      <c r="V121" s="64" t="s">
        <v>76</v>
      </c>
      <c r="W121" s="61" t="s">
        <v>76</v>
      </c>
      <c r="X121" s="16" t="s">
        <v>76</v>
      </c>
      <c r="Y121" s="16" t="s">
        <v>76</v>
      </c>
      <c r="Z121" s="64" t="s">
        <v>76</v>
      </c>
      <c r="AA121" s="61" t="s">
        <v>76</v>
      </c>
      <c r="AB121" s="16" t="s">
        <v>76</v>
      </c>
      <c r="AC121" s="16" t="s">
        <v>76</v>
      </c>
      <c r="AD121" s="64" t="s">
        <v>76</v>
      </c>
    </row>
    <row r="122" spans="14:30" x14ac:dyDescent="0.25">
      <c r="N122" s="25">
        <v>47208</v>
      </c>
      <c r="O122" s="61" t="s">
        <v>76</v>
      </c>
      <c r="P122" s="16" t="s">
        <v>76</v>
      </c>
      <c r="Q122" s="16" t="s">
        <v>76</v>
      </c>
      <c r="R122" s="64" t="s">
        <v>76</v>
      </c>
      <c r="S122" s="61" t="s">
        <v>76</v>
      </c>
      <c r="T122" s="16" t="s">
        <v>76</v>
      </c>
      <c r="U122" s="16" t="s">
        <v>76</v>
      </c>
      <c r="V122" s="64" t="s">
        <v>76</v>
      </c>
      <c r="W122" s="61" t="s">
        <v>76</v>
      </c>
      <c r="X122" s="16" t="s">
        <v>76</v>
      </c>
      <c r="Y122" s="16" t="s">
        <v>76</v>
      </c>
      <c r="Z122" s="64" t="s">
        <v>76</v>
      </c>
      <c r="AA122" s="61" t="s">
        <v>76</v>
      </c>
      <c r="AB122" s="16" t="s">
        <v>76</v>
      </c>
      <c r="AC122" s="16" t="s">
        <v>76</v>
      </c>
      <c r="AD122" s="64" t="s">
        <v>76</v>
      </c>
    </row>
    <row r="123" spans="14:30" x14ac:dyDescent="0.25">
      <c r="N123" s="25">
        <v>47299</v>
      </c>
      <c r="O123" s="61" t="s">
        <v>76</v>
      </c>
      <c r="P123" s="16" t="s">
        <v>76</v>
      </c>
      <c r="Q123" s="16" t="s">
        <v>76</v>
      </c>
      <c r="R123" s="64" t="s">
        <v>76</v>
      </c>
      <c r="S123" s="61" t="s">
        <v>76</v>
      </c>
      <c r="T123" s="16" t="s">
        <v>76</v>
      </c>
      <c r="U123" s="16" t="s">
        <v>76</v>
      </c>
      <c r="V123" s="64" t="s">
        <v>76</v>
      </c>
      <c r="W123" s="61" t="s">
        <v>76</v>
      </c>
      <c r="X123" s="16" t="s">
        <v>76</v>
      </c>
      <c r="Y123" s="16" t="s">
        <v>76</v>
      </c>
      <c r="Z123" s="64" t="s">
        <v>76</v>
      </c>
      <c r="AA123" s="61" t="s">
        <v>76</v>
      </c>
      <c r="AB123" s="16" t="s">
        <v>76</v>
      </c>
      <c r="AC123" s="16" t="s">
        <v>76</v>
      </c>
      <c r="AD123" s="64" t="s">
        <v>76</v>
      </c>
    </row>
    <row r="124" spans="14:30" x14ac:dyDescent="0.25">
      <c r="N124" s="25">
        <v>47391</v>
      </c>
      <c r="O124" s="61" t="s">
        <v>76</v>
      </c>
      <c r="P124" s="16" t="s">
        <v>76</v>
      </c>
      <c r="Q124" s="16" t="s">
        <v>76</v>
      </c>
      <c r="R124" s="64" t="s">
        <v>76</v>
      </c>
      <c r="S124" s="61" t="s">
        <v>76</v>
      </c>
      <c r="T124" s="16" t="s">
        <v>76</v>
      </c>
      <c r="U124" s="16" t="s">
        <v>76</v>
      </c>
      <c r="V124" s="64" t="s">
        <v>76</v>
      </c>
      <c r="W124" s="61" t="s">
        <v>76</v>
      </c>
      <c r="X124" s="16" t="s">
        <v>76</v>
      </c>
      <c r="Y124" s="16" t="s">
        <v>76</v>
      </c>
      <c r="Z124" s="64" t="s">
        <v>76</v>
      </c>
      <c r="AA124" s="61" t="s">
        <v>76</v>
      </c>
      <c r="AB124" s="16" t="s">
        <v>76</v>
      </c>
      <c r="AC124" s="16" t="s">
        <v>76</v>
      </c>
      <c r="AD124" s="64" t="s">
        <v>76</v>
      </c>
    </row>
    <row r="125" spans="14:30" x14ac:dyDescent="0.25">
      <c r="N125" s="25">
        <v>47483</v>
      </c>
      <c r="O125" s="61" t="s">
        <v>76</v>
      </c>
      <c r="P125" s="16" t="s">
        <v>76</v>
      </c>
      <c r="Q125" s="16" t="s">
        <v>76</v>
      </c>
      <c r="R125" s="64" t="s">
        <v>76</v>
      </c>
      <c r="S125" s="61" t="s">
        <v>76</v>
      </c>
      <c r="T125" s="16" t="s">
        <v>76</v>
      </c>
      <c r="U125" s="16" t="s">
        <v>76</v>
      </c>
      <c r="V125" s="64" t="s">
        <v>76</v>
      </c>
      <c r="W125" s="61" t="s">
        <v>76</v>
      </c>
      <c r="X125" s="16" t="s">
        <v>76</v>
      </c>
      <c r="Y125" s="16" t="s">
        <v>76</v>
      </c>
      <c r="Z125" s="64" t="s">
        <v>76</v>
      </c>
      <c r="AA125" s="61" t="s">
        <v>76</v>
      </c>
      <c r="AB125" s="16" t="s">
        <v>76</v>
      </c>
      <c r="AC125" s="16" t="s">
        <v>76</v>
      </c>
      <c r="AD125" s="64" t="s">
        <v>76</v>
      </c>
    </row>
    <row r="126" spans="14:30" x14ac:dyDescent="0.25">
      <c r="N126" s="25">
        <v>47573</v>
      </c>
      <c r="O126" s="61" t="s">
        <v>76</v>
      </c>
      <c r="P126" s="16" t="s">
        <v>76</v>
      </c>
      <c r="Q126" s="16" t="s">
        <v>76</v>
      </c>
      <c r="R126" s="64" t="s">
        <v>76</v>
      </c>
      <c r="S126" s="61" t="s">
        <v>76</v>
      </c>
      <c r="T126" s="16" t="s">
        <v>76</v>
      </c>
      <c r="U126" s="16" t="s">
        <v>76</v>
      </c>
      <c r="V126" s="64" t="s">
        <v>76</v>
      </c>
      <c r="W126" s="61" t="s">
        <v>76</v>
      </c>
      <c r="X126" s="16" t="s">
        <v>76</v>
      </c>
      <c r="Y126" s="16" t="s">
        <v>76</v>
      </c>
      <c r="Z126" s="64" t="s">
        <v>76</v>
      </c>
      <c r="AA126" s="61" t="s">
        <v>76</v>
      </c>
      <c r="AB126" s="16" t="s">
        <v>76</v>
      </c>
      <c r="AC126" s="16" t="s">
        <v>76</v>
      </c>
      <c r="AD126" s="64" t="s">
        <v>76</v>
      </c>
    </row>
    <row r="127" spans="14:30" x14ac:dyDescent="0.25">
      <c r="N127" s="25">
        <v>47664</v>
      </c>
      <c r="O127" s="61" t="s">
        <v>76</v>
      </c>
      <c r="P127" s="16" t="s">
        <v>76</v>
      </c>
      <c r="Q127" s="16" t="s">
        <v>76</v>
      </c>
      <c r="R127" s="64" t="s">
        <v>76</v>
      </c>
      <c r="S127" s="61" t="s">
        <v>76</v>
      </c>
      <c r="T127" s="16" t="s">
        <v>76</v>
      </c>
      <c r="U127" s="16" t="s">
        <v>76</v>
      </c>
      <c r="V127" s="64" t="s">
        <v>76</v>
      </c>
      <c r="W127" s="61" t="s">
        <v>76</v>
      </c>
      <c r="X127" s="16" t="s">
        <v>76</v>
      </c>
      <c r="Y127" s="16" t="s">
        <v>76</v>
      </c>
      <c r="Z127" s="64" t="s">
        <v>76</v>
      </c>
      <c r="AA127" s="61" t="s">
        <v>76</v>
      </c>
      <c r="AB127" s="16" t="s">
        <v>76</v>
      </c>
      <c r="AC127" s="16" t="s">
        <v>76</v>
      </c>
      <c r="AD127" s="64" t="s">
        <v>76</v>
      </c>
    </row>
    <row r="128" spans="14:30" x14ac:dyDescent="0.25">
      <c r="N128" s="25">
        <v>47756</v>
      </c>
      <c r="O128" s="61" t="s">
        <v>76</v>
      </c>
      <c r="P128" s="16" t="s">
        <v>76</v>
      </c>
      <c r="Q128" s="16" t="s">
        <v>76</v>
      </c>
      <c r="R128" s="64" t="s">
        <v>76</v>
      </c>
      <c r="S128" s="61" t="s">
        <v>76</v>
      </c>
      <c r="T128" s="16" t="s">
        <v>76</v>
      </c>
      <c r="U128" s="16" t="s">
        <v>76</v>
      </c>
      <c r="V128" s="64" t="s">
        <v>76</v>
      </c>
      <c r="W128" s="61" t="s">
        <v>76</v>
      </c>
      <c r="X128" s="16" t="s">
        <v>76</v>
      </c>
      <c r="Y128" s="16" t="s">
        <v>76</v>
      </c>
      <c r="Z128" s="64" t="s">
        <v>76</v>
      </c>
      <c r="AA128" s="61" t="s">
        <v>76</v>
      </c>
      <c r="AB128" s="16" t="s">
        <v>76</v>
      </c>
      <c r="AC128" s="16" t="s">
        <v>76</v>
      </c>
      <c r="AD128" s="64" t="s">
        <v>76</v>
      </c>
    </row>
    <row r="129" spans="14:30" x14ac:dyDescent="0.25">
      <c r="N129" s="25">
        <v>47848</v>
      </c>
      <c r="O129" s="61" t="s">
        <v>76</v>
      </c>
      <c r="P129" s="16" t="s">
        <v>76</v>
      </c>
      <c r="Q129" s="16" t="s">
        <v>76</v>
      </c>
      <c r="R129" s="64" t="s">
        <v>76</v>
      </c>
      <c r="S129" s="61" t="s">
        <v>76</v>
      </c>
      <c r="T129" s="16" t="s">
        <v>76</v>
      </c>
      <c r="U129" s="16" t="s">
        <v>76</v>
      </c>
      <c r="V129" s="64" t="s">
        <v>76</v>
      </c>
      <c r="W129" s="61" t="s">
        <v>76</v>
      </c>
      <c r="X129" s="16" t="s">
        <v>76</v>
      </c>
      <c r="Y129" s="16" t="s">
        <v>76</v>
      </c>
      <c r="Z129" s="64" t="s">
        <v>76</v>
      </c>
      <c r="AA129" s="61" t="s">
        <v>76</v>
      </c>
      <c r="AB129" s="16" t="s">
        <v>76</v>
      </c>
      <c r="AC129" s="16" t="s">
        <v>76</v>
      </c>
      <c r="AD129" s="64" t="s">
        <v>76</v>
      </c>
    </row>
    <row r="130" spans="14:30" x14ac:dyDescent="0.25">
      <c r="N130" s="25">
        <v>47938</v>
      </c>
      <c r="O130" s="61" t="s">
        <v>76</v>
      </c>
      <c r="P130" s="16" t="s">
        <v>76</v>
      </c>
      <c r="Q130" s="16" t="s">
        <v>76</v>
      </c>
      <c r="R130" s="64" t="s">
        <v>76</v>
      </c>
      <c r="S130" s="61" t="s">
        <v>76</v>
      </c>
      <c r="T130" s="16" t="s">
        <v>76</v>
      </c>
      <c r="U130" s="16" t="s">
        <v>76</v>
      </c>
      <c r="V130" s="64" t="s">
        <v>76</v>
      </c>
      <c r="W130" s="61" t="s">
        <v>76</v>
      </c>
      <c r="X130" s="16" t="s">
        <v>76</v>
      </c>
      <c r="Y130" s="16" t="s">
        <v>76</v>
      </c>
      <c r="Z130" s="64" t="s">
        <v>76</v>
      </c>
      <c r="AA130" s="61" t="s">
        <v>76</v>
      </c>
      <c r="AB130" s="16" t="s">
        <v>76</v>
      </c>
      <c r="AC130" s="16" t="s">
        <v>76</v>
      </c>
      <c r="AD130" s="64" t="s">
        <v>76</v>
      </c>
    </row>
    <row r="131" spans="14:30" x14ac:dyDescent="0.25">
      <c r="N131" s="25">
        <v>48029</v>
      </c>
      <c r="O131" s="61" t="s">
        <v>76</v>
      </c>
      <c r="P131" s="16" t="s">
        <v>76</v>
      </c>
      <c r="Q131" s="16" t="s">
        <v>76</v>
      </c>
      <c r="R131" s="64" t="s">
        <v>76</v>
      </c>
      <c r="S131" s="61" t="s">
        <v>76</v>
      </c>
      <c r="T131" s="16" t="s">
        <v>76</v>
      </c>
      <c r="U131" s="16" t="s">
        <v>76</v>
      </c>
      <c r="V131" s="64" t="s">
        <v>76</v>
      </c>
      <c r="W131" s="61" t="s">
        <v>76</v>
      </c>
      <c r="X131" s="16" t="s">
        <v>76</v>
      </c>
      <c r="Y131" s="16" t="s">
        <v>76</v>
      </c>
      <c r="Z131" s="64" t="s">
        <v>76</v>
      </c>
      <c r="AA131" s="61" t="s">
        <v>76</v>
      </c>
      <c r="AB131" s="16" t="s">
        <v>76</v>
      </c>
      <c r="AC131" s="16" t="s">
        <v>76</v>
      </c>
      <c r="AD131" s="64" t="s">
        <v>76</v>
      </c>
    </row>
    <row r="132" spans="14:30" x14ac:dyDescent="0.25">
      <c r="N132" s="25">
        <v>48121</v>
      </c>
      <c r="O132" s="61" t="s">
        <v>76</v>
      </c>
      <c r="P132" s="16" t="s">
        <v>76</v>
      </c>
      <c r="Q132" s="16" t="s">
        <v>76</v>
      </c>
      <c r="R132" s="64" t="s">
        <v>76</v>
      </c>
      <c r="S132" s="61" t="s">
        <v>76</v>
      </c>
      <c r="T132" s="16" t="s">
        <v>76</v>
      </c>
      <c r="U132" s="16" t="s">
        <v>76</v>
      </c>
      <c r="V132" s="64" t="s">
        <v>76</v>
      </c>
      <c r="W132" s="61" t="s">
        <v>76</v>
      </c>
      <c r="X132" s="16" t="s">
        <v>76</v>
      </c>
      <c r="Y132" s="16" t="s">
        <v>76</v>
      </c>
      <c r="Z132" s="64" t="s">
        <v>76</v>
      </c>
      <c r="AA132" s="61" t="s">
        <v>76</v>
      </c>
      <c r="AB132" s="16" t="s">
        <v>76</v>
      </c>
      <c r="AC132" s="16" t="s">
        <v>76</v>
      </c>
      <c r="AD132" s="64" t="s">
        <v>76</v>
      </c>
    </row>
    <row r="133" spans="14:30" x14ac:dyDescent="0.25">
      <c r="N133" s="25">
        <v>48213</v>
      </c>
      <c r="O133" s="61" t="s">
        <v>76</v>
      </c>
      <c r="P133" s="16" t="s">
        <v>76</v>
      </c>
      <c r="Q133" s="16" t="s">
        <v>76</v>
      </c>
      <c r="R133" s="64" t="s">
        <v>76</v>
      </c>
      <c r="S133" s="61" t="s">
        <v>76</v>
      </c>
      <c r="T133" s="16" t="s">
        <v>76</v>
      </c>
      <c r="U133" s="16" t="s">
        <v>76</v>
      </c>
      <c r="V133" s="64" t="s">
        <v>76</v>
      </c>
      <c r="W133" s="61" t="s">
        <v>76</v>
      </c>
      <c r="X133" s="16" t="s">
        <v>76</v>
      </c>
      <c r="Y133" s="16" t="s">
        <v>76</v>
      </c>
      <c r="Z133" s="64" t="s">
        <v>76</v>
      </c>
      <c r="AA133" s="61" t="s">
        <v>76</v>
      </c>
      <c r="AB133" s="16" t="s">
        <v>76</v>
      </c>
      <c r="AC133" s="16" t="s">
        <v>76</v>
      </c>
      <c r="AD133" s="64" t="s">
        <v>76</v>
      </c>
    </row>
    <row r="134" spans="14:30" x14ac:dyDescent="0.25">
      <c r="N134" s="25">
        <v>48304</v>
      </c>
      <c r="O134" s="61" t="s">
        <v>76</v>
      </c>
      <c r="P134" s="16" t="s">
        <v>76</v>
      </c>
      <c r="Q134" s="16" t="s">
        <v>76</v>
      </c>
      <c r="R134" s="64" t="s">
        <v>76</v>
      </c>
      <c r="S134" s="61" t="s">
        <v>76</v>
      </c>
      <c r="T134" s="16" t="s">
        <v>76</v>
      </c>
      <c r="U134" s="16" t="s">
        <v>76</v>
      </c>
      <c r="V134" s="64" t="s">
        <v>76</v>
      </c>
      <c r="W134" s="61" t="s">
        <v>76</v>
      </c>
      <c r="X134" s="16" t="s">
        <v>76</v>
      </c>
      <c r="Y134" s="16" t="s">
        <v>76</v>
      </c>
      <c r="Z134" s="64" t="s">
        <v>76</v>
      </c>
      <c r="AA134" s="61" t="s">
        <v>76</v>
      </c>
      <c r="AB134" s="16" t="s">
        <v>76</v>
      </c>
      <c r="AC134" s="16" t="s">
        <v>76</v>
      </c>
      <c r="AD134" s="64" t="s">
        <v>76</v>
      </c>
    </row>
    <row r="135" spans="14:30" x14ac:dyDescent="0.25">
      <c r="N135" s="25">
        <v>48395</v>
      </c>
      <c r="O135" s="61" t="s">
        <v>76</v>
      </c>
      <c r="P135" s="16" t="s">
        <v>76</v>
      </c>
      <c r="Q135" s="16" t="s">
        <v>76</v>
      </c>
      <c r="R135" s="64" t="s">
        <v>76</v>
      </c>
      <c r="S135" s="61" t="s">
        <v>76</v>
      </c>
      <c r="T135" s="16" t="s">
        <v>76</v>
      </c>
      <c r="U135" s="16" t="s">
        <v>76</v>
      </c>
      <c r="V135" s="64" t="s">
        <v>76</v>
      </c>
      <c r="W135" s="61" t="s">
        <v>76</v>
      </c>
      <c r="X135" s="16" t="s">
        <v>76</v>
      </c>
      <c r="Y135" s="16" t="s">
        <v>76</v>
      </c>
      <c r="Z135" s="64" t="s">
        <v>76</v>
      </c>
      <c r="AA135" s="61" t="s">
        <v>76</v>
      </c>
      <c r="AB135" s="16" t="s">
        <v>76</v>
      </c>
      <c r="AC135" s="16" t="s">
        <v>76</v>
      </c>
      <c r="AD135" s="64" t="s">
        <v>76</v>
      </c>
    </row>
    <row r="136" spans="14:30" x14ac:dyDescent="0.25">
      <c r="N136" s="25">
        <v>48487</v>
      </c>
      <c r="O136" s="61" t="s">
        <v>76</v>
      </c>
      <c r="P136" s="16" t="s">
        <v>76</v>
      </c>
      <c r="Q136" s="16" t="s">
        <v>76</v>
      </c>
      <c r="R136" s="64" t="s">
        <v>76</v>
      </c>
      <c r="S136" s="61" t="s">
        <v>76</v>
      </c>
      <c r="T136" s="16" t="s">
        <v>76</v>
      </c>
      <c r="U136" s="16" t="s">
        <v>76</v>
      </c>
      <c r="V136" s="64" t="s">
        <v>76</v>
      </c>
      <c r="W136" s="61" t="s">
        <v>76</v>
      </c>
      <c r="X136" s="16" t="s">
        <v>76</v>
      </c>
      <c r="Y136" s="16" t="s">
        <v>76</v>
      </c>
      <c r="Z136" s="64" t="s">
        <v>76</v>
      </c>
      <c r="AA136" s="61" t="s">
        <v>76</v>
      </c>
      <c r="AB136" s="16" t="s">
        <v>76</v>
      </c>
      <c r="AC136" s="16" t="s">
        <v>76</v>
      </c>
      <c r="AD136" s="64" t="s">
        <v>76</v>
      </c>
    </row>
    <row r="137" spans="14:30" x14ac:dyDescent="0.25">
      <c r="N137" s="25">
        <v>48579</v>
      </c>
      <c r="O137" s="61" t="s">
        <v>76</v>
      </c>
      <c r="P137" s="16" t="s">
        <v>76</v>
      </c>
      <c r="Q137" s="16" t="s">
        <v>76</v>
      </c>
      <c r="R137" s="64" t="s">
        <v>76</v>
      </c>
      <c r="S137" s="61" t="s">
        <v>76</v>
      </c>
      <c r="T137" s="16" t="s">
        <v>76</v>
      </c>
      <c r="U137" s="16" t="s">
        <v>76</v>
      </c>
      <c r="V137" s="64" t="s">
        <v>76</v>
      </c>
      <c r="W137" s="61" t="s">
        <v>76</v>
      </c>
      <c r="X137" s="16" t="s">
        <v>76</v>
      </c>
      <c r="Y137" s="16" t="s">
        <v>76</v>
      </c>
      <c r="Z137" s="64" t="s">
        <v>76</v>
      </c>
      <c r="AA137" s="61" t="s">
        <v>76</v>
      </c>
      <c r="AB137" s="16" t="s">
        <v>76</v>
      </c>
      <c r="AC137" s="16" t="s">
        <v>76</v>
      </c>
      <c r="AD137" s="64" t="s">
        <v>76</v>
      </c>
    </row>
    <row r="138" spans="14:30" x14ac:dyDescent="0.25">
      <c r="N138" s="25">
        <v>48669</v>
      </c>
      <c r="O138" s="61" t="s">
        <v>76</v>
      </c>
      <c r="P138" s="16" t="s">
        <v>76</v>
      </c>
      <c r="Q138" s="16" t="s">
        <v>76</v>
      </c>
      <c r="R138" s="64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  <c r="W138" s="61" t="s">
        <v>76</v>
      </c>
      <c r="X138" s="16" t="s">
        <v>76</v>
      </c>
      <c r="Y138" s="16" t="s">
        <v>76</v>
      </c>
      <c r="Z138" s="64" t="s">
        <v>76</v>
      </c>
      <c r="AA138" s="61" t="s">
        <v>76</v>
      </c>
      <c r="AB138" s="16" t="s">
        <v>76</v>
      </c>
      <c r="AC138" s="16" t="s">
        <v>76</v>
      </c>
      <c r="AD138" s="64" t="s">
        <v>76</v>
      </c>
    </row>
    <row r="139" spans="14:30" x14ac:dyDescent="0.25">
      <c r="N139" s="25">
        <v>48760</v>
      </c>
      <c r="O139" s="61" t="s">
        <v>76</v>
      </c>
      <c r="P139" s="16" t="s">
        <v>76</v>
      </c>
      <c r="Q139" s="16" t="s">
        <v>76</v>
      </c>
      <c r="R139" s="64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  <c r="W139" s="61" t="s">
        <v>76</v>
      </c>
      <c r="X139" s="16" t="s">
        <v>76</v>
      </c>
      <c r="Y139" s="16" t="s">
        <v>76</v>
      </c>
      <c r="Z139" s="64" t="s">
        <v>76</v>
      </c>
      <c r="AA139" s="61" t="s">
        <v>76</v>
      </c>
      <c r="AB139" s="16" t="s">
        <v>76</v>
      </c>
      <c r="AC139" s="16" t="s">
        <v>76</v>
      </c>
      <c r="AD139" s="64" t="s">
        <v>76</v>
      </c>
    </row>
    <row r="140" spans="14:30" x14ac:dyDescent="0.25">
      <c r="N140" s="25">
        <v>48852</v>
      </c>
      <c r="O140" s="61" t="s">
        <v>76</v>
      </c>
      <c r="P140" s="16" t="s">
        <v>76</v>
      </c>
      <c r="Q140" s="16" t="s">
        <v>76</v>
      </c>
      <c r="R140" s="64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  <c r="W140" s="61" t="s">
        <v>76</v>
      </c>
      <c r="X140" s="16" t="s">
        <v>76</v>
      </c>
      <c r="Y140" s="16" t="s">
        <v>76</v>
      </c>
      <c r="Z140" s="64" t="s">
        <v>76</v>
      </c>
      <c r="AA140" s="61" t="s">
        <v>76</v>
      </c>
      <c r="AB140" s="16" t="s">
        <v>76</v>
      </c>
      <c r="AC140" s="16" t="s">
        <v>76</v>
      </c>
      <c r="AD140" s="64" t="s">
        <v>76</v>
      </c>
    </row>
    <row r="141" spans="14:30" x14ac:dyDescent="0.25">
      <c r="N141" s="25">
        <v>48944</v>
      </c>
      <c r="O141" s="61" t="s">
        <v>76</v>
      </c>
      <c r="P141" s="16" t="s">
        <v>76</v>
      </c>
      <c r="Q141" s="16" t="s">
        <v>76</v>
      </c>
      <c r="R141" s="64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  <c r="W141" s="61" t="s">
        <v>76</v>
      </c>
      <c r="X141" s="16" t="s">
        <v>76</v>
      </c>
      <c r="Y141" s="16" t="s">
        <v>76</v>
      </c>
      <c r="Z141" s="64" t="s">
        <v>76</v>
      </c>
      <c r="AA141" s="61" t="s">
        <v>76</v>
      </c>
      <c r="AB141" s="16" t="s">
        <v>76</v>
      </c>
      <c r="AC141" s="16" t="s">
        <v>76</v>
      </c>
      <c r="AD141" s="64" t="s">
        <v>76</v>
      </c>
    </row>
    <row r="142" spans="14:30" x14ac:dyDescent="0.25">
      <c r="N142" s="25">
        <v>49034</v>
      </c>
      <c r="O142" s="61" t="s">
        <v>76</v>
      </c>
      <c r="P142" s="16" t="s">
        <v>76</v>
      </c>
      <c r="Q142" s="16" t="s">
        <v>76</v>
      </c>
      <c r="R142" s="64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  <c r="W142" s="61" t="s">
        <v>76</v>
      </c>
      <c r="X142" s="16" t="s">
        <v>76</v>
      </c>
      <c r="Y142" s="16" t="s">
        <v>76</v>
      </c>
      <c r="Z142" s="64" t="s">
        <v>76</v>
      </c>
      <c r="AA142" s="61" t="s">
        <v>76</v>
      </c>
      <c r="AB142" s="16" t="s">
        <v>76</v>
      </c>
      <c r="AC142" s="16" t="s">
        <v>76</v>
      </c>
      <c r="AD142" s="64" t="s">
        <v>76</v>
      </c>
    </row>
    <row r="143" spans="14:30" x14ac:dyDescent="0.25">
      <c r="N143" s="25">
        <v>49125</v>
      </c>
      <c r="O143" s="61" t="s">
        <v>76</v>
      </c>
      <c r="P143" s="16" t="s">
        <v>76</v>
      </c>
      <c r="Q143" s="16" t="s">
        <v>76</v>
      </c>
      <c r="R143" s="64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  <c r="W143" s="61" t="s">
        <v>76</v>
      </c>
      <c r="X143" s="16" t="s">
        <v>76</v>
      </c>
      <c r="Y143" s="16" t="s">
        <v>76</v>
      </c>
      <c r="Z143" s="64" t="s">
        <v>76</v>
      </c>
      <c r="AA143" s="61" t="s">
        <v>76</v>
      </c>
      <c r="AB143" s="16" t="s">
        <v>76</v>
      </c>
      <c r="AC143" s="16" t="s">
        <v>76</v>
      </c>
      <c r="AD143" s="64" t="s">
        <v>76</v>
      </c>
    </row>
    <row r="144" spans="14:30" x14ac:dyDescent="0.25">
      <c r="N144" s="25">
        <v>49217</v>
      </c>
      <c r="O144" s="61" t="s">
        <v>76</v>
      </c>
      <c r="P144" s="16" t="s">
        <v>76</v>
      </c>
      <c r="Q144" s="16" t="s">
        <v>76</v>
      </c>
      <c r="R144" s="64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  <c r="W144" s="61" t="s">
        <v>76</v>
      </c>
      <c r="X144" s="16" t="s">
        <v>76</v>
      </c>
      <c r="Y144" s="16" t="s">
        <v>76</v>
      </c>
      <c r="Z144" s="64" t="s">
        <v>76</v>
      </c>
      <c r="AA144" s="61" t="s">
        <v>76</v>
      </c>
      <c r="AB144" s="16" t="s">
        <v>76</v>
      </c>
      <c r="AC144" s="16" t="s">
        <v>76</v>
      </c>
      <c r="AD144" s="64" t="s">
        <v>76</v>
      </c>
    </row>
    <row r="145" spans="14:30" x14ac:dyDescent="0.25">
      <c r="N145" s="25">
        <v>49309</v>
      </c>
      <c r="O145" s="61" t="s">
        <v>76</v>
      </c>
      <c r="P145" s="16" t="s">
        <v>76</v>
      </c>
      <c r="Q145" s="16" t="s">
        <v>76</v>
      </c>
      <c r="R145" s="64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  <c r="W145" s="61" t="s">
        <v>76</v>
      </c>
      <c r="X145" s="16" t="s">
        <v>76</v>
      </c>
      <c r="Y145" s="16" t="s">
        <v>76</v>
      </c>
      <c r="Z145" s="64" t="s">
        <v>76</v>
      </c>
      <c r="AA145" s="61" t="s">
        <v>76</v>
      </c>
      <c r="AB145" s="16" t="s">
        <v>76</v>
      </c>
      <c r="AC145" s="16" t="s">
        <v>76</v>
      </c>
      <c r="AD145" s="64" t="s">
        <v>76</v>
      </c>
    </row>
    <row r="146" spans="14:30" x14ac:dyDescent="0.25">
      <c r="N146" s="25">
        <v>49399</v>
      </c>
      <c r="O146" s="61" t="s">
        <v>76</v>
      </c>
      <c r="P146" s="16" t="s">
        <v>76</v>
      </c>
      <c r="Q146" s="16" t="s">
        <v>76</v>
      </c>
      <c r="R146" s="64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  <c r="W146" s="61" t="s">
        <v>76</v>
      </c>
      <c r="X146" s="16" t="s">
        <v>76</v>
      </c>
      <c r="Y146" s="16" t="s">
        <v>76</v>
      </c>
      <c r="Z146" s="64" t="s">
        <v>76</v>
      </c>
      <c r="AA146" s="61" t="s">
        <v>76</v>
      </c>
      <c r="AB146" s="16" t="s">
        <v>76</v>
      </c>
      <c r="AC146" s="16" t="s">
        <v>76</v>
      </c>
      <c r="AD146" s="64" t="s">
        <v>76</v>
      </c>
    </row>
    <row r="147" spans="14:30" x14ac:dyDescent="0.25">
      <c r="N147" s="25">
        <v>49490</v>
      </c>
      <c r="O147" s="61" t="s">
        <v>76</v>
      </c>
      <c r="P147" s="16" t="s">
        <v>76</v>
      </c>
      <c r="Q147" s="16" t="s">
        <v>76</v>
      </c>
      <c r="R147" s="64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  <c r="W147" s="61" t="s">
        <v>76</v>
      </c>
      <c r="X147" s="16" t="s">
        <v>76</v>
      </c>
      <c r="Y147" s="16" t="s">
        <v>76</v>
      </c>
      <c r="Z147" s="64" t="s">
        <v>76</v>
      </c>
      <c r="AA147" s="61" t="s">
        <v>76</v>
      </c>
      <c r="AB147" s="16" t="s">
        <v>76</v>
      </c>
      <c r="AC147" s="16" t="s">
        <v>76</v>
      </c>
      <c r="AD147" s="64" t="s">
        <v>76</v>
      </c>
    </row>
    <row r="148" spans="14:30" x14ac:dyDescent="0.25">
      <c r="N148" s="25">
        <v>49582</v>
      </c>
      <c r="O148" s="61" t="s">
        <v>76</v>
      </c>
      <c r="P148" s="16" t="s">
        <v>76</v>
      </c>
      <c r="Q148" s="16" t="s">
        <v>76</v>
      </c>
      <c r="R148" s="64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  <c r="W148" s="61" t="s">
        <v>76</v>
      </c>
      <c r="X148" s="16" t="s">
        <v>76</v>
      </c>
      <c r="Y148" s="16" t="s">
        <v>76</v>
      </c>
      <c r="Z148" s="64" t="s">
        <v>76</v>
      </c>
      <c r="AA148" s="61" t="s">
        <v>76</v>
      </c>
      <c r="AB148" s="16" t="s">
        <v>76</v>
      </c>
      <c r="AC148" s="16" t="s">
        <v>76</v>
      </c>
      <c r="AD148" s="64" t="s">
        <v>76</v>
      </c>
    </row>
    <row r="149" spans="14:30" x14ac:dyDescent="0.25">
      <c r="N149" s="25">
        <v>49674</v>
      </c>
      <c r="O149" s="61" t="s">
        <v>76</v>
      </c>
      <c r="P149" s="16" t="s">
        <v>76</v>
      </c>
      <c r="Q149" s="16" t="s">
        <v>76</v>
      </c>
      <c r="R149" s="64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  <c r="W149" s="61" t="s">
        <v>76</v>
      </c>
      <c r="X149" s="16" t="s">
        <v>76</v>
      </c>
      <c r="Y149" s="16" t="s">
        <v>76</v>
      </c>
      <c r="Z149" s="64" t="s">
        <v>76</v>
      </c>
      <c r="AA149" s="61" t="s">
        <v>76</v>
      </c>
      <c r="AB149" s="16" t="s">
        <v>76</v>
      </c>
      <c r="AC149" s="16" t="s">
        <v>76</v>
      </c>
      <c r="AD149" s="64" t="s">
        <v>76</v>
      </c>
    </row>
    <row r="150" spans="14:30" x14ac:dyDescent="0.25">
      <c r="N150" s="25">
        <v>49765</v>
      </c>
      <c r="O150" s="61" t="s">
        <v>76</v>
      </c>
      <c r="P150" s="16" t="s">
        <v>76</v>
      </c>
      <c r="Q150" s="16" t="s">
        <v>76</v>
      </c>
      <c r="R150" s="64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  <c r="W150" s="61" t="s">
        <v>76</v>
      </c>
      <c r="X150" s="16" t="s">
        <v>76</v>
      </c>
      <c r="Y150" s="16" t="s">
        <v>76</v>
      </c>
      <c r="Z150" s="64" t="s">
        <v>76</v>
      </c>
      <c r="AA150" s="61" t="s">
        <v>76</v>
      </c>
      <c r="AB150" s="16" t="s">
        <v>76</v>
      </c>
      <c r="AC150" s="16" t="s">
        <v>76</v>
      </c>
      <c r="AD150" s="64" t="s">
        <v>76</v>
      </c>
    </row>
    <row r="151" spans="14:30" x14ac:dyDescent="0.25">
      <c r="N151" s="25">
        <v>49856</v>
      </c>
      <c r="O151" s="61" t="s">
        <v>76</v>
      </c>
      <c r="P151" s="16" t="s">
        <v>76</v>
      </c>
      <c r="Q151" s="16" t="s">
        <v>76</v>
      </c>
      <c r="R151" s="64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  <c r="W151" s="61" t="s">
        <v>76</v>
      </c>
      <c r="X151" s="16" t="s">
        <v>76</v>
      </c>
      <c r="Y151" s="16" t="s">
        <v>76</v>
      </c>
      <c r="Z151" s="64" t="s">
        <v>76</v>
      </c>
      <c r="AA151" s="61" t="s">
        <v>76</v>
      </c>
      <c r="AB151" s="16" t="s">
        <v>76</v>
      </c>
      <c r="AC151" s="16" t="s">
        <v>76</v>
      </c>
      <c r="AD151" s="64" t="s">
        <v>76</v>
      </c>
    </row>
    <row r="152" spans="14:30" x14ac:dyDescent="0.25">
      <c r="N152" s="25">
        <v>49948</v>
      </c>
      <c r="O152" s="61" t="s">
        <v>76</v>
      </c>
      <c r="P152" s="16" t="s">
        <v>76</v>
      </c>
      <c r="Q152" s="16" t="s">
        <v>76</v>
      </c>
      <c r="R152" s="64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  <c r="W152" s="61" t="s">
        <v>76</v>
      </c>
      <c r="X152" s="16" t="s">
        <v>76</v>
      </c>
      <c r="Y152" s="16" t="s">
        <v>76</v>
      </c>
      <c r="Z152" s="64" t="s">
        <v>76</v>
      </c>
      <c r="AA152" s="61" t="s">
        <v>76</v>
      </c>
      <c r="AB152" s="16" t="s">
        <v>76</v>
      </c>
      <c r="AC152" s="16" t="s">
        <v>76</v>
      </c>
      <c r="AD152" s="64" t="s">
        <v>76</v>
      </c>
    </row>
    <row r="153" spans="14:30" x14ac:dyDescent="0.25">
      <c r="N153" s="25">
        <v>50040</v>
      </c>
      <c r="O153" s="61" t="s">
        <v>76</v>
      </c>
      <c r="P153" s="16" t="s">
        <v>76</v>
      </c>
      <c r="Q153" s="16" t="s">
        <v>76</v>
      </c>
      <c r="R153" s="64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  <c r="W153" s="61" t="s">
        <v>76</v>
      </c>
      <c r="X153" s="16" t="s">
        <v>76</v>
      </c>
      <c r="Y153" s="16" t="s">
        <v>76</v>
      </c>
      <c r="Z153" s="64" t="s">
        <v>76</v>
      </c>
      <c r="AA153" s="61" t="s">
        <v>76</v>
      </c>
      <c r="AB153" s="16" t="s">
        <v>76</v>
      </c>
      <c r="AC153" s="16" t="s">
        <v>76</v>
      </c>
      <c r="AD153" s="64" t="s">
        <v>76</v>
      </c>
    </row>
    <row r="154" spans="14:30" x14ac:dyDescent="0.25">
      <c r="N154" s="25">
        <v>50130</v>
      </c>
      <c r="O154" s="61" t="s">
        <v>76</v>
      </c>
      <c r="P154" s="16" t="s">
        <v>76</v>
      </c>
      <c r="Q154" s="16" t="s">
        <v>76</v>
      </c>
      <c r="R154" s="64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  <c r="W154" s="61" t="s">
        <v>76</v>
      </c>
      <c r="X154" s="16" t="s">
        <v>76</v>
      </c>
      <c r="Y154" s="16" t="s">
        <v>76</v>
      </c>
      <c r="Z154" s="64" t="s">
        <v>76</v>
      </c>
      <c r="AA154" s="61" t="s">
        <v>76</v>
      </c>
      <c r="AB154" s="16" t="s">
        <v>76</v>
      </c>
      <c r="AC154" s="16" t="s">
        <v>76</v>
      </c>
      <c r="AD154" s="64" t="s">
        <v>76</v>
      </c>
    </row>
    <row r="155" spans="14:30" x14ac:dyDescent="0.25">
      <c r="N155" s="25">
        <v>50221</v>
      </c>
      <c r="O155" s="61" t="s">
        <v>76</v>
      </c>
      <c r="P155" s="16" t="s">
        <v>76</v>
      </c>
      <c r="Q155" s="16" t="s">
        <v>76</v>
      </c>
      <c r="R155" s="64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  <c r="W155" s="61" t="s">
        <v>76</v>
      </c>
      <c r="X155" s="16" t="s">
        <v>76</v>
      </c>
      <c r="Y155" s="16" t="s">
        <v>76</v>
      </c>
      <c r="Z155" s="64" t="s">
        <v>76</v>
      </c>
      <c r="AA155" s="61" t="s">
        <v>76</v>
      </c>
      <c r="AB155" s="16" t="s">
        <v>76</v>
      </c>
      <c r="AC155" s="16" t="s">
        <v>76</v>
      </c>
      <c r="AD155" s="64" t="s">
        <v>76</v>
      </c>
    </row>
    <row r="156" spans="14:30" x14ac:dyDescent="0.25">
      <c r="N156" s="25">
        <v>50313</v>
      </c>
      <c r="O156" s="61" t="s">
        <v>76</v>
      </c>
      <c r="P156" s="16" t="s">
        <v>76</v>
      </c>
      <c r="Q156" s="16" t="s">
        <v>76</v>
      </c>
      <c r="R156" s="64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  <c r="W156" s="61" t="s">
        <v>76</v>
      </c>
      <c r="X156" s="16" t="s">
        <v>76</v>
      </c>
      <c r="Y156" s="16" t="s">
        <v>76</v>
      </c>
      <c r="Z156" s="64" t="s">
        <v>76</v>
      </c>
      <c r="AA156" s="61" t="s">
        <v>76</v>
      </c>
      <c r="AB156" s="16" t="s">
        <v>76</v>
      </c>
      <c r="AC156" s="16" t="s">
        <v>76</v>
      </c>
      <c r="AD156" s="64" t="s">
        <v>76</v>
      </c>
    </row>
    <row r="157" spans="14:30" x14ac:dyDescent="0.25">
      <c r="N157" s="25">
        <v>50405</v>
      </c>
      <c r="O157" s="61" t="s">
        <v>76</v>
      </c>
      <c r="P157" s="16" t="s">
        <v>76</v>
      </c>
      <c r="Q157" s="16" t="s">
        <v>76</v>
      </c>
      <c r="R157" s="64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  <c r="W157" s="61" t="s">
        <v>76</v>
      </c>
      <c r="X157" s="16" t="s">
        <v>76</v>
      </c>
      <c r="Y157" s="16" t="s">
        <v>76</v>
      </c>
      <c r="Z157" s="64" t="s">
        <v>76</v>
      </c>
      <c r="AA157" s="61" t="s">
        <v>76</v>
      </c>
      <c r="AB157" s="16" t="s">
        <v>76</v>
      </c>
      <c r="AC157" s="16" t="s">
        <v>76</v>
      </c>
      <c r="AD157" s="64" t="s">
        <v>76</v>
      </c>
    </row>
    <row r="158" spans="14:30" x14ac:dyDescent="0.25">
      <c r="N158" s="25">
        <v>50495</v>
      </c>
      <c r="O158" s="61" t="s">
        <v>76</v>
      </c>
      <c r="P158" s="16" t="s">
        <v>76</v>
      </c>
      <c r="Q158" s="16" t="s">
        <v>76</v>
      </c>
      <c r="R158" s="64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  <c r="W158" s="61" t="s">
        <v>76</v>
      </c>
      <c r="X158" s="16" t="s">
        <v>76</v>
      </c>
      <c r="Y158" s="16" t="s">
        <v>76</v>
      </c>
      <c r="Z158" s="64" t="s">
        <v>76</v>
      </c>
      <c r="AA158" s="61" t="s">
        <v>76</v>
      </c>
      <c r="AB158" s="16" t="s">
        <v>76</v>
      </c>
      <c r="AC158" s="16" t="s">
        <v>76</v>
      </c>
      <c r="AD158" s="64" t="s">
        <v>76</v>
      </c>
    </row>
    <row r="159" spans="14:30" x14ac:dyDescent="0.25">
      <c r="N159" s="25">
        <v>50586</v>
      </c>
      <c r="O159" s="61" t="s">
        <v>76</v>
      </c>
      <c r="P159" s="16" t="s">
        <v>76</v>
      </c>
      <c r="Q159" s="16" t="s">
        <v>76</v>
      </c>
      <c r="R159" s="64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  <c r="W159" s="61" t="s">
        <v>76</v>
      </c>
      <c r="X159" s="16" t="s">
        <v>76</v>
      </c>
      <c r="Y159" s="16" t="s">
        <v>76</v>
      </c>
      <c r="Z159" s="64" t="s">
        <v>76</v>
      </c>
      <c r="AA159" s="61" t="s">
        <v>76</v>
      </c>
      <c r="AB159" s="16" t="s">
        <v>76</v>
      </c>
      <c r="AC159" s="16" t="s">
        <v>76</v>
      </c>
      <c r="AD159" s="64" t="s">
        <v>76</v>
      </c>
    </row>
    <row r="160" spans="14:30" x14ac:dyDescent="0.25">
      <c r="N160" s="25">
        <v>50678</v>
      </c>
      <c r="O160" s="61" t="s">
        <v>76</v>
      </c>
      <c r="P160" s="16" t="s">
        <v>76</v>
      </c>
      <c r="Q160" s="16" t="s">
        <v>76</v>
      </c>
      <c r="R160" s="64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  <c r="W160" s="61" t="s">
        <v>76</v>
      </c>
      <c r="X160" s="16" t="s">
        <v>76</v>
      </c>
      <c r="Y160" s="16" t="s">
        <v>76</v>
      </c>
      <c r="Z160" s="64" t="s">
        <v>76</v>
      </c>
      <c r="AA160" s="61" t="s">
        <v>76</v>
      </c>
      <c r="AB160" s="16" t="s">
        <v>76</v>
      </c>
      <c r="AC160" s="16" t="s">
        <v>76</v>
      </c>
      <c r="AD160" s="64" t="s">
        <v>76</v>
      </c>
    </row>
    <row r="161" spans="14:30" x14ac:dyDescent="0.25">
      <c r="N161" s="25">
        <v>50770</v>
      </c>
      <c r="O161" s="61" t="s">
        <v>76</v>
      </c>
      <c r="P161" s="16" t="s">
        <v>76</v>
      </c>
      <c r="Q161" s="16" t="s">
        <v>76</v>
      </c>
      <c r="R161" s="64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  <c r="W161" s="61" t="s">
        <v>76</v>
      </c>
      <c r="X161" s="16" t="s">
        <v>76</v>
      </c>
      <c r="Y161" s="16" t="s">
        <v>76</v>
      </c>
      <c r="Z161" s="64" t="s">
        <v>76</v>
      </c>
      <c r="AA161" s="61" t="s">
        <v>76</v>
      </c>
      <c r="AB161" s="16" t="s">
        <v>76</v>
      </c>
      <c r="AC161" s="16" t="s">
        <v>76</v>
      </c>
      <c r="AD161" s="64" t="s">
        <v>76</v>
      </c>
    </row>
    <row r="162" spans="14:30" x14ac:dyDescent="0.25">
      <c r="N162" s="25">
        <v>50860</v>
      </c>
      <c r="O162" s="61" t="s">
        <v>76</v>
      </c>
      <c r="P162" s="16" t="s">
        <v>76</v>
      </c>
      <c r="Q162" s="16" t="s">
        <v>76</v>
      </c>
      <c r="R162" s="64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  <c r="W162" s="61" t="s">
        <v>76</v>
      </c>
      <c r="X162" s="16" t="s">
        <v>76</v>
      </c>
      <c r="Y162" s="16" t="s">
        <v>76</v>
      </c>
      <c r="Z162" s="64" t="s">
        <v>76</v>
      </c>
      <c r="AA162" s="61" t="s">
        <v>76</v>
      </c>
      <c r="AB162" s="16" t="s">
        <v>76</v>
      </c>
      <c r="AC162" s="16" t="s">
        <v>76</v>
      </c>
      <c r="AD162" s="64" t="s">
        <v>76</v>
      </c>
    </row>
    <row r="163" spans="14:30" x14ac:dyDescent="0.25">
      <c r="N163" s="25">
        <v>50951</v>
      </c>
      <c r="O163" s="61" t="s">
        <v>76</v>
      </c>
      <c r="P163" s="16" t="s">
        <v>76</v>
      </c>
      <c r="Q163" s="16" t="s">
        <v>76</v>
      </c>
      <c r="R163" s="64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  <c r="W163" s="61" t="s">
        <v>76</v>
      </c>
      <c r="X163" s="16" t="s">
        <v>76</v>
      </c>
      <c r="Y163" s="16" t="s">
        <v>76</v>
      </c>
      <c r="Z163" s="64" t="s">
        <v>76</v>
      </c>
      <c r="AA163" s="61" t="s">
        <v>76</v>
      </c>
      <c r="AB163" s="16" t="s">
        <v>76</v>
      </c>
      <c r="AC163" s="16" t="s">
        <v>76</v>
      </c>
      <c r="AD163" s="64" t="s">
        <v>76</v>
      </c>
    </row>
    <row r="164" spans="14:30" x14ac:dyDescent="0.25">
      <c r="N164" s="25">
        <v>51043</v>
      </c>
      <c r="O164" s="61" t="s">
        <v>76</v>
      </c>
      <c r="P164" s="16" t="s">
        <v>76</v>
      </c>
      <c r="Q164" s="16" t="s">
        <v>76</v>
      </c>
      <c r="R164" s="64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  <c r="W164" s="61" t="s">
        <v>76</v>
      </c>
      <c r="X164" s="16" t="s">
        <v>76</v>
      </c>
      <c r="Y164" s="16" t="s">
        <v>76</v>
      </c>
      <c r="Z164" s="64" t="s">
        <v>76</v>
      </c>
      <c r="AA164" s="61" t="s">
        <v>76</v>
      </c>
      <c r="AB164" s="16" t="s">
        <v>76</v>
      </c>
      <c r="AC164" s="16" t="s">
        <v>76</v>
      </c>
      <c r="AD164" s="64" t="s">
        <v>76</v>
      </c>
    </row>
    <row r="165" spans="14:30" x14ac:dyDescent="0.25">
      <c r="N165" s="25">
        <v>51135</v>
      </c>
      <c r="O165" s="61" t="s">
        <v>76</v>
      </c>
      <c r="P165" s="16" t="s">
        <v>76</v>
      </c>
      <c r="Q165" s="16" t="s">
        <v>76</v>
      </c>
      <c r="R165" s="64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  <c r="W165" s="61" t="s">
        <v>76</v>
      </c>
      <c r="X165" s="16" t="s">
        <v>76</v>
      </c>
      <c r="Y165" s="16" t="s">
        <v>76</v>
      </c>
      <c r="Z165" s="64" t="s">
        <v>76</v>
      </c>
      <c r="AA165" s="61" t="s">
        <v>76</v>
      </c>
      <c r="AB165" s="16" t="s">
        <v>76</v>
      </c>
      <c r="AC165" s="16" t="s">
        <v>76</v>
      </c>
      <c r="AD165" s="64" t="s">
        <v>76</v>
      </c>
    </row>
    <row r="166" spans="14:30" x14ac:dyDescent="0.25">
      <c r="N166" s="25">
        <v>51226</v>
      </c>
      <c r="O166" s="61" t="s">
        <v>76</v>
      </c>
      <c r="P166" s="16" t="s">
        <v>76</v>
      </c>
      <c r="Q166" s="16" t="s">
        <v>76</v>
      </c>
      <c r="R166" s="64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  <c r="W166" s="61" t="s">
        <v>76</v>
      </c>
      <c r="X166" s="16" t="s">
        <v>76</v>
      </c>
      <c r="Y166" s="16" t="s">
        <v>76</v>
      </c>
      <c r="Z166" s="64" t="s">
        <v>76</v>
      </c>
      <c r="AA166" s="61" t="s">
        <v>76</v>
      </c>
      <c r="AB166" s="16" t="s">
        <v>76</v>
      </c>
      <c r="AC166" s="16" t="s">
        <v>76</v>
      </c>
      <c r="AD166" s="64" t="s">
        <v>76</v>
      </c>
    </row>
    <row r="167" spans="14:30" x14ac:dyDescent="0.25">
      <c r="N167" s="25">
        <v>51317</v>
      </c>
      <c r="O167" s="61" t="s">
        <v>76</v>
      </c>
      <c r="P167" s="16" t="s">
        <v>76</v>
      </c>
      <c r="Q167" s="16" t="s">
        <v>76</v>
      </c>
      <c r="R167" s="64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  <c r="W167" s="61" t="s">
        <v>76</v>
      </c>
      <c r="X167" s="16" t="s">
        <v>76</v>
      </c>
      <c r="Y167" s="16" t="s">
        <v>76</v>
      </c>
      <c r="Z167" s="64" t="s">
        <v>76</v>
      </c>
      <c r="AA167" s="61" t="s">
        <v>76</v>
      </c>
      <c r="AB167" s="16" t="s">
        <v>76</v>
      </c>
      <c r="AC167" s="16" t="s">
        <v>76</v>
      </c>
      <c r="AD167" s="64" t="s">
        <v>76</v>
      </c>
    </row>
    <row r="168" spans="14:30" x14ac:dyDescent="0.25">
      <c r="N168" s="25">
        <v>51409</v>
      </c>
      <c r="O168" s="61" t="s">
        <v>76</v>
      </c>
      <c r="P168" s="16" t="s">
        <v>76</v>
      </c>
      <c r="Q168" s="16" t="s">
        <v>76</v>
      </c>
      <c r="R168" s="64" t="s">
        <v>76</v>
      </c>
      <c r="S168" s="61" t="s">
        <v>76</v>
      </c>
      <c r="T168" s="16" t="s">
        <v>76</v>
      </c>
      <c r="U168" s="16" t="s">
        <v>76</v>
      </c>
      <c r="V168" s="64" t="s">
        <v>76</v>
      </c>
      <c r="W168" s="61" t="s">
        <v>76</v>
      </c>
      <c r="X168" s="16" t="s">
        <v>76</v>
      </c>
      <c r="Y168" s="16" t="s">
        <v>76</v>
      </c>
      <c r="Z168" s="64" t="s">
        <v>76</v>
      </c>
      <c r="AA168" s="61" t="s">
        <v>76</v>
      </c>
      <c r="AB168" s="16" t="s">
        <v>76</v>
      </c>
      <c r="AC168" s="16" t="s">
        <v>76</v>
      </c>
      <c r="AD168" s="64" t="s">
        <v>76</v>
      </c>
    </row>
    <row r="169" spans="14:30" x14ac:dyDescent="0.25">
      <c r="N169" s="25">
        <v>51501</v>
      </c>
      <c r="O169" s="61" t="s">
        <v>76</v>
      </c>
      <c r="P169" s="16" t="s">
        <v>76</v>
      </c>
      <c r="Q169" s="16" t="s">
        <v>76</v>
      </c>
      <c r="R169" s="64" t="s">
        <v>76</v>
      </c>
      <c r="S169" s="61" t="s">
        <v>76</v>
      </c>
      <c r="T169" s="16" t="s">
        <v>76</v>
      </c>
      <c r="U169" s="16" t="s">
        <v>76</v>
      </c>
      <c r="V169" s="64" t="s">
        <v>76</v>
      </c>
      <c r="W169" s="61" t="s">
        <v>76</v>
      </c>
      <c r="X169" s="16" t="s">
        <v>76</v>
      </c>
      <c r="Y169" s="16" t="s">
        <v>76</v>
      </c>
      <c r="Z169" s="64" t="s">
        <v>76</v>
      </c>
      <c r="AA169" s="61" t="s">
        <v>76</v>
      </c>
      <c r="AB169" s="16" t="s">
        <v>76</v>
      </c>
      <c r="AC169" s="16" t="s">
        <v>76</v>
      </c>
      <c r="AD169" s="64" t="s">
        <v>76</v>
      </c>
    </row>
    <row r="170" spans="14:30" x14ac:dyDescent="0.25">
      <c r="N170" s="25">
        <v>51591</v>
      </c>
      <c r="O170" s="61" t="s">
        <v>76</v>
      </c>
      <c r="P170" s="16" t="s">
        <v>76</v>
      </c>
      <c r="Q170" s="16" t="s">
        <v>76</v>
      </c>
      <c r="R170" s="64" t="s">
        <v>76</v>
      </c>
      <c r="S170" s="61" t="s">
        <v>76</v>
      </c>
      <c r="T170" s="16" t="s">
        <v>76</v>
      </c>
      <c r="U170" s="16" t="s">
        <v>76</v>
      </c>
      <c r="V170" s="64" t="s">
        <v>76</v>
      </c>
      <c r="W170" s="61" t="s">
        <v>76</v>
      </c>
      <c r="X170" s="16" t="s">
        <v>76</v>
      </c>
      <c r="Y170" s="16" t="s">
        <v>76</v>
      </c>
      <c r="Z170" s="64" t="s">
        <v>76</v>
      </c>
      <c r="AA170" s="61" t="s">
        <v>76</v>
      </c>
      <c r="AB170" s="16" t="s">
        <v>76</v>
      </c>
      <c r="AC170" s="16" t="s">
        <v>76</v>
      </c>
      <c r="AD170" s="64" t="s">
        <v>76</v>
      </c>
    </row>
    <row r="171" spans="14:30" x14ac:dyDescent="0.25">
      <c r="N171" s="25">
        <v>51682</v>
      </c>
      <c r="O171" s="61" t="s">
        <v>76</v>
      </c>
      <c r="P171" s="16" t="s">
        <v>76</v>
      </c>
      <c r="Q171" s="16" t="s">
        <v>76</v>
      </c>
      <c r="R171" s="64" t="s">
        <v>76</v>
      </c>
      <c r="S171" s="61" t="s">
        <v>76</v>
      </c>
      <c r="T171" s="16" t="s">
        <v>76</v>
      </c>
      <c r="U171" s="16" t="s">
        <v>76</v>
      </c>
      <c r="V171" s="64" t="s">
        <v>76</v>
      </c>
      <c r="W171" s="61" t="s">
        <v>76</v>
      </c>
      <c r="X171" s="16" t="s">
        <v>76</v>
      </c>
      <c r="Y171" s="16" t="s">
        <v>76</v>
      </c>
      <c r="Z171" s="64" t="s">
        <v>76</v>
      </c>
      <c r="AA171" s="61" t="s">
        <v>76</v>
      </c>
      <c r="AB171" s="16" t="s">
        <v>76</v>
      </c>
      <c r="AC171" s="16" t="s">
        <v>76</v>
      </c>
      <c r="AD171" s="64" t="s">
        <v>76</v>
      </c>
    </row>
    <row r="172" spans="14:30" x14ac:dyDescent="0.25">
      <c r="N172" s="25">
        <v>51774</v>
      </c>
      <c r="O172" s="61" t="s">
        <v>76</v>
      </c>
      <c r="P172" s="16" t="s">
        <v>76</v>
      </c>
      <c r="Q172" s="16" t="s">
        <v>76</v>
      </c>
      <c r="R172" s="64" t="s">
        <v>76</v>
      </c>
      <c r="S172" s="61" t="s">
        <v>76</v>
      </c>
      <c r="T172" s="16" t="s">
        <v>76</v>
      </c>
      <c r="U172" s="16" t="s">
        <v>76</v>
      </c>
      <c r="V172" s="64" t="s">
        <v>76</v>
      </c>
      <c r="W172" s="61" t="s">
        <v>76</v>
      </c>
      <c r="X172" s="16" t="s">
        <v>76</v>
      </c>
      <c r="Y172" s="16" t="s">
        <v>76</v>
      </c>
      <c r="Z172" s="64" t="s">
        <v>76</v>
      </c>
      <c r="AA172" s="61" t="s">
        <v>76</v>
      </c>
      <c r="AB172" s="16" t="s">
        <v>76</v>
      </c>
      <c r="AC172" s="16" t="s">
        <v>76</v>
      </c>
      <c r="AD172" s="64" t="s">
        <v>76</v>
      </c>
    </row>
    <row r="173" spans="14:30" x14ac:dyDescent="0.25">
      <c r="N173" s="25">
        <v>51866</v>
      </c>
      <c r="O173" s="61" t="s">
        <v>76</v>
      </c>
      <c r="P173" s="16" t="s">
        <v>76</v>
      </c>
      <c r="Q173" s="16" t="s">
        <v>76</v>
      </c>
      <c r="R173" s="64" t="s">
        <v>76</v>
      </c>
      <c r="S173" s="61" t="s">
        <v>76</v>
      </c>
      <c r="T173" s="16" t="s">
        <v>76</v>
      </c>
      <c r="U173" s="16" t="s">
        <v>76</v>
      </c>
      <c r="V173" s="64" t="s">
        <v>76</v>
      </c>
      <c r="W173" s="61" t="s">
        <v>76</v>
      </c>
      <c r="X173" s="16" t="s">
        <v>76</v>
      </c>
      <c r="Y173" s="16" t="s">
        <v>76</v>
      </c>
      <c r="Z173" s="64" t="s">
        <v>76</v>
      </c>
      <c r="AA173" s="61" t="s">
        <v>76</v>
      </c>
      <c r="AB173" s="16" t="s">
        <v>76</v>
      </c>
      <c r="AC173" s="16" t="s">
        <v>76</v>
      </c>
      <c r="AD173" s="64" t="s">
        <v>76</v>
      </c>
    </row>
    <row r="174" spans="14:30" x14ac:dyDescent="0.25">
      <c r="N174" s="25">
        <v>51956</v>
      </c>
      <c r="O174" s="61" t="s">
        <v>76</v>
      </c>
      <c r="P174" s="16" t="s">
        <v>76</v>
      </c>
      <c r="Q174" s="16" t="s">
        <v>76</v>
      </c>
      <c r="R174" s="64" t="s">
        <v>76</v>
      </c>
      <c r="S174" s="61" t="s">
        <v>76</v>
      </c>
      <c r="T174" s="16" t="s">
        <v>76</v>
      </c>
      <c r="U174" s="16" t="s">
        <v>76</v>
      </c>
      <c r="V174" s="64" t="s">
        <v>76</v>
      </c>
      <c r="W174" s="61" t="s">
        <v>76</v>
      </c>
      <c r="X174" s="16" t="s">
        <v>76</v>
      </c>
      <c r="Y174" s="16" t="s">
        <v>76</v>
      </c>
      <c r="Z174" s="64" t="s">
        <v>76</v>
      </c>
      <c r="AA174" s="61" t="s">
        <v>76</v>
      </c>
      <c r="AB174" s="16" t="s">
        <v>76</v>
      </c>
      <c r="AC174" s="16" t="s">
        <v>76</v>
      </c>
      <c r="AD174" s="64" t="s">
        <v>76</v>
      </c>
    </row>
    <row r="175" spans="14:30" x14ac:dyDescent="0.25">
      <c r="N175" s="25">
        <v>52047</v>
      </c>
      <c r="O175" s="61" t="s">
        <v>76</v>
      </c>
      <c r="P175" s="16" t="s">
        <v>76</v>
      </c>
      <c r="Q175" s="16" t="s">
        <v>76</v>
      </c>
      <c r="R175" s="64" t="s">
        <v>76</v>
      </c>
      <c r="S175" s="61" t="s">
        <v>76</v>
      </c>
      <c r="T175" s="16" t="s">
        <v>76</v>
      </c>
      <c r="U175" s="16" t="s">
        <v>76</v>
      </c>
      <c r="V175" s="64" t="s">
        <v>76</v>
      </c>
      <c r="W175" s="61" t="s">
        <v>76</v>
      </c>
      <c r="X175" s="16" t="s">
        <v>76</v>
      </c>
      <c r="Y175" s="16" t="s">
        <v>76</v>
      </c>
      <c r="Z175" s="64" t="s">
        <v>76</v>
      </c>
      <c r="AA175" s="61" t="s">
        <v>76</v>
      </c>
      <c r="AB175" s="16" t="s">
        <v>76</v>
      </c>
      <c r="AC175" s="16" t="s">
        <v>76</v>
      </c>
      <c r="AD175" s="64" t="s">
        <v>76</v>
      </c>
    </row>
    <row r="176" spans="14:30" x14ac:dyDescent="0.25">
      <c r="N176" s="25">
        <v>52139</v>
      </c>
      <c r="O176" s="61" t="s">
        <v>76</v>
      </c>
      <c r="P176" s="16" t="s">
        <v>76</v>
      </c>
      <c r="Q176" s="16" t="s">
        <v>76</v>
      </c>
      <c r="R176" s="64" t="s">
        <v>76</v>
      </c>
      <c r="S176" s="61" t="s">
        <v>76</v>
      </c>
      <c r="T176" s="16" t="s">
        <v>76</v>
      </c>
      <c r="U176" s="16" t="s">
        <v>76</v>
      </c>
      <c r="V176" s="64" t="s">
        <v>76</v>
      </c>
      <c r="W176" s="61" t="s">
        <v>76</v>
      </c>
      <c r="X176" s="16" t="s">
        <v>76</v>
      </c>
      <c r="Y176" s="16" t="s">
        <v>76</v>
      </c>
      <c r="Z176" s="64" t="s">
        <v>76</v>
      </c>
      <c r="AA176" s="61" t="s">
        <v>76</v>
      </c>
      <c r="AB176" s="16" t="s">
        <v>76</v>
      </c>
      <c r="AC176" s="16" t="s">
        <v>76</v>
      </c>
      <c r="AD176" s="64" t="s">
        <v>76</v>
      </c>
    </row>
    <row r="177" spans="14:30" x14ac:dyDescent="0.25">
      <c r="N177" s="25">
        <v>52231</v>
      </c>
      <c r="O177" s="61" t="s">
        <v>76</v>
      </c>
      <c r="P177" s="16" t="s">
        <v>76</v>
      </c>
      <c r="Q177" s="16" t="s">
        <v>76</v>
      </c>
      <c r="R177" s="64" t="s">
        <v>76</v>
      </c>
      <c r="S177" s="61" t="s">
        <v>76</v>
      </c>
      <c r="T177" s="16" t="s">
        <v>76</v>
      </c>
      <c r="U177" s="16" t="s">
        <v>76</v>
      </c>
      <c r="V177" s="64" t="s">
        <v>76</v>
      </c>
      <c r="W177" s="61" t="s">
        <v>76</v>
      </c>
      <c r="X177" s="16" t="s">
        <v>76</v>
      </c>
      <c r="Y177" s="16" t="s">
        <v>76</v>
      </c>
      <c r="Z177" s="64" t="s">
        <v>76</v>
      </c>
      <c r="AA177" s="61" t="s">
        <v>76</v>
      </c>
      <c r="AB177" s="16" t="s">
        <v>76</v>
      </c>
      <c r="AC177" s="16" t="s">
        <v>76</v>
      </c>
      <c r="AD177" s="64" t="s">
        <v>76</v>
      </c>
    </row>
    <row r="178" spans="14:30" x14ac:dyDescent="0.25">
      <c r="N178" s="25">
        <v>52321</v>
      </c>
      <c r="O178" s="61" t="s">
        <v>76</v>
      </c>
      <c r="P178" s="16" t="s">
        <v>76</v>
      </c>
      <c r="Q178" s="16" t="s">
        <v>76</v>
      </c>
      <c r="R178" s="64" t="s">
        <v>76</v>
      </c>
      <c r="S178" s="61" t="s">
        <v>76</v>
      </c>
      <c r="T178" s="16" t="s">
        <v>76</v>
      </c>
      <c r="U178" s="16" t="s">
        <v>76</v>
      </c>
      <c r="V178" s="64" t="s">
        <v>76</v>
      </c>
      <c r="W178" s="61" t="s">
        <v>76</v>
      </c>
      <c r="X178" s="16" t="s">
        <v>76</v>
      </c>
      <c r="Y178" s="16" t="s">
        <v>76</v>
      </c>
      <c r="Z178" s="64" t="s">
        <v>76</v>
      </c>
      <c r="AA178" s="61" t="s">
        <v>76</v>
      </c>
      <c r="AB178" s="16" t="s">
        <v>76</v>
      </c>
      <c r="AC178" s="16" t="s">
        <v>76</v>
      </c>
      <c r="AD178" s="64" t="s">
        <v>76</v>
      </c>
    </row>
    <row r="179" spans="14:30" x14ac:dyDescent="0.25">
      <c r="N179" s="25">
        <v>52412</v>
      </c>
      <c r="O179" s="61" t="s">
        <v>76</v>
      </c>
      <c r="P179" s="16" t="s">
        <v>76</v>
      </c>
      <c r="Q179" s="16" t="s">
        <v>76</v>
      </c>
      <c r="R179" s="64" t="s">
        <v>76</v>
      </c>
      <c r="S179" s="61" t="s">
        <v>76</v>
      </c>
      <c r="T179" s="16" t="s">
        <v>76</v>
      </c>
      <c r="U179" s="16" t="s">
        <v>76</v>
      </c>
      <c r="V179" s="64" t="s">
        <v>76</v>
      </c>
      <c r="W179" s="61" t="s">
        <v>76</v>
      </c>
      <c r="X179" s="16" t="s">
        <v>76</v>
      </c>
      <c r="Y179" s="16" t="s">
        <v>76</v>
      </c>
      <c r="Z179" s="64" t="s">
        <v>76</v>
      </c>
      <c r="AA179" s="61" t="s">
        <v>76</v>
      </c>
      <c r="AB179" s="16" t="s">
        <v>76</v>
      </c>
      <c r="AC179" s="16" t="s">
        <v>76</v>
      </c>
      <c r="AD179" s="64" t="s">
        <v>76</v>
      </c>
    </row>
    <row r="180" spans="14:30" x14ac:dyDescent="0.25">
      <c r="N180" s="25">
        <v>52504</v>
      </c>
      <c r="O180" s="61" t="s">
        <v>76</v>
      </c>
      <c r="P180" s="16" t="s">
        <v>76</v>
      </c>
      <c r="Q180" s="16" t="s">
        <v>76</v>
      </c>
      <c r="R180" s="64" t="s">
        <v>76</v>
      </c>
      <c r="S180" s="61" t="s">
        <v>76</v>
      </c>
      <c r="T180" s="16" t="s">
        <v>76</v>
      </c>
      <c r="U180" s="16" t="s">
        <v>76</v>
      </c>
      <c r="V180" s="64" t="s">
        <v>76</v>
      </c>
      <c r="W180" s="61" t="s">
        <v>76</v>
      </c>
      <c r="X180" s="16" t="s">
        <v>76</v>
      </c>
      <c r="Y180" s="16" t="s">
        <v>76</v>
      </c>
      <c r="Z180" s="64" t="s">
        <v>76</v>
      </c>
      <c r="AA180" s="61" t="s">
        <v>76</v>
      </c>
      <c r="AB180" s="16" t="s">
        <v>76</v>
      </c>
      <c r="AC180" s="16" t="s">
        <v>76</v>
      </c>
      <c r="AD180" s="64" t="s">
        <v>76</v>
      </c>
    </row>
    <row r="181" spans="14:30" x14ac:dyDescent="0.25">
      <c r="N181" s="25">
        <v>52596</v>
      </c>
      <c r="O181" s="61" t="s">
        <v>76</v>
      </c>
      <c r="P181" s="16" t="s">
        <v>76</v>
      </c>
      <c r="Q181" s="16" t="s">
        <v>76</v>
      </c>
      <c r="R181" s="64" t="s">
        <v>76</v>
      </c>
      <c r="S181" s="61" t="s">
        <v>76</v>
      </c>
      <c r="T181" s="16" t="s">
        <v>76</v>
      </c>
      <c r="U181" s="16" t="s">
        <v>76</v>
      </c>
      <c r="V181" s="64" t="s">
        <v>76</v>
      </c>
      <c r="W181" s="61" t="s">
        <v>76</v>
      </c>
      <c r="X181" s="16" t="s">
        <v>76</v>
      </c>
      <c r="Y181" s="16" t="s">
        <v>76</v>
      </c>
      <c r="Z181" s="64" t="s">
        <v>76</v>
      </c>
      <c r="AA181" s="61" t="s">
        <v>76</v>
      </c>
      <c r="AB181" s="16" t="s">
        <v>76</v>
      </c>
      <c r="AC181" s="16" t="s">
        <v>76</v>
      </c>
      <c r="AD181" s="64" t="s">
        <v>76</v>
      </c>
    </row>
    <row r="182" spans="14:30" x14ac:dyDescent="0.25">
      <c r="N182" s="25">
        <v>52687</v>
      </c>
      <c r="O182" s="61" t="s">
        <v>76</v>
      </c>
      <c r="P182" s="16" t="s">
        <v>76</v>
      </c>
      <c r="Q182" s="16" t="s">
        <v>76</v>
      </c>
      <c r="R182" s="64" t="s">
        <v>76</v>
      </c>
      <c r="S182" s="61" t="s">
        <v>76</v>
      </c>
      <c r="T182" s="16" t="s">
        <v>76</v>
      </c>
      <c r="U182" s="16" t="s">
        <v>76</v>
      </c>
      <c r="V182" s="64" t="s">
        <v>76</v>
      </c>
      <c r="W182" s="61" t="s">
        <v>76</v>
      </c>
      <c r="X182" s="16" t="s">
        <v>76</v>
      </c>
      <c r="Y182" s="16" t="s">
        <v>76</v>
      </c>
      <c r="Z182" s="64" t="s">
        <v>76</v>
      </c>
      <c r="AA182" s="61" t="s">
        <v>76</v>
      </c>
      <c r="AB182" s="16" t="s">
        <v>76</v>
      </c>
      <c r="AC182" s="16" t="s">
        <v>76</v>
      </c>
      <c r="AD182" s="64" t="s">
        <v>76</v>
      </c>
    </row>
    <row r="183" spans="14:30" x14ac:dyDescent="0.25">
      <c r="N183" s="25">
        <v>52778</v>
      </c>
      <c r="O183" s="61" t="s">
        <v>76</v>
      </c>
      <c r="P183" s="16" t="s">
        <v>76</v>
      </c>
      <c r="Q183" s="16" t="s">
        <v>76</v>
      </c>
      <c r="R183" s="64" t="s">
        <v>76</v>
      </c>
      <c r="S183" s="61" t="s">
        <v>76</v>
      </c>
      <c r="T183" s="16" t="s">
        <v>76</v>
      </c>
      <c r="U183" s="16" t="s">
        <v>76</v>
      </c>
      <c r="V183" s="64" t="s">
        <v>76</v>
      </c>
      <c r="W183" s="61" t="s">
        <v>76</v>
      </c>
      <c r="X183" s="16" t="s">
        <v>76</v>
      </c>
      <c r="Y183" s="16" t="s">
        <v>76</v>
      </c>
      <c r="Z183" s="64" t="s">
        <v>76</v>
      </c>
      <c r="AA183" s="61" t="s">
        <v>76</v>
      </c>
      <c r="AB183" s="16" t="s">
        <v>76</v>
      </c>
      <c r="AC183" s="16" t="s">
        <v>76</v>
      </c>
      <c r="AD183" s="64" t="s">
        <v>76</v>
      </c>
    </row>
    <row r="184" spans="14:30" x14ac:dyDescent="0.25">
      <c r="N184" s="25">
        <v>52870</v>
      </c>
      <c r="O184" s="61" t="s">
        <v>76</v>
      </c>
      <c r="P184" s="16" t="s">
        <v>76</v>
      </c>
      <c r="Q184" s="16" t="s">
        <v>76</v>
      </c>
      <c r="R184" s="64" t="s">
        <v>76</v>
      </c>
      <c r="S184" s="61" t="s">
        <v>76</v>
      </c>
      <c r="T184" s="16" t="s">
        <v>76</v>
      </c>
      <c r="U184" s="16" t="s">
        <v>76</v>
      </c>
      <c r="V184" s="64" t="s">
        <v>76</v>
      </c>
      <c r="W184" s="61" t="s">
        <v>76</v>
      </c>
      <c r="X184" s="16" t="s">
        <v>76</v>
      </c>
      <c r="Y184" s="16" t="s">
        <v>76</v>
      </c>
      <c r="Z184" s="64" t="s">
        <v>76</v>
      </c>
      <c r="AA184" s="61" t="s">
        <v>76</v>
      </c>
      <c r="AB184" s="16" t="s">
        <v>76</v>
      </c>
      <c r="AC184" s="16" t="s">
        <v>76</v>
      </c>
      <c r="AD184" s="64" t="s">
        <v>76</v>
      </c>
    </row>
    <row r="185" spans="14:30" x14ac:dyDescent="0.25">
      <c r="N185" s="25">
        <v>52962</v>
      </c>
      <c r="O185" s="61" t="s">
        <v>76</v>
      </c>
      <c r="P185" s="16" t="s">
        <v>76</v>
      </c>
      <c r="Q185" s="16" t="s">
        <v>76</v>
      </c>
      <c r="R185" s="64" t="s">
        <v>76</v>
      </c>
      <c r="S185" s="61" t="s">
        <v>76</v>
      </c>
      <c r="T185" s="16" t="s">
        <v>76</v>
      </c>
      <c r="U185" s="16" t="s">
        <v>76</v>
      </c>
      <c r="V185" s="64" t="s">
        <v>76</v>
      </c>
      <c r="W185" s="61" t="s">
        <v>76</v>
      </c>
      <c r="X185" s="16" t="s">
        <v>76</v>
      </c>
      <c r="Y185" s="16" t="s">
        <v>76</v>
      </c>
      <c r="Z185" s="64" t="s">
        <v>76</v>
      </c>
      <c r="AA185" s="61" t="s">
        <v>76</v>
      </c>
      <c r="AB185" s="16" t="s">
        <v>76</v>
      </c>
      <c r="AC185" s="16" t="s">
        <v>76</v>
      </c>
      <c r="AD185" s="64" t="s">
        <v>76</v>
      </c>
    </row>
    <row r="186" spans="14:30" x14ac:dyDescent="0.25">
      <c r="N186" s="25">
        <v>53052</v>
      </c>
      <c r="O186" s="61" t="s">
        <v>76</v>
      </c>
      <c r="P186" s="16" t="s">
        <v>76</v>
      </c>
      <c r="Q186" s="16" t="s">
        <v>76</v>
      </c>
      <c r="R186" s="64" t="s">
        <v>76</v>
      </c>
      <c r="S186" s="61" t="s">
        <v>76</v>
      </c>
      <c r="T186" s="16" t="s">
        <v>76</v>
      </c>
      <c r="U186" s="16" t="s">
        <v>76</v>
      </c>
      <c r="V186" s="64" t="s">
        <v>76</v>
      </c>
      <c r="W186" s="61" t="s">
        <v>76</v>
      </c>
      <c r="X186" s="16" t="s">
        <v>76</v>
      </c>
      <c r="Y186" s="16" t="s">
        <v>76</v>
      </c>
      <c r="Z186" s="64" t="s">
        <v>76</v>
      </c>
      <c r="AA186" s="61" t="s">
        <v>76</v>
      </c>
      <c r="AB186" s="16" t="s">
        <v>76</v>
      </c>
      <c r="AC186" s="16" t="s">
        <v>76</v>
      </c>
      <c r="AD186" s="64" t="s">
        <v>76</v>
      </c>
    </row>
    <row r="187" spans="14:30" x14ac:dyDescent="0.25">
      <c r="N187" s="25">
        <v>53143</v>
      </c>
      <c r="O187" s="61" t="s">
        <v>76</v>
      </c>
      <c r="P187" s="16" t="s">
        <v>76</v>
      </c>
      <c r="Q187" s="16" t="s">
        <v>76</v>
      </c>
      <c r="R187" s="64" t="s">
        <v>76</v>
      </c>
      <c r="S187" s="61" t="s">
        <v>76</v>
      </c>
      <c r="T187" s="16" t="s">
        <v>76</v>
      </c>
      <c r="U187" s="16" t="s">
        <v>76</v>
      </c>
      <c r="V187" s="64" t="s">
        <v>76</v>
      </c>
      <c r="W187" s="61" t="s">
        <v>76</v>
      </c>
      <c r="X187" s="16" t="s">
        <v>76</v>
      </c>
      <c r="Y187" s="16" t="s">
        <v>76</v>
      </c>
      <c r="Z187" s="64" t="s">
        <v>76</v>
      </c>
      <c r="AA187" s="61" t="s">
        <v>76</v>
      </c>
      <c r="AB187" s="16" t="s">
        <v>76</v>
      </c>
      <c r="AC187" s="16" t="s">
        <v>76</v>
      </c>
      <c r="AD187" s="64" t="s">
        <v>76</v>
      </c>
    </row>
    <row r="188" spans="14:30" x14ac:dyDescent="0.25">
      <c r="N188" s="25">
        <v>53235</v>
      </c>
      <c r="O188" s="61" t="s">
        <v>76</v>
      </c>
      <c r="P188" s="16" t="s">
        <v>76</v>
      </c>
      <c r="Q188" s="16" t="s">
        <v>76</v>
      </c>
      <c r="R188" s="64" t="s">
        <v>76</v>
      </c>
      <c r="S188" s="61" t="s">
        <v>76</v>
      </c>
      <c r="T188" s="16" t="s">
        <v>76</v>
      </c>
      <c r="U188" s="16" t="s">
        <v>76</v>
      </c>
      <c r="V188" s="64" t="s">
        <v>76</v>
      </c>
      <c r="W188" s="61" t="s">
        <v>76</v>
      </c>
      <c r="X188" s="16" t="s">
        <v>76</v>
      </c>
      <c r="Y188" s="16" t="s">
        <v>76</v>
      </c>
      <c r="Z188" s="64" t="s">
        <v>76</v>
      </c>
      <c r="AA188" s="61" t="s">
        <v>76</v>
      </c>
      <c r="AB188" s="16" t="s">
        <v>76</v>
      </c>
      <c r="AC188" s="16" t="s">
        <v>76</v>
      </c>
      <c r="AD188" s="64" t="s">
        <v>76</v>
      </c>
    </row>
    <row r="189" spans="14:30" x14ac:dyDescent="0.25">
      <c r="N189" s="25">
        <v>53327</v>
      </c>
      <c r="O189" s="61" t="s">
        <v>76</v>
      </c>
      <c r="P189" s="16" t="s">
        <v>76</v>
      </c>
      <c r="Q189" s="16" t="s">
        <v>76</v>
      </c>
      <c r="R189" s="64" t="s">
        <v>76</v>
      </c>
      <c r="S189" s="61" t="s">
        <v>76</v>
      </c>
      <c r="T189" s="16" t="s">
        <v>76</v>
      </c>
      <c r="U189" s="16" t="s">
        <v>76</v>
      </c>
      <c r="V189" s="64" t="s">
        <v>76</v>
      </c>
      <c r="W189" s="61" t="s">
        <v>76</v>
      </c>
      <c r="X189" s="16" t="s">
        <v>76</v>
      </c>
      <c r="Y189" s="16" t="s">
        <v>76</v>
      </c>
      <c r="Z189" s="64" t="s">
        <v>76</v>
      </c>
      <c r="AA189" s="61" t="s">
        <v>76</v>
      </c>
      <c r="AB189" s="16" t="s">
        <v>76</v>
      </c>
      <c r="AC189" s="16" t="s">
        <v>76</v>
      </c>
      <c r="AD189" s="64" t="s">
        <v>76</v>
      </c>
    </row>
    <row r="190" spans="14:30" x14ac:dyDescent="0.25">
      <c r="N190" s="25">
        <v>53417</v>
      </c>
      <c r="O190" s="61" t="s">
        <v>76</v>
      </c>
      <c r="P190" s="16" t="s">
        <v>76</v>
      </c>
      <c r="Q190" s="16" t="s">
        <v>76</v>
      </c>
      <c r="R190" s="64" t="s">
        <v>76</v>
      </c>
      <c r="S190" s="61" t="s">
        <v>76</v>
      </c>
      <c r="T190" s="16" t="s">
        <v>76</v>
      </c>
      <c r="U190" s="16" t="s">
        <v>76</v>
      </c>
      <c r="V190" s="64" t="s">
        <v>76</v>
      </c>
      <c r="W190" s="61" t="s">
        <v>76</v>
      </c>
      <c r="X190" s="16" t="s">
        <v>76</v>
      </c>
      <c r="Y190" s="16" t="s">
        <v>76</v>
      </c>
      <c r="Z190" s="64" t="s">
        <v>76</v>
      </c>
      <c r="AA190" s="61" t="s">
        <v>76</v>
      </c>
      <c r="AB190" s="16" t="s">
        <v>76</v>
      </c>
      <c r="AC190" s="16" t="s">
        <v>76</v>
      </c>
      <c r="AD190" s="64" t="s">
        <v>76</v>
      </c>
    </row>
    <row r="191" spans="14:30" x14ac:dyDescent="0.25">
      <c r="N191" s="25">
        <v>53508</v>
      </c>
      <c r="O191" s="61" t="s">
        <v>76</v>
      </c>
      <c r="P191" s="16" t="s">
        <v>76</v>
      </c>
      <c r="Q191" s="16" t="s">
        <v>76</v>
      </c>
      <c r="R191" s="64" t="s">
        <v>76</v>
      </c>
      <c r="S191" s="61" t="s">
        <v>76</v>
      </c>
      <c r="T191" s="16" t="s">
        <v>76</v>
      </c>
      <c r="U191" s="16" t="s">
        <v>76</v>
      </c>
      <c r="V191" s="64" t="s">
        <v>76</v>
      </c>
      <c r="W191" s="61" t="s">
        <v>76</v>
      </c>
      <c r="X191" s="16" t="s">
        <v>76</v>
      </c>
      <c r="Y191" s="16" t="s">
        <v>76</v>
      </c>
      <c r="Z191" s="64" t="s">
        <v>76</v>
      </c>
      <c r="AA191" s="61" t="s">
        <v>76</v>
      </c>
      <c r="AB191" s="16" t="s">
        <v>76</v>
      </c>
      <c r="AC191" s="16" t="s">
        <v>76</v>
      </c>
      <c r="AD191" s="64" t="s">
        <v>76</v>
      </c>
    </row>
    <row r="192" spans="14:30" x14ac:dyDescent="0.25">
      <c r="N192" s="25">
        <v>53600</v>
      </c>
      <c r="O192" s="61" t="s">
        <v>76</v>
      </c>
      <c r="P192" s="16" t="s">
        <v>76</v>
      </c>
      <c r="Q192" s="16" t="s">
        <v>76</v>
      </c>
      <c r="R192" s="64" t="s">
        <v>76</v>
      </c>
      <c r="S192" s="61" t="s">
        <v>76</v>
      </c>
      <c r="T192" s="16" t="s">
        <v>76</v>
      </c>
      <c r="U192" s="16" t="s">
        <v>76</v>
      </c>
      <c r="V192" s="64" t="s">
        <v>76</v>
      </c>
      <c r="W192" s="61" t="s">
        <v>76</v>
      </c>
      <c r="X192" s="16" t="s">
        <v>76</v>
      </c>
      <c r="Y192" s="16" t="s">
        <v>76</v>
      </c>
      <c r="Z192" s="64" t="s">
        <v>76</v>
      </c>
      <c r="AA192" s="61" t="s">
        <v>76</v>
      </c>
      <c r="AB192" s="16" t="s">
        <v>76</v>
      </c>
      <c r="AC192" s="16" t="s">
        <v>76</v>
      </c>
      <c r="AD192" s="64" t="s">
        <v>76</v>
      </c>
    </row>
    <row r="193" spans="14:30" x14ac:dyDescent="0.25">
      <c r="N193" s="25">
        <v>53692</v>
      </c>
      <c r="O193" s="61" t="s">
        <v>76</v>
      </c>
      <c r="P193" s="16" t="s">
        <v>76</v>
      </c>
      <c r="Q193" s="16" t="s">
        <v>76</v>
      </c>
      <c r="R193" s="64" t="s">
        <v>76</v>
      </c>
      <c r="S193" s="61" t="s">
        <v>76</v>
      </c>
      <c r="T193" s="16" t="s">
        <v>76</v>
      </c>
      <c r="U193" s="16" t="s">
        <v>76</v>
      </c>
      <c r="V193" s="64" t="s">
        <v>76</v>
      </c>
      <c r="W193" s="61" t="s">
        <v>76</v>
      </c>
      <c r="X193" s="16" t="s">
        <v>76</v>
      </c>
      <c r="Y193" s="16" t="s">
        <v>76</v>
      </c>
      <c r="Z193" s="64" t="s">
        <v>76</v>
      </c>
      <c r="AA193" s="61" t="s">
        <v>76</v>
      </c>
      <c r="AB193" s="16" t="s">
        <v>76</v>
      </c>
      <c r="AC193" s="16" t="s">
        <v>76</v>
      </c>
      <c r="AD193" s="64" t="s">
        <v>76</v>
      </c>
    </row>
    <row r="194" spans="14:30" x14ac:dyDescent="0.25">
      <c r="N194" s="25">
        <v>53782</v>
      </c>
      <c r="O194" s="61" t="s">
        <v>76</v>
      </c>
      <c r="P194" s="16" t="s">
        <v>76</v>
      </c>
      <c r="Q194" s="16" t="s">
        <v>76</v>
      </c>
      <c r="R194" s="64" t="s">
        <v>76</v>
      </c>
      <c r="S194" s="61" t="s">
        <v>76</v>
      </c>
      <c r="T194" s="16" t="s">
        <v>76</v>
      </c>
      <c r="U194" s="16" t="s">
        <v>76</v>
      </c>
      <c r="V194" s="64" t="s">
        <v>76</v>
      </c>
      <c r="W194" s="61" t="s">
        <v>76</v>
      </c>
      <c r="X194" s="16" t="s">
        <v>76</v>
      </c>
      <c r="Y194" s="16" t="s">
        <v>76</v>
      </c>
      <c r="Z194" s="64" t="s">
        <v>76</v>
      </c>
      <c r="AA194" s="61" t="s">
        <v>76</v>
      </c>
      <c r="AB194" s="16" t="s">
        <v>76</v>
      </c>
      <c r="AC194" s="16" t="s">
        <v>76</v>
      </c>
      <c r="AD194" s="64" t="s">
        <v>76</v>
      </c>
    </row>
    <row r="195" spans="14:30" x14ac:dyDescent="0.25">
      <c r="N195" s="25">
        <v>53873</v>
      </c>
      <c r="O195" s="61" t="s">
        <v>76</v>
      </c>
      <c r="P195" s="16" t="s">
        <v>76</v>
      </c>
      <c r="Q195" s="16" t="s">
        <v>76</v>
      </c>
      <c r="R195" s="64" t="s">
        <v>76</v>
      </c>
      <c r="S195" s="61" t="s">
        <v>76</v>
      </c>
      <c r="T195" s="16" t="s">
        <v>76</v>
      </c>
      <c r="U195" s="16" t="s">
        <v>76</v>
      </c>
      <c r="V195" s="64" t="s">
        <v>76</v>
      </c>
      <c r="W195" s="61" t="s">
        <v>76</v>
      </c>
      <c r="X195" s="16" t="s">
        <v>76</v>
      </c>
      <c r="Y195" s="16" t="s">
        <v>76</v>
      </c>
      <c r="Z195" s="64" t="s">
        <v>76</v>
      </c>
      <c r="AA195" s="61" t="s">
        <v>76</v>
      </c>
      <c r="AB195" s="16" t="s">
        <v>76</v>
      </c>
      <c r="AC195" s="16" t="s">
        <v>76</v>
      </c>
      <c r="AD195" s="64" t="s">
        <v>76</v>
      </c>
    </row>
    <row r="196" spans="14:30" x14ac:dyDescent="0.25">
      <c r="N196" s="25">
        <v>53965</v>
      </c>
      <c r="O196" s="61" t="s">
        <v>76</v>
      </c>
      <c r="P196" s="16" t="s">
        <v>76</v>
      </c>
      <c r="Q196" s="16" t="s">
        <v>76</v>
      </c>
      <c r="R196" s="64" t="s">
        <v>76</v>
      </c>
      <c r="S196" s="61" t="s">
        <v>76</v>
      </c>
      <c r="T196" s="16" t="s">
        <v>76</v>
      </c>
      <c r="U196" s="16" t="s">
        <v>76</v>
      </c>
      <c r="V196" s="64" t="s">
        <v>76</v>
      </c>
      <c r="W196" s="61" t="s">
        <v>76</v>
      </c>
      <c r="X196" s="16" t="s">
        <v>76</v>
      </c>
      <c r="Y196" s="16" t="s">
        <v>76</v>
      </c>
      <c r="Z196" s="64" t="s">
        <v>76</v>
      </c>
      <c r="AA196" s="61" t="s">
        <v>76</v>
      </c>
      <c r="AB196" s="16" t="s">
        <v>76</v>
      </c>
      <c r="AC196" s="16" t="s">
        <v>76</v>
      </c>
      <c r="AD196" s="64" t="s">
        <v>76</v>
      </c>
    </row>
    <row r="197" spans="14:30" x14ac:dyDescent="0.25">
      <c r="N197" s="25">
        <v>54057</v>
      </c>
      <c r="O197" s="61" t="s">
        <v>76</v>
      </c>
      <c r="P197" s="16" t="s">
        <v>76</v>
      </c>
      <c r="Q197" s="16" t="s">
        <v>76</v>
      </c>
      <c r="R197" s="64" t="s">
        <v>76</v>
      </c>
      <c r="S197" s="61" t="s">
        <v>76</v>
      </c>
      <c r="T197" s="16" t="s">
        <v>76</v>
      </c>
      <c r="U197" s="16" t="s">
        <v>76</v>
      </c>
      <c r="V197" s="64" t="s">
        <v>76</v>
      </c>
      <c r="W197" s="61" t="s">
        <v>76</v>
      </c>
      <c r="X197" s="16" t="s">
        <v>76</v>
      </c>
      <c r="Y197" s="16" t="s">
        <v>76</v>
      </c>
      <c r="Z197" s="64" t="s">
        <v>76</v>
      </c>
      <c r="AA197" s="61" t="s">
        <v>76</v>
      </c>
      <c r="AB197" s="16" t="s">
        <v>76</v>
      </c>
      <c r="AC197" s="16" t="s">
        <v>76</v>
      </c>
      <c r="AD197" s="64" t="s">
        <v>76</v>
      </c>
    </row>
    <row r="198" spans="14:30" x14ac:dyDescent="0.25">
      <c r="N198" s="25">
        <v>54148</v>
      </c>
      <c r="O198" s="61" t="s">
        <v>76</v>
      </c>
      <c r="P198" s="16" t="s">
        <v>76</v>
      </c>
      <c r="Q198" s="16" t="s">
        <v>76</v>
      </c>
      <c r="R198" s="64" t="s">
        <v>76</v>
      </c>
      <c r="S198" s="61" t="s">
        <v>76</v>
      </c>
      <c r="T198" s="16" t="s">
        <v>76</v>
      </c>
      <c r="U198" s="16" t="s">
        <v>76</v>
      </c>
      <c r="V198" s="64" t="s">
        <v>76</v>
      </c>
      <c r="W198" s="61" t="s">
        <v>76</v>
      </c>
      <c r="X198" s="16" t="s">
        <v>76</v>
      </c>
      <c r="Y198" s="16" t="s">
        <v>76</v>
      </c>
      <c r="Z198" s="64" t="s">
        <v>76</v>
      </c>
      <c r="AA198" s="61" t="s">
        <v>76</v>
      </c>
      <c r="AB198" s="16" t="s">
        <v>76</v>
      </c>
      <c r="AC198" s="16" t="s">
        <v>76</v>
      </c>
      <c r="AD198" s="64" t="s">
        <v>76</v>
      </c>
    </row>
    <row r="199" spans="14:30" x14ac:dyDescent="0.25">
      <c r="N199" s="25">
        <v>54239</v>
      </c>
      <c r="O199" s="61" t="s">
        <v>76</v>
      </c>
      <c r="P199" s="16" t="s">
        <v>76</v>
      </c>
      <c r="Q199" s="16" t="s">
        <v>76</v>
      </c>
      <c r="R199" s="64" t="s">
        <v>76</v>
      </c>
      <c r="S199" s="61" t="s">
        <v>76</v>
      </c>
      <c r="T199" s="16" t="s">
        <v>76</v>
      </c>
      <c r="U199" s="16" t="s">
        <v>76</v>
      </c>
      <c r="V199" s="64" t="s">
        <v>76</v>
      </c>
      <c r="W199" s="61" t="s">
        <v>76</v>
      </c>
      <c r="X199" s="16" t="s">
        <v>76</v>
      </c>
      <c r="Y199" s="16" t="s">
        <v>76</v>
      </c>
      <c r="Z199" s="64" t="s">
        <v>76</v>
      </c>
      <c r="AA199" s="61" t="s">
        <v>76</v>
      </c>
      <c r="AB199" s="16" t="s">
        <v>76</v>
      </c>
      <c r="AC199" s="16" t="s">
        <v>76</v>
      </c>
      <c r="AD199" s="64" t="s">
        <v>76</v>
      </c>
    </row>
    <row r="200" spans="14:30" x14ac:dyDescent="0.25">
      <c r="N200" s="25">
        <v>54331</v>
      </c>
      <c r="O200" s="61" t="s">
        <v>76</v>
      </c>
      <c r="P200" s="16" t="s">
        <v>76</v>
      </c>
      <c r="Q200" s="16" t="s">
        <v>76</v>
      </c>
      <c r="R200" s="64" t="s">
        <v>76</v>
      </c>
      <c r="S200" s="61" t="s">
        <v>76</v>
      </c>
      <c r="T200" s="16" t="s">
        <v>76</v>
      </c>
      <c r="U200" s="16" t="s">
        <v>76</v>
      </c>
      <c r="V200" s="64" t="s">
        <v>76</v>
      </c>
      <c r="W200" s="61" t="s">
        <v>76</v>
      </c>
      <c r="X200" s="16" t="s">
        <v>76</v>
      </c>
      <c r="Y200" s="16" t="s">
        <v>76</v>
      </c>
      <c r="Z200" s="64" t="s">
        <v>76</v>
      </c>
      <c r="AA200" s="61" t="s">
        <v>76</v>
      </c>
      <c r="AB200" s="16" t="s">
        <v>76</v>
      </c>
      <c r="AC200" s="16" t="s">
        <v>76</v>
      </c>
      <c r="AD200" s="64" t="s">
        <v>76</v>
      </c>
    </row>
    <row r="201" spans="14:30" x14ac:dyDescent="0.25">
      <c r="N201" s="25">
        <v>54423</v>
      </c>
      <c r="O201" s="61" t="s">
        <v>76</v>
      </c>
      <c r="P201" s="16" t="s">
        <v>76</v>
      </c>
      <c r="Q201" s="16" t="s">
        <v>76</v>
      </c>
      <c r="R201" s="64" t="s">
        <v>76</v>
      </c>
      <c r="S201" s="61" t="s">
        <v>76</v>
      </c>
      <c r="T201" s="16" t="s">
        <v>76</v>
      </c>
      <c r="U201" s="16" t="s">
        <v>76</v>
      </c>
      <c r="V201" s="64" t="s">
        <v>76</v>
      </c>
      <c r="W201" s="61" t="s">
        <v>76</v>
      </c>
      <c r="X201" s="16" t="s">
        <v>76</v>
      </c>
      <c r="Y201" s="16" t="s">
        <v>76</v>
      </c>
      <c r="Z201" s="64" t="s">
        <v>76</v>
      </c>
      <c r="AA201" s="61" t="s">
        <v>76</v>
      </c>
      <c r="AB201" s="16" t="s">
        <v>76</v>
      </c>
      <c r="AC201" s="16" t="s">
        <v>76</v>
      </c>
      <c r="AD201" s="64" t="s">
        <v>76</v>
      </c>
    </row>
    <row r="202" spans="14:30" x14ac:dyDescent="0.25">
      <c r="N202" s="25">
        <v>54513</v>
      </c>
      <c r="O202" s="61" t="s">
        <v>76</v>
      </c>
      <c r="P202" s="16" t="s">
        <v>76</v>
      </c>
      <c r="Q202" s="16" t="s">
        <v>76</v>
      </c>
      <c r="R202" s="64" t="s">
        <v>76</v>
      </c>
      <c r="S202" s="61" t="s">
        <v>76</v>
      </c>
      <c r="T202" s="16" t="s">
        <v>76</v>
      </c>
      <c r="U202" s="16" t="s">
        <v>76</v>
      </c>
      <c r="V202" s="64" t="s">
        <v>76</v>
      </c>
      <c r="W202" s="61" t="s">
        <v>76</v>
      </c>
      <c r="X202" s="16" t="s">
        <v>76</v>
      </c>
      <c r="Y202" s="16" t="s">
        <v>76</v>
      </c>
      <c r="Z202" s="64" t="s">
        <v>76</v>
      </c>
      <c r="AA202" s="61" t="s">
        <v>76</v>
      </c>
      <c r="AB202" s="16" t="s">
        <v>76</v>
      </c>
      <c r="AC202" s="16" t="s">
        <v>76</v>
      </c>
      <c r="AD202" s="64" t="s">
        <v>76</v>
      </c>
    </row>
    <row r="203" spans="14:30" x14ac:dyDescent="0.25">
      <c r="N203" s="25">
        <v>54604</v>
      </c>
      <c r="O203" s="61" t="s">
        <v>76</v>
      </c>
      <c r="P203" s="16" t="s">
        <v>76</v>
      </c>
      <c r="Q203" s="16" t="s">
        <v>76</v>
      </c>
      <c r="R203" s="64" t="s">
        <v>76</v>
      </c>
      <c r="S203" s="61" t="s">
        <v>76</v>
      </c>
      <c r="T203" s="16" t="s">
        <v>76</v>
      </c>
      <c r="U203" s="16" t="s">
        <v>76</v>
      </c>
      <c r="V203" s="64" t="s">
        <v>76</v>
      </c>
      <c r="W203" s="61" t="s">
        <v>76</v>
      </c>
      <c r="X203" s="16" t="s">
        <v>76</v>
      </c>
      <c r="Y203" s="16" t="s">
        <v>76</v>
      </c>
      <c r="Z203" s="64" t="s">
        <v>76</v>
      </c>
      <c r="AA203" s="61" t="s">
        <v>76</v>
      </c>
      <c r="AB203" s="16" t="s">
        <v>76</v>
      </c>
      <c r="AC203" s="16" t="s">
        <v>76</v>
      </c>
      <c r="AD203" s="64" t="s">
        <v>76</v>
      </c>
    </row>
    <row r="204" spans="14:30" x14ac:dyDescent="0.25">
      <c r="N204" s="25">
        <v>54696</v>
      </c>
      <c r="O204" s="61" t="s">
        <v>76</v>
      </c>
      <c r="P204" s="16" t="s">
        <v>76</v>
      </c>
      <c r="Q204" s="16" t="s">
        <v>76</v>
      </c>
      <c r="R204" s="64" t="s">
        <v>76</v>
      </c>
      <c r="S204" s="61" t="s">
        <v>76</v>
      </c>
      <c r="T204" s="16" t="s">
        <v>76</v>
      </c>
      <c r="U204" s="16" t="s">
        <v>76</v>
      </c>
      <c r="V204" s="64" t="s">
        <v>76</v>
      </c>
      <c r="W204" s="61" t="s">
        <v>76</v>
      </c>
      <c r="X204" s="16" t="s">
        <v>76</v>
      </c>
      <c r="Y204" s="16" t="s">
        <v>76</v>
      </c>
      <c r="Z204" s="64" t="s">
        <v>76</v>
      </c>
      <c r="AA204" s="61" t="s">
        <v>76</v>
      </c>
      <c r="AB204" s="16" t="s">
        <v>76</v>
      </c>
      <c r="AC204" s="16" t="s">
        <v>76</v>
      </c>
      <c r="AD204" s="64" t="s">
        <v>76</v>
      </c>
    </row>
    <row r="205" spans="14:30" x14ac:dyDescent="0.25">
      <c r="N205" s="25">
        <v>54788</v>
      </c>
      <c r="O205" s="61" t="s">
        <v>76</v>
      </c>
      <c r="P205" s="16" t="s">
        <v>76</v>
      </c>
      <c r="Q205" s="16" t="s">
        <v>76</v>
      </c>
      <c r="R205" s="64" t="s">
        <v>76</v>
      </c>
      <c r="S205" s="61" t="s">
        <v>76</v>
      </c>
      <c r="T205" s="16" t="s">
        <v>76</v>
      </c>
      <c r="U205" s="16" t="s">
        <v>76</v>
      </c>
      <c r="V205" s="64" t="s">
        <v>76</v>
      </c>
      <c r="W205" s="61" t="s">
        <v>76</v>
      </c>
      <c r="X205" s="16" t="s">
        <v>76</v>
      </c>
      <c r="Y205" s="16" t="s">
        <v>76</v>
      </c>
      <c r="Z205" s="64" t="s">
        <v>76</v>
      </c>
      <c r="AA205" s="61" t="s">
        <v>76</v>
      </c>
      <c r="AB205" s="16" t="s">
        <v>76</v>
      </c>
      <c r="AC205" s="16" t="s">
        <v>76</v>
      </c>
      <c r="AD205" s="64" t="s">
        <v>76</v>
      </c>
    </row>
    <row r="206" spans="14:30" x14ac:dyDescent="0.25">
      <c r="N206" s="25">
        <v>54878</v>
      </c>
      <c r="O206" s="61" t="s">
        <v>76</v>
      </c>
      <c r="P206" s="16" t="s">
        <v>76</v>
      </c>
      <c r="Q206" s="16" t="s">
        <v>76</v>
      </c>
      <c r="R206" s="64" t="s">
        <v>76</v>
      </c>
      <c r="S206" s="61" t="s">
        <v>76</v>
      </c>
      <c r="T206" s="16" t="s">
        <v>76</v>
      </c>
      <c r="U206" s="16" t="s">
        <v>76</v>
      </c>
      <c r="V206" s="64" t="s">
        <v>76</v>
      </c>
      <c r="W206" s="61" t="s">
        <v>76</v>
      </c>
      <c r="X206" s="16" t="s">
        <v>76</v>
      </c>
      <c r="Y206" s="16" t="s">
        <v>76</v>
      </c>
      <c r="Z206" s="64" t="s">
        <v>76</v>
      </c>
      <c r="AA206" s="61" t="s">
        <v>76</v>
      </c>
      <c r="AB206" s="16" t="s">
        <v>76</v>
      </c>
      <c r="AC206" s="16" t="s">
        <v>76</v>
      </c>
      <c r="AD206" s="64" t="s">
        <v>76</v>
      </c>
    </row>
    <row r="207" spans="14:30" x14ac:dyDescent="0.25">
      <c r="N207" s="25">
        <v>54969</v>
      </c>
      <c r="O207" s="61" t="s">
        <v>76</v>
      </c>
      <c r="P207" s="16" t="s">
        <v>76</v>
      </c>
      <c r="Q207" s="16" t="s">
        <v>76</v>
      </c>
      <c r="R207" s="64" t="s">
        <v>76</v>
      </c>
      <c r="S207" s="61" t="s">
        <v>76</v>
      </c>
      <c r="T207" s="16" t="s">
        <v>76</v>
      </c>
      <c r="U207" s="16" t="s">
        <v>76</v>
      </c>
      <c r="V207" s="64" t="s">
        <v>76</v>
      </c>
      <c r="W207" s="61" t="s">
        <v>76</v>
      </c>
      <c r="X207" s="16" t="s">
        <v>76</v>
      </c>
      <c r="Y207" s="16" t="s">
        <v>76</v>
      </c>
      <c r="Z207" s="64" t="s">
        <v>76</v>
      </c>
      <c r="AA207" s="61" t="s">
        <v>76</v>
      </c>
      <c r="AB207" s="16" t="s">
        <v>76</v>
      </c>
      <c r="AC207" s="16" t="s">
        <v>76</v>
      </c>
      <c r="AD207" s="64" t="s">
        <v>76</v>
      </c>
    </row>
    <row r="208" spans="14:30" x14ac:dyDescent="0.25">
      <c r="N208" s="25">
        <v>55061</v>
      </c>
      <c r="O208" s="61" t="s">
        <v>76</v>
      </c>
      <c r="P208" s="16" t="s">
        <v>76</v>
      </c>
      <c r="Q208" s="16" t="s">
        <v>76</v>
      </c>
      <c r="R208" s="64" t="s">
        <v>76</v>
      </c>
      <c r="S208" s="61" t="s">
        <v>76</v>
      </c>
      <c r="T208" s="16" t="s">
        <v>76</v>
      </c>
      <c r="U208" s="16" t="s">
        <v>76</v>
      </c>
      <c r="V208" s="64" t="s">
        <v>76</v>
      </c>
      <c r="W208" s="61" t="s">
        <v>76</v>
      </c>
      <c r="X208" s="16" t="s">
        <v>76</v>
      </c>
      <c r="Y208" s="16" t="s">
        <v>76</v>
      </c>
      <c r="Z208" s="64" t="s">
        <v>76</v>
      </c>
      <c r="AA208" s="61" t="s">
        <v>76</v>
      </c>
      <c r="AB208" s="16" t="s">
        <v>76</v>
      </c>
      <c r="AC208" s="16" t="s">
        <v>76</v>
      </c>
      <c r="AD208" s="64" t="s">
        <v>76</v>
      </c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  <row r="411" spans="14:14" x14ac:dyDescent="0.25">
      <c r="N411" s="25"/>
    </row>
    <row r="412" spans="14:14" x14ac:dyDescent="0.25">
      <c r="N412" s="25"/>
    </row>
    <row r="413" spans="14:14" x14ac:dyDescent="0.25">
      <c r="N413" s="25"/>
    </row>
    <row r="414" spans="14:14" x14ac:dyDescent="0.25">
      <c r="N414" s="25"/>
    </row>
    <row r="415" spans="14:14" x14ac:dyDescent="0.25">
      <c r="N415" s="25"/>
    </row>
    <row r="416" spans="14:14" x14ac:dyDescent="0.25">
      <c r="N416" s="25"/>
    </row>
    <row r="417" spans="14:14" x14ac:dyDescent="0.25">
      <c r="N417" s="25"/>
    </row>
    <row r="418" spans="14:14" x14ac:dyDescent="0.25">
      <c r="N418" s="25"/>
    </row>
    <row r="419" spans="14:14" x14ac:dyDescent="0.25">
      <c r="N419" s="25"/>
    </row>
    <row r="420" spans="14:14" x14ac:dyDescent="0.25">
      <c r="N420" s="25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99 N114:N208">
    <cfRule type="expression" dxfId="13" priority="2">
      <formula>$O6=""</formula>
    </cfRule>
  </conditionalFormatting>
  <conditionalFormatting sqref="N101:N113">
    <cfRule type="expression" dxfId="2" priority="1">
      <formula>$O101=""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E399F-D3C4-4D72-BF5C-DC6B1C574EB6}">
  <sheetPr codeName="Sheet6"/>
  <dimension ref="A1:V167"/>
  <sheetViews>
    <sheetView topLeftCell="H104" workbookViewId="0">
      <selection activeCell="N117" sqref="N117"/>
    </sheetView>
  </sheetViews>
  <sheetFormatPr defaultColWidth="9.140625" defaultRowHeight="15" x14ac:dyDescent="0.25"/>
  <cols>
    <col min="1" max="13" width="13.7109375" style="24" customWidth="1"/>
    <col min="14" max="14" width="23.85546875" style="29" bestFit="1" customWidth="1"/>
    <col min="15" max="15" width="13.7109375" style="14" customWidth="1"/>
    <col min="16" max="16" width="20" style="14" customWidth="1"/>
    <col min="17" max="17" width="18.7109375" style="14" customWidth="1"/>
    <col min="18" max="18" width="20.42578125" style="14" customWidth="1"/>
    <col min="19" max="22" width="16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8"/>
      <c r="T3" s="48"/>
      <c r="U3" s="48"/>
      <c r="V3" s="48"/>
    </row>
    <row r="4" spans="1:22" s="53" customFormat="1" ht="15.95" customHeight="1" x14ac:dyDescent="0.25">
      <c r="O4" s="47"/>
      <c r="P4" s="48"/>
      <c r="Q4" s="48"/>
      <c r="R4" s="49"/>
      <c r="S4" s="48"/>
      <c r="T4" s="48"/>
      <c r="U4" s="48"/>
      <c r="V4" s="48"/>
    </row>
    <row r="5" spans="1:22" s="55" customFormat="1" ht="35.1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N5" s="56" t="s">
        <v>0</v>
      </c>
      <c r="O5" s="57" t="s">
        <v>37</v>
      </c>
      <c r="P5" s="23" t="s">
        <v>38</v>
      </c>
      <c r="Q5" s="23" t="s">
        <v>39</v>
      </c>
      <c r="R5" s="58" t="s">
        <v>40</v>
      </c>
      <c r="S5" s="57" t="s">
        <v>9</v>
      </c>
      <c r="T5" s="23" t="s">
        <v>10</v>
      </c>
      <c r="U5" s="23" t="s">
        <v>11</v>
      </c>
      <c r="V5" s="58" t="s">
        <v>12</v>
      </c>
    </row>
    <row r="6" spans="1:22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N6" s="15">
        <v>35155</v>
      </c>
      <c r="O6" s="77" t="s">
        <v>15</v>
      </c>
      <c r="P6" s="62" t="s">
        <v>15</v>
      </c>
      <c r="Q6" s="62" t="s">
        <v>15</v>
      </c>
      <c r="R6" s="63" t="s">
        <v>15</v>
      </c>
      <c r="S6" s="61">
        <v>58.467381566445397</v>
      </c>
      <c r="T6" s="16">
        <v>67.9324085409162</v>
      </c>
      <c r="U6" s="16">
        <v>68.729992217306403</v>
      </c>
      <c r="V6" s="64">
        <v>62.437101181348602</v>
      </c>
    </row>
    <row r="7" spans="1:22" x14ac:dyDescent="0.25">
      <c r="A7" s="162" t="s">
        <v>87</v>
      </c>
      <c r="B7" s="162"/>
      <c r="C7" s="162"/>
      <c r="D7" s="162"/>
      <c r="E7" s="162"/>
      <c r="F7" s="162"/>
      <c r="G7" s="76"/>
      <c r="H7" s="162" t="s">
        <v>88</v>
      </c>
      <c r="I7" s="162"/>
      <c r="J7" s="162"/>
      <c r="K7" s="162"/>
      <c r="L7" s="162"/>
      <c r="M7" s="162"/>
      <c r="N7" s="15">
        <v>35246</v>
      </c>
      <c r="O7" s="77" t="s">
        <v>15</v>
      </c>
      <c r="P7" s="62" t="s">
        <v>15</v>
      </c>
      <c r="Q7" s="62" t="s">
        <v>15</v>
      </c>
      <c r="R7" s="63" t="s">
        <v>15</v>
      </c>
      <c r="S7" s="61">
        <v>61.962508034576999</v>
      </c>
      <c r="T7" s="16">
        <v>70.172465834930506</v>
      </c>
      <c r="U7" s="16">
        <v>67.492190929878007</v>
      </c>
      <c r="V7" s="64">
        <v>63.191205031688597</v>
      </c>
    </row>
    <row r="8" spans="1:22" x14ac:dyDescent="0.25">
      <c r="A8" s="162" t="s">
        <v>74</v>
      </c>
      <c r="B8" s="162"/>
      <c r="C8" s="162"/>
      <c r="D8" s="162"/>
      <c r="E8" s="162"/>
      <c r="F8" s="162"/>
      <c r="H8" s="162" t="s">
        <v>74</v>
      </c>
      <c r="I8" s="162"/>
      <c r="J8" s="162"/>
      <c r="K8" s="162"/>
      <c r="L8" s="162"/>
      <c r="M8" s="162"/>
      <c r="N8" s="15">
        <v>35338</v>
      </c>
      <c r="O8" s="77" t="s">
        <v>15</v>
      </c>
      <c r="P8" s="62" t="s">
        <v>15</v>
      </c>
      <c r="Q8" s="62" t="s">
        <v>15</v>
      </c>
      <c r="R8" s="63" t="s">
        <v>15</v>
      </c>
      <c r="S8" s="61">
        <v>65.370052150184307</v>
      </c>
      <c r="T8" s="16">
        <v>71.751856606565696</v>
      </c>
      <c r="U8" s="16">
        <v>69.479384391256005</v>
      </c>
      <c r="V8" s="64">
        <v>64.241718551814401</v>
      </c>
    </row>
    <row r="9" spans="1:22" x14ac:dyDescent="0.25">
      <c r="N9" s="15">
        <v>35430</v>
      </c>
      <c r="O9" s="77" t="s">
        <v>15</v>
      </c>
      <c r="P9" s="62" t="s">
        <v>15</v>
      </c>
      <c r="Q9" s="62" t="s">
        <v>15</v>
      </c>
      <c r="R9" s="63" t="s">
        <v>15</v>
      </c>
      <c r="S9" s="61">
        <v>65.185589935779802</v>
      </c>
      <c r="T9" s="16">
        <v>70.493482859638803</v>
      </c>
      <c r="U9" s="16">
        <v>74.012655574055003</v>
      </c>
      <c r="V9" s="64">
        <v>65.216818504389707</v>
      </c>
    </row>
    <row r="10" spans="1:22" x14ac:dyDescent="0.25">
      <c r="N10" s="15">
        <v>35520</v>
      </c>
      <c r="O10" s="77" t="s">
        <v>15</v>
      </c>
      <c r="P10" s="62" t="s">
        <v>15</v>
      </c>
      <c r="Q10" s="62" t="s">
        <v>15</v>
      </c>
      <c r="R10" s="63" t="s">
        <v>15</v>
      </c>
      <c r="S10" s="61">
        <v>65.783664530805495</v>
      </c>
      <c r="T10" s="16">
        <v>70.394012283885601</v>
      </c>
      <c r="U10" s="16">
        <v>75.926860156897007</v>
      </c>
      <c r="V10" s="64">
        <v>67.772961510094902</v>
      </c>
    </row>
    <row r="11" spans="1:22" x14ac:dyDescent="0.25">
      <c r="N11" s="15">
        <v>35611</v>
      </c>
      <c r="O11" s="77" t="s">
        <v>15</v>
      </c>
      <c r="P11" s="62" t="s">
        <v>15</v>
      </c>
      <c r="Q11" s="62" t="s">
        <v>15</v>
      </c>
      <c r="R11" s="63" t="s">
        <v>15</v>
      </c>
      <c r="S11" s="61">
        <v>69.6300710628622</v>
      </c>
      <c r="T11" s="16">
        <v>73.462343829743801</v>
      </c>
      <c r="U11" s="16">
        <v>76.480146328697302</v>
      </c>
      <c r="V11" s="64">
        <v>71.113591170301703</v>
      </c>
    </row>
    <row r="12" spans="1:22" x14ac:dyDescent="0.25">
      <c r="N12" s="15">
        <v>35703</v>
      </c>
      <c r="O12" s="77" t="s">
        <v>15</v>
      </c>
      <c r="P12" s="62" t="s">
        <v>15</v>
      </c>
      <c r="Q12" s="62" t="s">
        <v>15</v>
      </c>
      <c r="R12" s="63" t="s">
        <v>15</v>
      </c>
      <c r="S12" s="61">
        <v>74.675535114578906</v>
      </c>
      <c r="T12" s="16">
        <v>77.6137461405811</v>
      </c>
      <c r="U12" s="16">
        <v>78.9967930588965</v>
      </c>
      <c r="V12" s="64">
        <v>72.701009196083405</v>
      </c>
    </row>
    <row r="13" spans="1:22" x14ac:dyDescent="0.25">
      <c r="N13" s="15">
        <v>35795</v>
      </c>
      <c r="O13" s="77" t="s">
        <v>15</v>
      </c>
      <c r="P13" s="62" t="s">
        <v>15</v>
      </c>
      <c r="Q13" s="62" t="s">
        <v>15</v>
      </c>
      <c r="R13" s="63" t="s">
        <v>15</v>
      </c>
      <c r="S13" s="61">
        <v>77.364587412565498</v>
      </c>
      <c r="T13" s="16">
        <v>79.355197584801601</v>
      </c>
      <c r="U13" s="16">
        <v>82.014284501910495</v>
      </c>
      <c r="V13" s="64">
        <v>73.4049603441225</v>
      </c>
    </row>
    <row r="14" spans="1:22" x14ac:dyDescent="0.25">
      <c r="N14" s="15">
        <v>35885</v>
      </c>
      <c r="O14" s="77" t="s">
        <v>15</v>
      </c>
      <c r="P14" s="62" t="s">
        <v>15</v>
      </c>
      <c r="Q14" s="62" t="s">
        <v>15</v>
      </c>
      <c r="R14" s="63" t="s">
        <v>15</v>
      </c>
      <c r="S14" s="61">
        <v>77.859377070360907</v>
      </c>
      <c r="T14" s="16">
        <v>79.262640582619994</v>
      </c>
      <c r="U14" s="16">
        <v>83.330816311517907</v>
      </c>
      <c r="V14" s="64">
        <v>74.942692780035202</v>
      </c>
    </row>
    <row r="15" spans="1:22" x14ac:dyDescent="0.25">
      <c r="N15" s="15">
        <v>35976</v>
      </c>
      <c r="O15" s="77" t="s">
        <v>15</v>
      </c>
      <c r="P15" s="62" t="s">
        <v>15</v>
      </c>
      <c r="Q15" s="62" t="s">
        <v>15</v>
      </c>
      <c r="R15" s="63" t="s">
        <v>15</v>
      </c>
      <c r="S15" s="61">
        <v>78.214237077110894</v>
      </c>
      <c r="T15" s="16">
        <v>79.500986600434402</v>
      </c>
      <c r="U15" s="16">
        <v>84.426796931537694</v>
      </c>
      <c r="V15" s="64">
        <v>77.418866486776693</v>
      </c>
    </row>
    <row r="16" spans="1:22" x14ac:dyDescent="0.25">
      <c r="N16" s="15">
        <v>36068</v>
      </c>
      <c r="O16" s="77" t="s">
        <v>15</v>
      </c>
      <c r="P16" s="62" t="s">
        <v>15</v>
      </c>
      <c r="Q16" s="62" t="s">
        <v>15</v>
      </c>
      <c r="R16" s="63" t="s">
        <v>15</v>
      </c>
      <c r="S16" s="61">
        <v>79.852531923795297</v>
      </c>
      <c r="T16" s="16">
        <v>81.461908539849702</v>
      </c>
      <c r="U16" s="16">
        <v>84.825731694280506</v>
      </c>
      <c r="V16" s="64">
        <v>80.193401993247306</v>
      </c>
    </row>
    <row r="17" spans="1:22" x14ac:dyDescent="0.25">
      <c r="N17" s="15">
        <v>36160</v>
      </c>
      <c r="O17" s="77" t="s">
        <v>15</v>
      </c>
      <c r="P17" s="62" t="s">
        <v>15</v>
      </c>
      <c r="Q17" s="62" t="s">
        <v>15</v>
      </c>
      <c r="R17" s="63" t="s">
        <v>15</v>
      </c>
      <c r="S17" s="61">
        <v>82.451381228076499</v>
      </c>
      <c r="T17" s="16">
        <v>84.363376481376207</v>
      </c>
      <c r="U17" s="16">
        <v>85.336260080016899</v>
      </c>
      <c r="V17" s="64">
        <v>82.584141062165997</v>
      </c>
    </row>
    <row r="18" spans="1:22" x14ac:dyDescent="0.25">
      <c r="N18" s="15">
        <v>36250</v>
      </c>
      <c r="O18" s="77" t="s">
        <v>15</v>
      </c>
      <c r="P18" s="62" t="s">
        <v>15</v>
      </c>
      <c r="Q18" s="62" t="s">
        <v>15</v>
      </c>
      <c r="R18" s="63" t="s">
        <v>15</v>
      </c>
      <c r="S18" s="61">
        <v>85.429339118570994</v>
      </c>
      <c r="T18" s="16">
        <v>86.866074134888095</v>
      </c>
      <c r="U18" s="16">
        <v>87.604442936092497</v>
      </c>
      <c r="V18" s="64">
        <v>84.960730718633897</v>
      </c>
    </row>
    <row r="19" spans="1:22" x14ac:dyDescent="0.25">
      <c r="N19" s="15">
        <v>36341</v>
      </c>
      <c r="O19" s="77" t="s">
        <v>15</v>
      </c>
      <c r="P19" s="62" t="s">
        <v>15</v>
      </c>
      <c r="Q19" s="62" t="s">
        <v>15</v>
      </c>
      <c r="R19" s="63" t="s">
        <v>15</v>
      </c>
      <c r="S19" s="61">
        <v>89.2727570430431</v>
      </c>
      <c r="T19" s="16">
        <v>87.519325466952793</v>
      </c>
      <c r="U19" s="16">
        <v>91.222468778524998</v>
      </c>
      <c r="V19" s="64">
        <v>86.933657280302796</v>
      </c>
    </row>
    <row r="20" spans="1:22" x14ac:dyDescent="0.25">
      <c r="N20" s="15">
        <v>36433</v>
      </c>
      <c r="O20" s="77" t="s">
        <v>15</v>
      </c>
      <c r="P20" s="62" t="s">
        <v>15</v>
      </c>
      <c r="Q20" s="62" t="s">
        <v>15</v>
      </c>
      <c r="R20" s="63" t="s">
        <v>15</v>
      </c>
      <c r="S20" s="61">
        <v>90.575206265531804</v>
      </c>
      <c r="T20" s="16">
        <v>87.891145741557494</v>
      </c>
      <c r="U20" s="16">
        <v>93.984775613768804</v>
      </c>
      <c r="V20" s="64">
        <v>88.780912376577007</v>
      </c>
    </row>
    <row r="21" spans="1:22" x14ac:dyDescent="0.25">
      <c r="N21" s="15">
        <v>36525</v>
      </c>
      <c r="O21" s="77" t="s">
        <v>15</v>
      </c>
      <c r="P21" s="62" t="s">
        <v>15</v>
      </c>
      <c r="Q21" s="62" t="s">
        <v>15</v>
      </c>
      <c r="R21" s="63" t="s">
        <v>15</v>
      </c>
      <c r="S21" s="61">
        <v>90.298122473665799</v>
      </c>
      <c r="T21" s="16">
        <v>90.760714972435593</v>
      </c>
      <c r="U21" s="16">
        <v>94.823470218162797</v>
      </c>
      <c r="V21" s="64">
        <v>91.471929723019997</v>
      </c>
    </row>
    <row r="22" spans="1:22" x14ac:dyDescent="0.25">
      <c r="N22" s="15">
        <v>36616</v>
      </c>
      <c r="O22" s="77">
        <v>84.816065835160501</v>
      </c>
      <c r="P22" s="62">
        <v>91.278534031948496</v>
      </c>
      <c r="Q22" s="62">
        <v>90.241828397405101</v>
      </c>
      <c r="R22" s="63">
        <v>93.085706151579799</v>
      </c>
      <c r="S22" s="61">
        <v>93.004547105630607</v>
      </c>
      <c r="T22" s="16">
        <v>94.700463670927505</v>
      </c>
      <c r="U22" s="16">
        <v>95.794465143545196</v>
      </c>
      <c r="V22" s="64">
        <v>96.011441787702097</v>
      </c>
    </row>
    <row r="23" spans="1:22" x14ac:dyDescent="0.25">
      <c r="N23" s="15">
        <v>36707</v>
      </c>
      <c r="O23" s="77">
        <v>92.780197915903202</v>
      </c>
      <c r="P23" s="62">
        <v>103.251464021053</v>
      </c>
      <c r="Q23" s="62">
        <v>98.993523905850495</v>
      </c>
      <c r="R23" s="63">
        <v>99.435680381955606</v>
      </c>
      <c r="S23" s="61">
        <v>98.557789260047699</v>
      </c>
      <c r="T23" s="16">
        <v>98.081704243217999</v>
      </c>
      <c r="U23" s="16">
        <v>97.7169743431526</v>
      </c>
      <c r="V23" s="64">
        <v>100.73332413665899</v>
      </c>
    </row>
    <row r="24" spans="1:22" x14ac:dyDescent="0.25">
      <c r="N24" s="15">
        <v>36799</v>
      </c>
      <c r="O24" s="77">
        <v>97.534696096271801</v>
      </c>
      <c r="P24" s="62">
        <v>96.904634157488303</v>
      </c>
      <c r="Q24" s="62">
        <v>99.826512027113594</v>
      </c>
      <c r="R24" s="63">
        <v>99.974182455744796</v>
      </c>
      <c r="S24" s="61">
        <v>101.25011967844701</v>
      </c>
      <c r="T24" s="16">
        <v>99.526420821296597</v>
      </c>
      <c r="U24" s="16">
        <v>99.000442001336793</v>
      </c>
      <c r="V24" s="64">
        <v>100.65754080501</v>
      </c>
    </row>
    <row r="25" spans="1:22" x14ac:dyDescent="0.25">
      <c r="N25" s="15">
        <v>36891</v>
      </c>
      <c r="O25" s="77">
        <v>100</v>
      </c>
      <c r="P25" s="62">
        <v>100</v>
      </c>
      <c r="Q25" s="62">
        <v>100</v>
      </c>
      <c r="R25" s="63">
        <v>100</v>
      </c>
      <c r="S25" s="61">
        <v>100</v>
      </c>
      <c r="T25" s="16">
        <v>100</v>
      </c>
      <c r="U25" s="16">
        <v>100</v>
      </c>
      <c r="V25" s="64">
        <v>100</v>
      </c>
    </row>
    <row r="26" spans="1:22" x14ac:dyDescent="0.25">
      <c r="A26" s="162" t="s">
        <v>89</v>
      </c>
      <c r="B26" s="162"/>
      <c r="C26" s="162"/>
      <c r="D26" s="162"/>
      <c r="E26" s="162"/>
      <c r="F26" s="162"/>
      <c r="G26" s="76"/>
      <c r="H26" s="162" t="s">
        <v>90</v>
      </c>
      <c r="I26" s="162"/>
      <c r="J26" s="162"/>
      <c r="K26" s="162"/>
      <c r="L26" s="162"/>
      <c r="M26" s="162"/>
      <c r="N26" s="15">
        <v>36981</v>
      </c>
      <c r="O26" s="77">
        <v>93.839382283803204</v>
      </c>
      <c r="P26" s="62">
        <v>102.622983286392</v>
      </c>
      <c r="Q26" s="62">
        <v>104.326292823304</v>
      </c>
      <c r="R26" s="63">
        <v>103.762782334307</v>
      </c>
      <c r="S26" s="61">
        <v>100.06117542429</v>
      </c>
      <c r="T26" s="16">
        <v>101.45812198741299</v>
      </c>
      <c r="U26" s="16">
        <v>102.21518021914299</v>
      </c>
      <c r="V26" s="64">
        <v>104.364217119618</v>
      </c>
    </row>
    <row r="27" spans="1:22" x14ac:dyDescent="0.25">
      <c r="A27" s="162" t="s">
        <v>74</v>
      </c>
      <c r="B27" s="162"/>
      <c r="C27" s="162"/>
      <c r="D27" s="162"/>
      <c r="E27" s="162"/>
      <c r="F27" s="162"/>
      <c r="H27" s="162" t="s">
        <v>74</v>
      </c>
      <c r="I27" s="162"/>
      <c r="J27" s="162"/>
      <c r="K27" s="162"/>
      <c r="L27" s="162"/>
      <c r="M27" s="162"/>
      <c r="N27" s="15">
        <v>37072</v>
      </c>
      <c r="O27" s="77">
        <v>99.005092394490106</v>
      </c>
      <c r="P27" s="62">
        <v>108.67818450281101</v>
      </c>
      <c r="Q27" s="62">
        <v>101.69368580881201</v>
      </c>
      <c r="R27" s="63">
        <v>111.46166255389799</v>
      </c>
      <c r="S27" s="61">
        <v>102.092243183669</v>
      </c>
      <c r="T27" s="16">
        <v>102.797167294289</v>
      </c>
      <c r="U27" s="16">
        <v>105.27047190555599</v>
      </c>
      <c r="V27" s="64">
        <v>110.4187961244</v>
      </c>
    </row>
    <row r="28" spans="1:22" x14ac:dyDescent="0.25">
      <c r="N28" s="15">
        <v>37164</v>
      </c>
      <c r="O28" s="77">
        <v>98.307428246859899</v>
      </c>
      <c r="P28" s="62">
        <v>103.687179855517</v>
      </c>
      <c r="Q28" s="62">
        <v>105.668749552989</v>
      </c>
      <c r="R28" s="63">
        <v>113.717205849431</v>
      </c>
      <c r="S28" s="61">
        <v>103.05739871292801</v>
      </c>
      <c r="T28" s="16">
        <v>102.762208417211</v>
      </c>
      <c r="U28" s="16">
        <v>107.363000857762</v>
      </c>
      <c r="V28" s="64">
        <v>112.915178901605</v>
      </c>
    </row>
    <row r="29" spans="1:22" x14ac:dyDescent="0.25">
      <c r="N29" s="15">
        <v>37256</v>
      </c>
      <c r="O29" s="77">
        <v>96.924994460262596</v>
      </c>
      <c r="P29" s="62">
        <v>103.403998549772</v>
      </c>
      <c r="Q29" s="62">
        <v>104.129550683912</v>
      </c>
      <c r="R29" s="63">
        <v>114.236998013741</v>
      </c>
      <c r="S29" s="61">
        <v>102.609424607267</v>
      </c>
      <c r="T29" s="16">
        <v>102.772674851315</v>
      </c>
      <c r="U29" s="16">
        <v>108.33319759768101</v>
      </c>
      <c r="V29" s="64">
        <v>113.70037563459201</v>
      </c>
    </row>
    <row r="30" spans="1:22" x14ac:dyDescent="0.25">
      <c r="N30" s="15">
        <v>37346</v>
      </c>
      <c r="O30" s="77">
        <v>97.899436098431494</v>
      </c>
      <c r="P30" s="62">
        <v>107.077494384578</v>
      </c>
      <c r="Q30" s="62">
        <v>114.139179927843</v>
      </c>
      <c r="R30" s="63">
        <v>121.48495152055099</v>
      </c>
      <c r="S30" s="61">
        <v>103.46747251917</v>
      </c>
      <c r="T30" s="16">
        <v>103.866898750302</v>
      </c>
      <c r="U30" s="16">
        <v>109.759655372228</v>
      </c>
      <c r="V30" s="64">
        <v>117.31014804319101</v>
      </c>
    </row>
    <row r="31" spans="1:22" x14ac:dyDescent="0.25">
      <c r="N31" s="15">
        <v>37437</v>
      </c>
      <c r="O31" s="77">
        <v>101.312370170246</v>
      </c>
      <c r="P31" s="62">
        <v>107.61963873072401</v>
      </c>
      <c r="Q31" s="62">
        <v>114.75766903358399</v>
      </c>
      <c r="R31" s="63">
        <v>127.853377368442</v>
      </c>
      <c r="S31" s="61">
        <v>106.007015047786</v>
      </c>
      <c r="T31" s="16">
        <v>106.80271737066801</v>
      </c>
      <c r="U31" s="16">
        <v>112.398172099988</v>
      </c>
      <c r="V31" s="64">
        <v>122.820880656813</v>
      </c>
    </row>
    <row r="32" spans="1:22" x14ac:dyDescent="0.25">
      <c r="N32" s="15">
        <v>37529</v>
      </c>
      <c r="O32" s="77">
        <v>104.677860305839</v>
      </c>
      <c r="P32" s="62">
        <v>111.164398836917</v>
      </c>
      <c r="Q32" s="62">
        <v>120.43258719088</v>
      </c>
      <c r="R32" s="63">
        <v>132.19999858196499</v>
      </c>
      <c r="S32" s="61">
        <v>108.30403904989301</v>
      </c>
      <c r="T32" s="16">
        <v>110.610349884339</v>
      </c>
      <c r="U32" s="16">
        <v>116.509817690982</v>
      </c>
      <c r="V32" s="64">
        <v>127.937314271183</v>
      </c>
    </row>
    <row r="33" spans="1:22" x14ac:dyDescent="0.25">
      <c r="N33" s="15">
        <v>37621</v>
      </c>
      <c r="O33" s="77">
        <v>109.405648862192</v>
      </c>
      <c r="P33" s="62">
        <v>117.532215528096</v>
      </c>
      <c r="Q33" s="62">
        <v>126.161887759923</v>
      </c>
      <c r="R33" s="63">
        <v>140.71165267871001</v>
      </c>
      <c r="S33" s="61">
        <v>109.71849885753601</v>
      </c>
      <c r="T33" s="16">
        <v>112.135918211239</v>
      </c>
      <c r="U33" s="16">
        <v>120.578789435085</v>
      </c>
      <c r="V33" s="64">
        <v>131.625998519635</v>
      </c>
    </row>
    <row r="34" spans="1:22" x14ac:dyDescent="0.25">
      <c r="N34" s="15">
        <v>37711</v>
      </c>
      <c r="O34" s="77">
        <v>106.13363155975399</v>
      </c>
      <c r="P34" s="62">
        <v>117.21109669586799</v>
      </c>
      <c r="Q34" s="62">
        <v>125.35261475579399</v>
      </c>
      <c r="R34" s="63">
        <v>142.31597265785999</v>
      </c>
      <c r="S34" s="61">
        <v>112.475169102414</v>
      </c>
      <c r="T34" s="16">
        <v>112.335668920675</v>
      </c>
      <c r="U34" s="16">
        <v>124.75998294103501</v>
      </c>
      <c r="V34" s="64">
        <v>135.91984386386301</v>
      </c>
    </row>
    <row r="35" spans="1:22" x14ac:dyDescent="0.25">
      <c r="N35" s="15">
        <v>37802</v>
      </c>
      <c r="O35" s="77">
        <v>119.134520010101</v>
      </c>
      <c r="P35" s="62">
        <v>119.330581322105</v>
      </c>
      <c r="Q35" s="62">
        <v>135.658185780427</v>
      </c>
      <c r="R35" s="63">
        <v>152.63296139609201</v>
      </c>
      <c r="S35" s="61">
        <v>115.9568145411</v>
      </c>
      <c r="T35" s="16">
        <v>113.63939993352599</v>
      </c>
      <c r="U35" s="16">
        <v>128.87278992658</v>
      </c>
      <c r="V35" s="64">
        <v>140.95919099869101</v>
      </c>
    </row>
    <row r="36" spans="1:22" x14ac:dyDescent="0.25">
      <c r="N36" s="15">
        <v>37894</v>
      </c>
      <c r="O36" s="77">
        <v>114.01994955986299</v>
      </c>
      <c r="P36" s="62">
        <v>116.478161803459</v>
      </c>
      <c r="Q36" s="62">
        <v>146.377723965586</v>
      </c>
      <c r="R36" s="63">
        <v>160.868834305256</v>
      </c>
      <c r="S36" s="61">
        <v>118.126087827973</v>
      </c>
      <c r="T36" s="16">
        <v>116.73848030600401</v>
      </c>
      <c r="U36" s="16">
        <v>132.56252414427999</v>
      </c>
      <c r="V36" s="64">
        <v>143.98288723582201</v>
      </c>
    </row>
    <row r="37" spans="1:22" x14ac:dyDescent="0.25">
      <c r="N37" s="15">
        <v>37986</v>
      </c>
      <c r="O37" s="77">
        <v>121.667547427516</v>
      </c>
      <c r="P37" s="62">
        <v>126.654737680305</v>
      </c>
      <c r="Q37" s="62">
        <v>146.577453242958</v>
      </c>
      <c r="R37" s="63">
        <v>161.72510512373401</v>
      </c>
      <c r="S37" s="61">
        <v>120.50387526813201</v>
      </c>
      <c r="T37" s="16">
        <v>120.739067473528</v>
      </c>
      <c r="U37" s="16">
        <v>137.689237814031</v>
      </c>
      <c r="V37" s="64">
        <v>146.99128710809001</v>
      </c>
    </row>
    <row r="38" spans="1:22" x14ac:dyDescent="0.25">
      <c r="N38" s="15">
        <v>38077</v>
      </c>
      <c r="O38" s="77">
        <v>133.62618401274599</v>
      </c>
      <c r="P38" s="62">
        <v>128.87477694971301</v>
      </c>
      <c r="Q38" s="62">
        <v>154.86988554145699</v>
      </c>
      <c r="R38" s="63">
        <v>169.93365441903299</v>
      </c>
      <c r="S38" s="61">
        <v>124.927182340435</v>
      </c>
      <c r="T38" s="16">
        <v>126.814367784184</v>
      </c>
      <c r="U38" s="16">
        <v>144.94727709299201</v>
      </c>
      <c r="V38" s="64">
        <v>154.03314620724899</v>
      </c>
    </row>
    <row r="39" spans="1:22" x14ac:dyDescent="0.25">
      <c r="A39" s="71"/>
      <c r="N39" s="15">
        <v>38168</v>
      </c>
      <c r="O39" s="77">
        <v>124.819785384243</v>
      </c>
      <c r="P39" s="62">
        <v>134.38640819145701</v>
      </c>
      <c r="Q39" s="62">
        <v>164.16340586789701</v>
      </c>
      <c r="R39" s="63">
        <v>175.394050983906</v>
      </c>
      <c r="S39" s="61">
        <v>129.695298393906</v>
      </c>
      <c r="T39" s="16">
        <v>133.78179542346101</v>
      </c>
      <c r="U39" s="16">
        <v>151.92347603682899</v>
      </c>
      <c r="V39" s="64">
        <v>162.80073096704001</v>
      </c>
    </row>
    <row r="40" spans="1:22" ht="15.75" x14ac:dyDescent="0.25">
      <c r="A40" s="78" t="s">
        <v>41</v>
      </c>
      <c r="N40" s="15">
        <v>38260</v>
      </c>
      <c r="O40" s="77">
        <v>135.78841199836901</v>
      </c>
      <c r="P40" s="62">
        <v>139.945905452359</v>
      </c>
      <c r="Q40" s="62">
        <v>168.77640708800499</v>
      </c>
      <c r="R40" s="63">
        <v>184.08885476811699</v>
      </c>
      <c r="S40" s="61">
        <v>134.09190161540801</v>
      </c>
      <c r="T40" s="16">
        <v>135.181456743936</v>
      </c>
      <c r="U40" s="16">
        <v>155.24052631799401</v>
      </c>
      <c r="V40" s="64">
        <v>166.85012566555201</v>
      </c>
    </row>
    <row r="41" spans="1:22" x14ac:dyDescent="0.25">
      <c r="N41" s="15">
        <v>38352</v>
      </c>
      <c r="O41" s="77">
        <v>139.02419958297301</v>
      </c>
      <c r="P41" s="62">
        <v>140.08209332122999</v>
      </c>
      <c r="Q41" s="62">
        <v>172.72540126725801</v>
      </c>
      <c r="R41" s="63">
        <v>187.25780580943101</v>
      </c>
      <c r="S41" s="61">
        <v>138.656177952023</v>
      </c>
      <c r="T41" s="16">
        <v>136.10853540524201</v>
      </c>
      <c r="U41" s="16">
        <v>158.912194249452</v>
      </c>
      <c r="V41" s="64">
        <v>168.564263774707</v>
      </c>
    </row>
    <row r="42" spans="1:22" x14ac:dyDescent="0.25">
      <c r="N42" s="15">
        <v>38442</v>
      </c>
      <c r="O42" s="77">
        <v>149.872150773882</v>
      </c>
      <c r="P42" s="62">
        <v>148.37153949373101</v>
      </c>
      <c r="Q42" s="62">
        <v>188.54430775461199</v>
      </c>
      <c r="R42" s="63">
        <v>197.317744967728</v>
      </c>
      <c r="S42" s="61">
        <v>144.346842339582</v>
      </c>
      <c r="T42" s="16">
        <v>143.894217554351</v>
      </c>
      <c r="U42" s="16">
        <v>169.39995397731801</v>
      </c>
      <c r="V42" s="64">
        <v>174.577992606885</v>
      </c>
    </row>
    <row r="43" spans="1:22" x14ac:dyDescent="0.25">
      <c r="N43" s="15">
        <v>38533</v>
      </c>
      <c r="O43" s="77">
        <v>154.48361323046601</v>
      </c>
      <c r="P43" s="62">
        <v>152.83542946225401</v>
      </c>
      <c r="Q43" s="62">
        <v>201.34017428397701</v>
      </c>
      <c r="R43" s="63">
        <v>200.83782143734601</v>
      </c>
      <c r="S43" s="61">
        <v>151.16529506546701</v>
      </c>
      <c r="T43" s="16">
        <v>152.99778454563099</v>
      </c>
      <c r="U43" s="16">
        <v>181.88169334180299</v>
      </c>
      <c r="V43" s="64">
        <v>184.26403855317201</v>
      </c>
    </row>
    <row r="44" spans="1:22" x14ac:dyDescent="0.25">
      <c r="N44" s="15">
        <v>38625</v>
      </c>
      <c r="O44" s="77">
        <v>157.842636104023</v>
      </c>
      <c r="P44" s="62">
        <v>154.32396309884999</v>
      </c>
      <c r="Q44" s="62">
        <v>205.15074210208201</v>
      </c>
      <c r="R44" s="63">
        <v>210.93983815160601</v>
      </c>
      <c r="S44" s="61">
        <v>155.86373719447499</v>
      </c>
      <c r="T44" s="16">
        <v>156.35371975993399</v>
      </c>
      <c r="U44" s="16">
        <v>182.824970940551</v>
      </c>
      <c r="V44" s="64">
        <v>190.47117494742</v>
      </c>
    </row>
    <row r="45" spans="1:22" x14ac:dyDescent="0.25">
      <c r="N45" s="15">
        <v>38717</v>
      </c>
      <c r="O45" s="77">
        <v>165.313790424123</v>
      </c>
      <c r="P45" s="62">
        <v>165.104239599229</v>
      </c>
      <c r="Q45" s="62">
        <v>201.41376351889201</v>
      </c>
      <c r="R45" s="63">
        <v>208.293439041916</v>
      </c>
      <c r="S45" s="61">
        <v>158.42301710280501</v>
      </c>
      <c r="T45" s="16">
        <v>158.41450665766601</v>
      </c>
      <c r="U45" s="16">
        <v>180.771012385619</v>
      </c>
      <c r="V45" s="64">
        <v>191.221995330629</v>
      </c>
    </row>
    <row r="46" spans="1:22" x14ac:dyDescent="0.25">
      <c r="N46" s="15">
        <v>38807</v>
      </c>
      <c r="O46" s="77">
        <v>169.39590980406001</v>
      </c>
      <c r="P46" s="62">
        <v>173.676910587403</v>
      </c>
      <c r="Q46" s="62">
        <v>212.121111151918</v>
      </c>
      <c r="R46" s="63">
        <v>223.21738396491</v>
      </c>
      <c r="S46" s="61">
        <v>161.65409186967599</v>
      </c>
      <c r="T46" s="16">
        <v>163.47033852099599</v>
      </c>
      <c r="U46" s="16">
        <v>187.40097427334101</v>
      </c>
      <c r="V46" s="64">
        <v>190.784223979107</v>
      </c>
    </row>
    <row r="47" spans="1:22" x14ac:dyDescent="0.25">
      <c r="N47" s="15">
        <v>38898</v>
      </c>
      <c r="O47" s="77">
        <v>184.12533567846199</v>
      </c>
      <c r="P47" s="62">
        <v>173.184158355416</v>
      </c>
      <c r="Q47" s="62">
        <v>224.46164418040999</v>
      </c>
      <c r="R47" s="63">
        <v>213.9041713213</v>
      </c>
      <c r="S47" s="61">
        <v>165.34054105080901</v>
      </c>
      <c r="T47" s="16">
        <v>168.319629338704</v>
      </c>
      <c r="U47" s="16">
        <v>193.446137510634</v>
      </c>
      <c r="V47" s="64">
        <v>189.42447323340201</v>
      </c>
    </row>
    <row r="48" spans="1:22" x14ac:dyDescent="0.25">
      <c r="N48" s="15">
        <v>38990</v>
      </c>
      <c r="O48" s="77">
        <v>171.51726726549899</v>
      </c>
      <c r="P48" s="62">
        <v>182.885185547665</v>
      </c>
      <c r="Q48" s="62">
        <v>217.987119336386</v>
      </c>
      <c r="R48" s="63">
        <v>214.22173722452001</v>
      </c>
      <c r="S48" s="61">
        <v>165.76441209266901</v>
      </c>
      <c r="T48" s="16">
        <v>171.30278804717</v>
      </c>
      <c r="U48" s="16">
        <v>189.675856317247</v>
      </c>
      <c r="V48" s="64">
        <v>187.031804504104</v>
      </c>
    </row>
    <row r="49" spans="14:22" x14ac:dyDescent="0.25">
      <c r="N49" s="15">
        <v>39082</v>
      </c>
      <c r="O49" s="77">
        <v>188.77658619723499</v>
      </c>
      <c r="P49" s="62">
        <v>185.823503946144</v>
      </c>
      <c r="Q49" s="62">
        <v>218.10789621343699</v>
      </c>
      <c r="R49" s="63">
        <v>213.41626619786001</v>
      </c>
      <c r="S49" s="61">
        <v>164.76819484922601</v>
      </c>
      <c r="T49" s="16">
        <v>173.26436621586299</v>
      </c>
      <c r="U49" s="16">
        <v>187.044089349275</v>
      </c>
      <c r="V49" s="64">
        <v>187.28132955164901</v>
      </c>
    </row>
    <row r="50" spans="14:22" x14ac:dyDescent="0.25">
      <c r="N50" s="15">
        <v>39172</v>
      </c>
      <c r="O50" s="77">
        <v>183.795533562717</v>
      </c>
      <c r="P50" s="62">
        <v>191.840369666957</v>
      </c>
      <c r="Q50" s="62">
        <v>229.358952710951</v>
      </c>
      <c r="R50" s="63">
        <v>217.09247845823501</v>
      </c>
      <c r="S50" s="61">
        <v>168.30456585888501</v>
      </c>
      <c r="T50" s="16">
        <v>175.54970148554699</v>
      </c>
      <c r="U50" s="16">
        <v>193.658167578421</v>
      </c>
      <c r="V50" s="64">
        <v>192.42125727433501</v>
      </c>
    </row>
    <row r="51" spans="14:22" x14ac:dyDescent="0.25">
      <c r="N51" s="15">
        <v>39263</v>
      </c>
      <c r="O51" s="77">
        <v>199.13692677111601</v>
      </c>
      <c r="P51" s="62">
        <v>188.51080871755801</v>
      </c>
      <c r="Q51" s="62">
        <v>236.00013272391499</v>
      </c>
      <c r="R51" s="63">
        <v>228.98385323812801</v>
      </c>
      <c r="S51" s="61">
        <v>174.74352877351299</v>
      </c>
      <c r="T51" s="16">
        <v>178.62378007205601</v>
      </c>
      <c r="U51" s="16">
        <v>198.95939517921701</v>
      </c>
      <c r="V51" s="64">
        <v>197.15603246803099</v>
      </c>
    </row>
    <row r="52" spans="14:22" x14ac:dyDescent="0.25">
      <c r="N52" s="15">
        <v>39355</v>
      </c>
      <c r="O52" s="77">
        <v>193.073265240154</v>
      </c>
      <c r="P52" s="62">
        <v>187.53260881380399</v>
      </c>
      <c r="Q52" s="62">
        <v>248.91720281760499</v>
      </c>
      <c r="R52" s="63">
        <v>233.31251196481099</v>
      </c>
      <c r="S52" s="61">
        <v>172.36471025634401</v>
      </c>
      <c r="T52" s="16">
        <v>179.172307152781</v>
      </c>
      <c r="U52" s="16">
        <v>194.12318652476301</v>
      </c>
      <c r="V52" s="64">
        <v>190.07532273804</v>
      </c>
    </row>
    <row r="53" spans="14:22" x14ac:dyDescent="0.25">
      <c r="N53" s="15">
        <v>39447</v>
      </c>
      <c r="O53" s="77">
        <v>189.12206835877501</v>
      </c>
      <c r="P53" s="62">
        <v>200.27192902224601</v>
      </c>
      <c r="Q53" s="62">
        <v>228.49149000456001</v>
      </c>
      <c r="R53" s="63">
        <v>217.5807581672</v>
      </c>
      <c r="S53" s="61">
        <v>165.38264796201099</v>
      </c>
      <c r="T53" s="16">
        <v>176.04845603371601</v>
      </c>
      <c r="U53" s="16">
        <v>187.04683874956999</v>
      </c>
      <c r="V53" s="64">
        <v>179.52287205884099</v>
      </c>
    </row>
    <row r="54" spans="14:22" x14ac:dyDescent="0.25">
      <c r="N54" s="15">
        <v>39538</v>
      </c>
      <c r="O54" s="77">
        <v>185.75658421280701</v>
      </c>
      <c r="P54" s="62">
        <v>192.645725651947</v>
      </c>
      <c r="Q54" s="62">
        <v>229.89741363167499</v>
      </c>
      <c r="R54" s="63">
        <v>212.155443334137</v>
      </c>
      <c r="S54" s="61">
        <v>163.743757521932</v>
      </c>
      <c r="T54" s="16">
        <v>172.94388396875499</v>
      </c>
      <c r="U54" s="16">
        <v>184.34747800403801</v>
      </c>
      <c r="V54" s="64">
        <v>176.04584004778201</v>
      </c>
    </row>
    <row r="55" spans="14:22" x14ac:dyDescent="0.25">
      <c r="N55" s="15">
        <v>39629</v>
      </c>
      <c r="O55" s="77">
        <v>189.65004888661099</v>
      </c>
      <c r="P55" s="62">
        <v>189.31968609985501</v>
      </c>
      <c r="Q55" s="62">
        <v>234.07047075349999</v>
      </c>
      <c r="R55" s="63">
        <v>209.19880455865101</v>
      </c>
      <c r="S55" s="61">
        <v>163.218096781859</v>
      </c>
      <c r="T55" s="16">
        <v>172.18497044648601</v>
      </c>
      <c r="U55" s="16">
        <v>181.45306980772</v>
      </c>
      <c r="V55" s="64">
        <v>175.01570429698799</v>
      </c>
    </row>
    <row r="56" spans="14:22" x14ac:dyDescent="0.25">
      <c r="N56" s="15">
        <v>39721</v>
      </c>
      <c r="O56" s="77">
        <v>196.20456962725899</v>
      </c>
      <c r="P56" s="62">
        <v>194.57404813835399</v>
      </c>
      <c r="Q56" s="62">
        <v>210.42167387949701</v>
      </c>
      <c r="R56" s="63">
        <v>212.44752830624401</v>
      </c>
      <c r="S56" s="61">
        <v>154.32213929154901</v>
      </c>
      <c r="T56" s="16">
        <v>166.37923859101599</v>
      </c>
      <c r="U56" s="16">
        <v>169.37197924636499</v>
      </c>
      <c r="V56" s="64">
        <v>167.16988453336501</v>
      </c>
    </row>
    <row r="57" spans="14:22" x14ac:dyDescent="0.25">
      <c r="N57" s="15">
        <v>39813</v>
      </c>
      <c r="O57" s="77">
        <v>172.87874480670101</v>
      </c>
      <c r="P57" s="62">
        <v>172.88653034165901</v>
      </c>
      <c r="Q57" s="62">
        <v>224.74840751424199</v>
      </c>
      <c r="R57" s="63">
        <v>216.79588838171301</v>
      </c>
      <c r="S57" s="61">
        <v>142.028853675779</v>
      </c>
      <c r="T57" s="16">
        <v>155.001171809862</v>
      </c>
      <c r="U57" s="16">
        <v>156.759507322639</v>
      </c>
      <c r="V57" s="64">
        <v>157.124714464226</v>
      </c>
    </row>
    <row r="58" spans="14:22" x14ac:dyDescent="0.25">
      <c r="N58" s="15">
        <v>39903</v>
      </c>
      <c r="O58" s="77">
        <v>153.24678321935599</v>
      </c>
      <c r="P58" s="62">
        <v>158.76291993073599</v>
      </c>
      <c r="Q58" s="62">
        <v>198.009599376214</v>
      </c>
      <c r="R58" s="63">
        <v>198.28652280954299</v>
      </c>
      <c r="S58" s="61">
        <v>131.294193502344</v>
      </c>
      <c r="T58" s="16">
        <v>143.01516533049499</v>
      </c>
      <c r="U58" s="16">
        <v>151.72854374712</v>
      </c>
      <c r="V58" s="64">
        <v>149.19434136088901</v>
      </c>
    </row>
    <row r="59" spans="14:22" x14ac:dyDescent="0.25">
      <c r="N59" s="15">
        <v>39994</v>
      </c>
      <c r="O59" s="77">
        <v>143.24821706383599</v>
      </c>
      <c r="P59" s="62">
        <v>153.60652914064499</v>
      </c>
      <c r="Q59" s="62">
        <v>199.26017212885401</v>
      </c>
      <c r="R59" s="63">
        <v>194.61815295458501</v>
      </c>
      <c r="S59" s="61">
        <v>121.854638059566</v>
      </c>
      <c r="T59" s="16">
        <v>135.36124269801601</v>
      </c>
      <c r="U59" s="16">
        <v>149.22636413447901</v>
      </c>
      <c r="V59" s="64">
        <v>138.28263784646799</v>
      </c>
    </row>
    <row r="60" spans="14:22" x14ac:dyDescent="0.25">
      <c r="N60" s="15">
        <v>40086</v>
      </c>
      <c r="O60" s="77">
        <v>137.68930450203001</v>
      </c>
      <c r="P60" s="62">
        <v>141.712011701428</v>
      </c>
      <c r="Q60" s="62">
        <v>183.46981473546799</v>
      </c>
      <c r="R60" s="63">
        <v>179.26258288112601</v>
      </c>
      <c r="S60" s="61">
        <v>120.449583256591</v>
      </c>
      <c r="T60" s="16">
        <v>133.407191911219</v>
      </c>
      <c r="U60" s="16">
        <v>145.855409836099</v>
      </c>
      <c r="V60" s="64">
        <v>128.803178626077</v>
      </c>
    </row>
    <row r="61" spans="14:22" x14ac:dyDescent="0.25">
      <c r="N61" s="15">
        <v>40178</v>
      </c>
      <c r="O61" s="77">
        <v>128.08615702131701</v>
      </c>
      <c r="P61" s="62">
        <v>138.63963110249901</v>
      </c>
      <c r="Q61" s="62">
        <v>177.279369230036</v>
      </c>
      <c r="R61" s="63">
        <v>161.03153222678901</v>
      </c>
      <c r="S61" s="61">
        <v>121.841556036573</v>
      </c>
      <c r="T61" s="16">
        <v>130.78622477355501</v>
      </c>
      <c r="U61" s="16">
        <v>141.48609279180499</v>
      </c>
      <c r="V61" s="64">
        <v>125.62623588692701</v>
      </c>
    </row>
    <row r="62" spans="14:22" x14ac:dyDescent="0.25">
      <c r="N62" s="15">
        <v>40268</v>
      </c>
      <c r="O62" s="77">
        <v>142.55090400545799</v>
      </c>
      <c r="P62" s="62">
        <v>130.38342010048899</v>
      </c>
      <c r="Q62" s="62">
        <v>191.00064631893099</v>
      </c>
      <c r="R62" s="63">
        <v>176.584400490457</v>
      </c>
      <c r="S62" s="61">
        <v>118.012295255818</v>
      </c>
      <c r="T62" s="16">
        <v>128.267825127679</v>
      </c>
      <c r="U62" s="16">
        <v>137.11447559741899</v>
      </c>
      <c r="V62" s="64">
        <v>126.687466591964</v>
      </c>
    </row>
    <row r="63" spans="14:22" x14ac:dyDescent="0.25">
      <c r="N63" s="15">
        <v>40359</v>
      </c>
      <c r="O63" s="77">
        <v>134.00461068921501</v>
      </c>
      <c r="P63" s="62">
        <v>139.180951480174</v>
      </c>
      <c r="Q63" s="62">
        <v>158.12254598326399</v>
      </c>
      <c r="R63" s="63">
        <v>165.11884977422099</v>
      </c>
      <c r="S63" s="61">
        <v>112.60878338129601</v>
      </c>
      <c r="T63" s="16">
        <v>128.95481403635799</v>
      </c>
      <c r="U63" s="16">
        <v>132.06396247465</v>
      </c>
      <c r="V63" s="64">
        <v>126.33475849566101</v>
      </c>
    </row>
    <row r="64" spans="14:22" x14ac:dyDescent="0.25">
      <c r="N64" s="15">
        <v>40451</v>
      </c>
      <c r="O64" s="77">
        <v>130.704637537515</v>
      </c>
      <c r="P64" s="62">
        <v>120.315578227747</v>
      </c>
      <c r="Q64" s="62">
        <v>168.97190435599299</v>
      </c>
      <c r="R64" s="63">
        <v>178.89161035898201</v>
      </c>
      <c r="S64" s="61">
        <v>110.305449688088</v>
      </c>
      <c r="T64" s="16">
        <v>125.255757755329</v>
      </c>
      <c r="U64" s="16">
        <v>131.921338417892</v>
      </c>
      <c r="V64" s="64">
        <v>126.105998727471</v>
      </c>
    </row>
    <row r="65" spans="14:22" x14ac:dyDescent="0.25">
      <c r="N65" s="15">
        <v>40543</v>
      </c>
      <c r="O65" s="77">
        <v>137.97921338934199</v>
      </c>
      <c r="P65" s="62">
        <v>137.981869724006</v>
      </c>
      <c r="Q65" s="62">
        <v>174.62733544825201</v>
      </c>
      <c r="R65" s="63">
        <v>180.292163953992</v>
      </c>
      <c r="S65" s="61">
        <v>108.760078486583</v>
      </c>
      <c r="T65" s="16">
        <v>118.50245564512301</v>
      </c>
      <c r="U65" s="16">
        <v>133.664797974876</v>
      </c>
      <c r="V65" s="64">
        <v>128.17008573180499</v>
      </c>
    </row>
    <row r="66" spans="14:22" x14ac:dyDescent="0.25">
      <c r="N66" s="15">
        <v>40633</v>
      </c>
      <c r="O66" s="77">
        <v>130.28622886332599</v>
      </c>
      <c r="P66" s="62">
        <v>121.59882429243</v>
      </c>
      <c r="Q66" s="62">
        <v>179.22786334624399</v>
      </c>
      <c r="R66" s="63">
        <v>174.31507527372901</v>
      </c>
      <c r="S66" s="61">
        <v>106.89145936238</v>
      </c>
      <c r="T66" s="16">
        <v>118.588751074866</v>
      </c>
      <c r="U66" s="16">
        <v>131.725448269694</v>
      </c>
      <c r="V66" s="64">
        <v>132.14959708557899</v>
      </c>
    </row>
    <row r="67" spans="14:22" x14ac:dyDescent="0.25">
      <c r="N67" s="15">
        <v>40724</v>
      </c>
      <c r="O67" s="77">
        <v>140.38595437279801</v>
      </c>
      <c r="P67" s="62">
        <v>134.443691611753</v>
      </c>
      <c r="Q67" s="62">
        <v>168.850498242155</v>
      </c>
      <c r="R67" s="63">
        <v>184.069285799456</v>
      </c>
      <c r="S67" s="61">
        <v>108.06680620383401</v>
      </c>
      <c r="T67" s="16">
        <v>124.05710497288</v>
      </c>
      <c r="U67" s="16">
        <v>129.80067320415799</v>
      </c>
      <c r="V67" s="64">
        <v>137.11894560335301</v>
      </c>
    </row>
    <row r="68" spans="14:22" x14ac:dyDescent="0.25">
      <c r="N68" s="15">
        <v>40816</v>
      </c>
      <c r="O68" s="77">
        <v>135.273888570873</v>
      </c>
      <c r="P68" s="62">
        <v>135.316852462273</v>
      </c>
      <c r="Q68" s="62">
        <v>178.459857696759</v>
      </c>
      <c r="R68" s="63">
        <v>187.97535575692001</v>
      </c>
      <c r="S68" s="61">
        <v>109.367117338627</v>
      </c>
      <c r="T68" s="16">
        <v>123.814823585992</v>
      </c>
      <c r="U68" s="16">
        <v>130.32193531230101</v>
      </c>
      <c r="V68" s="64">
        <v>141.413351648538</v>
      </c>
    </row>
    <row r="69" spans="14:22" x14ac:dyDescent="0.25">
      <c r="N69" s="15">
        <v>40908</v>
      </c>
      <c r="O69" s="77">
        <v>142.72174281784299</v>
      </c>
      <c r="P69" s="62">
        <v>128.06428320118101</v>
      </c>
      <c r="Q69" s="62">
        <v>180.54943217291799</v>
      </c>
      <c r="R69" s="63">
        <v>193.06256578407601</v>
      </c>
      <c r="S69" s="61">
        <v>107.99638914923599</v>
      </c>
      <c r="T69" s="16">
        <v>119.18006286379099</v>
      </c>
      <c r="U69" s="16">
        <v>130.96556343752599</v>
      </c>
      <c r="V69" s="64">
        <v>144.034304625212</v>
      </c>
    </row>
    <row r="70" spans="14:22" x14ac:dyDescent="0.25">
      <c r="N70" s="15">
        <v>40999</v>
      </c>
      <c r="O70" s="77">
        <v>124.963825855708</v>
      </c>
      <c r="P70" s="62">
        <v>135.29754867484101</v>
      </c>
      <c r="Q70" s="62">
        <v>183.28651494320101</v>
      </c>
      <c r="R70" s="63">
        <v>194.767198781221</v>
      </c>
      <c r="S70" s="61">
        <v>106.94129803732299</v>
      </c>
      <c r="T70" s="16">
        <v>118.62513886135601</v>
      </c>
      <c r="U70" s="16">
        <v>131.096670870303</v>
      </c>
      <c r="V70" s="64">
        <v>146.18490265678699</v>
      </c>
    </row>
    <row r="71" spans="14:22" x14ac:dyDescent="0.25">
      <c r="N71" s="15">
        <v>41090</v>
      </c>
      <c r="O71" s="77">
        <v>151.950045360795</v>
      </c>
      <c r="P71" s="62">
        <v>125.631011073609</v>
      </c>
      <c r="Q71" s="62">
        <v>191.73903289517301</v>
      </c>
      <c r="R71" s="63">
        <v>202.33073164074699</v>
      </c>
      <c r="S71" s="61">
        <v>107.71797782241801</v>
      </c>
      <c r="T71" s="16">
        <v>120.77301868424701</v>
      </c>
      <c r="U71" s="16">
        <v>132.990260041212</v>
      </c>
      <c r="V71" s="64">
        <v>150.02290865673899</v>
      </c>
    </row>
    <row r="72" spans="14:22" x14ac:dyDescent="0.25">
      <c r="N72" s="15">
        <v>41182</v>
      </c>
      <c r="O72" s="77">
        <v>144.80691651566201</v>
      </c>
      <c r="P72" s="62">
        <v>126.412339734856</v>
      </c>
      <c r="Q72" s="62">
        <v>185.25967267620001</v>
      </c>
      <c r="R72" s="63">
        <v>197.57456981506601</v>
      </c>
      <c r="S72" s="61">
        <v>110.16247902386201</v>
      </c>
      <c r="T72" s="16">
        <v>123.838774307425</v>
      </c>
      <c r="U72" s="16">
        <v>136.075804498629</v>
      </c>
      <c r="V72" s="64">
        <v>155.58657878792101</v>
      </c>
    </row>
    <row r="73" spans="14:22" x14ac:dyDescent="0.25">
      <c r="N73" s="15">
        <v>41274</v>
      </c>
      <c r="O73" s="77">
        <v>152.99381693036599</v>
      </c>
      <c r="P73" s="62">
        <v>140.84296442407401</v>
      </c>
      <c r="Q73" s="62">
        <v>195.28265891024699</v>
      </c>
      <c r="R73" s="63">
        <v>208.41912453483599</v>
      </c>
      <c r="S73" s="61">
        <v>112.301746542171</v>
      </c>
      <c r="T73" s="16">
        <v>124.69364680055401</v>
      </c>
      <c r="U73" s="16">
        <v>137.858525623064</v>
      </c>
      <c r="V73" s="64">
        <v>159.71365644999901</v>
      </c>
    </row>
    <row r="74" spans="14:22" x14ac:dyDescent="0.25">
      <c r="N74" s="15">
        <v>41364</v>
      </c>
      <c r="O74" s="77">
        <v>148.346803622663</v>
      </c>
      <c r="P74" s="62">
        <v>124.44828344087701</v>
      </c>
      <c r="Q74" s="62">
        <v>193.75394811482099</v>
      </c>
      <c r="R74" s="63">
        <v>212.89301336131601</v>
      </c>
      <c r="S74" s="61">
        <v>114.16646283021601</v>
      </c>
      <c r="T74" s="16">
        <v>125.205601550187</v>
      </c>
      <c r="U74" s="16">
        <v>141.00277341836301</v>
      </c>
      <c r="V74" s="64">
        <v>163.417249048353</v>
      </c>
    </row>
    <row r="75" spans="14:22" x14ac:dyDescent="0.25">
      <c r="N75" s="15">
        <v>41455</v>
      </c>
      <c r="O75" s="77">
        <v>161.71173761710401</v>
      </c>
      <c r="P75" s="62">
        <v>133.892760293707</v>
      </c>
      <c r="Q75" s="62">
        <v>204.474389294378</v>
      </c>
      <c r="R75" s="63">
        <v>225.69650611308299</v>
      </c>
      <c r="S75" s="61">
        <v>116.746124246254</v>
      </c>
      <c r="T75" s="16">
        <v>128.99188765210101</v>
      </c>
      <c r="U75" s="16">
        <v>148.48458427314199</v>
      </c>
      <c r="V75" s="64">
        <v>170.39015830030101</v>
      </c>
    </row>
    <row r="76" spans="14:22" x14ac:dyDescent="0.25">
      <c r="N76" s="15">
        <v>41547</v>
      </c>
      <c r="O76" s="77">
        <v>153.861524653564</v>
      </c>
      <c r="P76" s="62">
        <v>140.71637241337601</v>
      </c>
      <c r="Q76" s="62">
        <v>215.624960503605</v>
      </c>
      <c r="R76" s="63">
        <v>232.408017982736</v>
      </c>
      <c r="S76" s="61">
        <v>119.267514868161</v>
      </c>
      <c r="T76" s="16">
        <v>133.56598191734699</v>
      </c>
      <c r="U76" s="16">
        <v>151.763018742887</v>
      </c>
      <c r="V76" s="64">
        <v>177.19590078649099</v>
      </c>
    </row>
    <row r="77" spans="14:22" x14ac:dyDescent="0.25">
      <c r="N77" s="15">
        <v>41639</v>
      </c>
      <c r="O77" s="77">
        <v>160.66529589440501</v>
      </c>
      <c r="P77" s="62">
        <v>144.16129006568499</v>
      </c>
      <c r="Q77" s="62">
        <v>222.29398086830599</v>
      </c>
      <c r="R77" s="63">
        <v>243.38394998729601</v>
      </c>
      <c r="S77" s="61">
        <v>121.32251907866601</v>
      </c>
      <c r="T77" s="16">
        <v>136.08126004386301</v>
      </c>
      <c r="U77" s="16">
        <v>150.21599674240699</v>
      </c>
      <c r="V77" s="64">
        <v>180.87669090930899</v>
      </c>
    </row>
    <row r="78" spans="14:22" x14ac:dyDescent="0.25">
      <c r="N78" s="15">
        <v>41729</v>
      </c>
      <c r="O78" s="77">
        <v>165.19077016224799</v>
      </c>
      <c r="P78" s="62">
        <v>152.80277030966801</v>
      </c>
      <c r="Q78" s="62">
        <v>227.837521730123</v>
      </c>
      <c r="R78" s="63">
        <v>252.115509497933</v>
      </c>
      <c r="S78" s="61">
        <v>124.85788166164301</v>
      </c>
      <c r="T78" s="16">
        <v>140.177906766094</v>
      </c>
      <c r="U78" s="16">
        <v>152.92326687193199</v>
      </c>
      <c r="V78" s="64">
        <v>187.05984626348999</v>
      </c>
    </row>
    <row r="79" spans="14:22" x14ac:dyDescent="0.25">
      <c r="N79" s="15">
        <v>41820</v>
      </c>
      <c r="O79" s="77">
        <v>171.226796271957</v>
      </c>
      <c r="P79" s="62">
        <v>149.58354356568501</v>
      </c>
      <c r="Q79" s="62">
        <v>229.48282224295099</v>
      </c>
      <c r="R79" s="63">
        <v>262.13600754516301</v>
      </c>
      <c r="S79" s="61">
        <v>130.25887968395401</v>
      </c>
      <c r="T79" s="16">
        <v>146.723491200631</v>
      </c>
      <c r="U79" s="16">
        <v>159.719257992303</v>
      </c>
      <c r="V79" s="64">
        <v>198.05179116974</v>
      </c>
    </row>
    <row r="80" spans="14:22" x14ac:dyDescent="0.25">
      <c r="N80" s="15">
        <v>41912</v>
      </c>
      <c r="O80" s="77">
        <v>180.04664555765001</v>
      </c>
      <c r="P80" s="62">
        <v>165.601187579775</v>
      </c>
      <c r="Q80" s="62">
        <v>236.393191354256</v>
      </c>
      <c r="R80" s="63">
        <v>260.36813375577998</v>
      </c>
      <c r="S80" s="61">
        <v>132.41019270775001</v>
      </c>
      <c r="T80" s="16">
        <v>150.39185487246101</v>
      </c>
      <c r="U80" s="16">
        <v>164.40705448725501</v>
      </c>
      <c r="V80" s="64">
        <v>203.57124961212801</v>
      </c>
    </row>
    <row r="81" spans="14:22" x14ac:dyDescent="0.25">
      <c r="N81" s="15">
        <v>42004</v>
      </c>
      <c r="O81" s="77">
        <v>184.51468398182001</v>
      </c>
      <c r="P81" s="62">
        <v>161.91286409624101</v>
      </c>
      <c r="Q81" s="62">
        <v>252.773544363996</v>
      </c>
      <c r="R81" s="63">
        <v>284.15646938970298</v>
      </c>
      <c r="S81" s="61">
        <v>132.89958559638399</v>
      </c>
      <c r="T81" s="16">
        <v>151.574525985674</v>
      </c>
      <c r="U81" s="16">
        <v>165.82446976773099</v>
      </c>
      <c r="V81" s="64">
        <v>203.305419448653</v>
      </c>
    </row>
    <row r="82" spans="14:22" x14ac:dyDescent="0.25">
      <c r="N82" s="15">
        <v>42094</v>
      </c>
      <c r="O82" s="77">
        <v>177.14021495466801</v>
      </c>
      <c r="P82" s="62">
        <v>164.88863410474701</v>
      </c>
      <c r="Q82" s="62">
        <v>252.65184943513299</v>
      </c>
      <c r="R82" s="63">
        <v>286.304330817687</v>
      </c>
      <c r="S82" s="61">
        <v>137.42781444773701</v>
      </c>
      <c r="T82" s="16">
        <v>155.36155001027299</v>
      </c>
      <c r="U82" s="16">
        <v>168.699032546377</v>
      </c>
      <c r="V82" s="64">
        <v>208.613893884871</v>
      </c>
    </row>
    <row r="83" spans="14:22" x14ac:dyDescent="0.25">
      <c r="N83" s="15">
        <v>42185</v>
      </c>
      <c r="O83" s="77">
        <v>187.69479342880601</v>
      </c>
      <c r="P83" s="62">
        <v>174.07763124553401</v>
      </c>
      <c r="Q83" s="62">
        <v>249.85846337454601</v>
      </c>
      <c r="R83" s="63">
        <v>289.30132571836299</v>
      </c>
      <c r="S83" s="61">
        <v>143.26835568161999</v>
      </c>
      <c r="T83" s="16">
        <v>162.00378955769099</v>
      </c>
      <c r="U83" s="16">
        <v>172.35197612299601</v>
      </c>
      <c r="V83" s="64">
        <v>220.39728645791101</v>
      </c>
    </row>
    <row r="84" spans="14:22" x14ac:dyDescent="0.25">
      <c r="N84" s="15">
        <v>42277</v>
      </c>
      <c r="O84" s="77">
        <v>192.91332892689701</v>
      </c>
      <c r="P84" s="62">
        <v>179.19376770097</v>
      </c>
      <c r="Q84" s="62">
        <v>265.85275199582702</v>
      </c>
      <c r="R84" s="63">
        <v>307.03118738013097</v>
      </c>
      <c r="S84" s="61">
        <v>143.492462230391</v>
      </c>
      <c r="T84" s="16">
        <v>164.49978090529501</v>
      </c>
      <c r="U84" s="16">
        <v>173.779691410792</v>
      </c>
      <c r="V84" s="64">
        <v>225.99302043981299</v>
      </c>
    </row>
    <row r="85" spans="14:22" x14ac:dyDescent="0.25">
      <c r="N85" s="15">
        <v>42369</v>
      </c>
      <c r="O85" s="77">
        <v>186.61059125337999</v>
      </c>
      <c r="P85" s="62">
        <v>176.837623367053</v>
      </c>
      <c r="Q85" s="62">
        <v>267.86310922994801</v>
      </c>
      <c r="R85" s="63">
        <v>303.60978670095801</v>
      </c>
      <c r="S85" s="61">
        <v>141.84050803548601</v>
      </c>
      <c r="T85" s="16">
        <v>163.958664034344</v>
      </c>
      <c r="U85" s="16">
        <v>174.95186041991201</v>
      </c>
      <c r="V85" s="64">
        <v>225.58431760489501</v>
      </c>
    </row>
    <row r="86" spans="14:22" x14ac:dyDescent="0.25">
      <c r="N86" s="15">
        <v>42460</v>
      </c>
      <c r="O86" s="77">
        <v>199.05991761846201</v>
      </c>
      <c r="P86" s="62">
        <v>183.41622764647499</v>
      </c>
      <c r="Q86" s="62">
        <v>274.53300951923302</v>
      </c>
      <c r="R86" s="63">
        <v>308.23251952735302</v>
      </c>
      <c r="S86" s="61">
        <v>144.61656581887101</v>
      </c>
      <c r="T86" s="16">
        <v>169.73568134991999</v>
      </c>
      <c r="U86" s="16">
        <v>178.860110619045</v>
      </c>
      <c r="V86" s="64">
        <v>232.98467026914801</v>
      </c>
    </row>
    <row r="87" spans="14:22" x14ac:dyDescent="0.25">
      <c r="N87" s="15">
        <v>42551</v>
      </c>
      <c r="O87" s="77">
        <v>205.08977300648201</v>
      </c>
      <c r="P87" s="62">
        <v>189.356576898535</v>
      </c>
      <c r="Q87" s="62">
        <v>279.81813856177303</v>
      </c>
      <c r="R87" s="63">
        <v>342.13636863436102</v>
      </c>
      <c r="S87" s="61">
        <v>149.27774562884699</v>
      </c>
      <c r="T87" s="16">
        <v>179.986749051179</v>
      </c>
      <c r="U87" s="16">
        <v>184.11261938369501</v>
      </c>
      <c r="V87" s="64">
        <v>247.638189282523</v>
      </c>
    </row>
    <row r="88" spans="14:22" x14ac:dyDescent="0.25">
      <c r="N88" s="15">
        <v>42643</v>
      </c>
      <c r="O88" s="77">
        <v>206.85301303178801</v>
      </c>
      <c r="P88" s="62">
        <v>193.55008539234501</v>
      </c>
      <c r="Q88" s="62">
        <v>295.89439299495899</v>
      </c>
      <c r="R88" s="63">
        <v>322.244743311793</v>
      </c>
      <c r="S88" s="61">
        <v>153.254900008959</v>
      </c>
      <c r="T88" s="16">
        <v>182.391413684604</v>
      </c>
      <c r="U88" s="16">
        <v>188.71922304076301</v>
      </c>
      <c r="V88" s="64">
        <v>254.477969373652</v>
      </c>
    </row>
    <row r="89" spans="14:22" x14ac:dyDescent="0.25">
      <c r="N89" s="15">
        <v>42735</v>
      </c>
      <c r="O89" s="77">
        <v>205.700718325065</v>
      </c>
      <c r="P89" s="62">
        <v>204.18600947196001</v>
      </c>
      <c r="Q89" s="62">
        <v>300.00381510992901</v>
      </c>
      <c r="R89" s="63">
        <v>350.47148473151901</v>
      </c>
      <c r="S89" s="61">
        <v>156.31133648127701</v>
      </c>
      <c r="T89" s="16">
        <v>180.982839889188</v>
      </c>
      <c r="U89" s="16">
        <v>192.85461236614699</v>
      </c>
      <c r="V89" s="64">
        <v>254.235054963544</v>
      </c>
    </row>
    <row r="90" spans="14:22" x14ac:dyDescent="0.25">
      <c r="N90" s="15">
        <v>42825</v>
      </c>
      <c r="O90" s="77">
        <v>223.30449056999899</v>
      </c>
      <c r="P90" s="62">
        <v>209.718024704806</v>
      </c>
      <c r="Q90" s="62">
        <v>307.02931974960501</v>
      </c>
      <c r="R90" s="63">
        <v>338.77905564442398</v>
      </c>
      <c r="S90" s="61">
        <v>161.97029114003001</v>
      </c>
      <c r="T90" s="16">
        <v>191.37187065258601</v>
      </c>
      <c r="U90" s="16">
        <v>199.42082372581999</v>
      </c>
      <c r="V90" s="64">
        <v>262.61670749351498</v>
      </c>
    </row>
    <row r="91" spans="14:22" x14ac:dyDescent="0.25">
      <c r="N91" s="15">
        <v>42916</v>
      </c>
      <c r="O91" s="77">
        <v>211.593504349852</v>
      </c>
      <c r="P91" s="62">
        <v>226.091576649573</v>
      </c>
      <c r="Q91" s="62">
        <v>305.84617857933802</v>
      </c>
      <c r="R91" s="63">
        <v>371.58892287203901</v>
      </c>
      <c r="S91" s="61">
        <v>168.727443502809</v>
      </c>
      <c r="T91" s="16">
        <v>209.321439772887</v>
      </c>
      <c r="U91" s="16">
        <v>207.541133269179</v>
      </c>
      <c r="V91" s="64">
        <v>276.70738664255202</v>
      </c>
    </row>
    <row r="92" spans="14:22" x14ac:dyDescent="0.25">
      <c r="N92" s="15">
        <v>43008</v>
      </c>
      <c r="O92" s="77">
        <v>222.49436590354799</v>
      </c>
      <c r="P92" s="62">
        <v>224.73283895637201</v>
      </c>
      <c r="Q92" s="62">
        <v>317.14304011246003</v>
      </c>
      <c r="R92" s="63">
        <v>362.13736418989498</v>
      </c>
      <c r="S92" s="61">
        <v>168.434763156467</v>
      </c>
      <c r="T92" s="16">
        <v>213.53500975806699</v>
      </c>
      <c r="U92" s="16">
        <v>209.91738629591899</v>
      </c>
      <c r="V92" s="64">
        <v>280.04505950893702</v>
      </c>
    </row>
    <row r="93" spans="14:22" x14ac:dyDescent="0.25">
      <c r="N93" s="15">
        <v>43100</v>
      </c>
      <c r="O93" s="77">
        <v>226.64744769389699</v>
      </c>
      <c r="P93" s="62">
        <v>229.840638726099</v>
      </c>
      <c r="Q93" s="62">
        <v>329.54534338599001</v>
      </c>
      <c r="R93" s="63">
        <v>370.353578833499</v>
      </c>
      <c r="S93" s="61">
        <v>166.93253598321499</v>
      </c>
      <c r="T93" s="16">
        <v>208.93190890153301</v>
      </c>
      <c r="U93" s="16">
        <v>208.397109255223</v>
      </c>
      <c r="V93" s="64">
        <v>277.80792891067199</v>
      </c>
    </row>
    <row r="94" spans="14:22" x14ac:dyDescent="0.25">
      <c r="N94" s="15">
        <v>43190</v>
      </c>
      <c r="O94" s="77">
        <v>220.443898896631</v>
      </c>
      <c r="P94" s="62">
        <v>241.737683686368</v>
      </c>
      <c r="Q94" s="62">
        <v>346.56082203437597</v>
      </c>
      <c r="R94" s="63">
        <v>378.12167185905099</v>
      </c>
      <c r="S94" s="61">
        <v>171.92718811554201</v>
      </c>
      <c r="T94" s="16">
        <v>212.28639016135199</v>
      </c>
      <c r="U94" s="16">
        <v>208.47577099433099</v>
      </c>
      <c r="V94" s="64">
        <v>287.37123087468802</v>
      </c>
    </row>
    <row r="95" spans="14:22" x14ac:dyDescent="0.25">
      <c r="N95" s="15">
        <v>43281</v>
      </c>
      <c r="O95" s="77">
        <v>236.674510622886</v>
      </c>
      <c r="P95" s="62">
        <v>235.52662096389599</v>
      </c>
      <c r="Q95" s="62">
        <v>333.55715311371398</v>
      </c>
      <c r="R95" s="63">
        <v>387.15416895249098</v>
      </c>
      <c r="S95" s="61">
        <v>178.44319322651401</v>
      </c>
      <c r="T95" s="16">
        <v>219.10118948808699</v>
      </c>
      <c r="U95" s="16">
        <v>209.046394888501</v>
      </c>
      <c r="V95" s="64">
        <v>303.74426602405902</v>
      </c>
    </row>
    <row r="96" spans="14:22" x14ac:dyDescent="0.25">
      <c r="N96" s="15">
        <v>43373</v>
      </c>
      <c r="O96" s="77">
        <v>237.60783880481301</v>
      </c>
      <c r="P96" s="62">
        <v>244.86219678930701</v>
      </c>
      <c r="Q96" s="62">
        <v>334.04780077430797</v>
      </c>
      <c r="R96" s="63">
        <v>382.82621302563302</v>
      </c>
      <c r="S96" s="61">
        <v>180.08387322366201</v>
      </c>
      <c r="T96" s="16">
        <v>224.28980305537999</v>
      </c>
      <c r="U96" s="16">
        <v>210.80714038511601</v>
      </c>
      <c r="V96" s="64">
        <v>308.25911117934498</v>
      </c>
    </row>
    <row r="97" spans="14:22" x14ac:dyDescent="0.25">
      <c r="N97" s="15">
        <v>43465</v>
      </c>
      <c r="O97" s="77">
        <v>229.09673243753801</v>
      </c>
      <c r="P97" s="62">
        <v>247.24619320768201</v>
      </c>
      <c r="Q97" s="62">
        <v>335.68080471553401</v>
      </c>
      <c r="R97" s="63">
        <v>392.03024860615</v>
      </c>
      <c r="S97" s="61">
        <v>179.37515042701699</v>
      </c>
      <c r="T97" s="16">
        <v>228.08779826591601</v>
      </c>
      <c r="U97" s="16">
        <v>212.70284038408201</v>
      </c>
      <c r="V97" s="64">
        <v>305.59446947315098</v>
      </c>
    </row>
    <row r="98" spans="14:22" x14ac:dyDescent="0.25">
      <c r="N98" s="15">
        <v>43555</v>
      </c>
      <c r="O98" s="77">
        <v>235.329953489075</v>
      </c>
      <c r="P98" s="62">
        <v>268.04075528625901</v>
      </c>
      <c r="Q98" s="62">
        <v>348.152505519719</v>
      </c>
      <c r="R98" s="63">
        <v>389.82947830258303</v>
      </c>
      <c r="S98" s="61">
        <v>180.99087773796199</v>
      </c>
      <c r="T98" s="16">
        <v>232.956610742501</v>
      </c>
      <c r="U98" s="16">
        <v>213.31076282024</v>
      </c>
      <c r="V98" s="64">
        <v>310.91810507027799</v>
      </c>
    </row>
    <row r="99" spans="14:22" x14ac:dyDescent="0.25">
      <c r="N99" s="15">
        <v>43646</v>
      </c>
      <c r="O99" s="77">
        <v>244.69090228190501</v>
      </c>
      <c r="P99" s="62">
        <v>248.49331330101001</v>
      </c>
      <c r="Q99" s="62">
        <v>354.71347031315901</v>
      </c>
      <c r="R99" s="63">
        <v>392.48071848544799</v>
      </c>
      <c r="S99" s="61">
        <v>184.02055140314499</v>
      </c>
      <c r="T99" s="16">
        <v>237.18291234509101</v>
      </c>
      <c r="U99" s="16">
        <v>214.63297861226999</v>
      </c>
      <c r="V99" s="64">
        <v>322.72946737735299</v>
      </c>
    </row>
    <row r="100" spans="14:22" x14ac:dyDescent="0.25">
      <c r="N100" s="15">
        <v>43738</v>
      </c>
      <c r="O100" s="77">
        <v>257.24904543746601</v>
      </c>
      <c r="P100" s="62">
        <v>254.712114257971</v>
      </c>
      <c r="Q100" s="62">
        <v>341.168655995351</v>
      </c>
      <c r="R100" s="63">
        <v>411.66933711243701</v>
      </c>
      <c r="S100" s="61">
        <v>186.541320159989</v>
      </c>
      <c r="T100" s="16">
        <v>239.56623267794399</v>
      </c>
      <c r="U100" s="16">
        <v>216.52102752945299</v>
      </c>
      <c r="V100" s="64">
        <v>334.45207222224701</v>
      </c>
    </row>
    <row r="101" spans="14:22" x14ac:dyDescent="0.25">
      <c r="N101" s="15">
        <v>43830</v>
      </c>
      <c r="O101" s="77">
        <v>239.82973291058201</v>
      </c>
      <c r="P101" s="62">
        <v>273.75902740340302</v>
      </c>
      <c r="Q101" s="62">
        <v>336.86986930594702</v>
      </c>
      <c r="R101" s="63">
        <v>413.37206024452797</v>
      </c>
      <c r="S101" s="61">
        <v>187.84806207883</v>
      </c>
      <c r="T101" s="16">
        <v>242.99561961641899</v>
      </c>
      <c r="U101" s="16">
        <v>217.81028654482299</v>
      </c>
      <c r="V101" s="64">
        <v>339.47188403030702</v>
      </c>
    </row>
    <row r="102" spans="14:22" x14ac:dyDescent="0.25">
      <c r="N102" s="15">
        <v>43921</v>
      </c>
      <c r="O102" s="77">
        <v>253.58840603662901</v>
      </c>
      <c r="P102" s="62">
        <v>255.45499144898699</v>
      </c>
      <c r="Q102" s="62">
        <v>340.45737783611702</v>
      </c>
      <c r="R102" s="63">
        <v>406.91061930924599</v>
      </c>
      <c r="S102" s="61">
        <v>188.72487750398699</v>
      </c>
      <c r="T102" s="16">
        <v>249.398321863029</v>
      </c>
      <c r="U102" s="16">
        <v>217.303266107463</v>
      </c>
      <c r="V102" s="64">
        <v>339.663301952506</v>
      </c>
    </row>
    <row r="103" spans="14:22" x14ac:dyDescent="0.25">
      <c r="N103" s="15">
        <v>44012</v>
      </c>
      <c r="O103" s="77">
        <v>239.92384083069999</v>
      </c>
      <c r="P103" s="62">
        <v>278.90587160238698</v>
      </c>
      <c r="Q103" s="62">
        <v>329.26515509952202</v>
      </c>
      <c r="R103" s="63">
        <v>375.21475993470398</v>
      </c>
      <c r="S103" s="61">
        <v>189.267767335901</v>
      </c>
      <c r="T103" s="16">
        <v>256.15925685241399</v>
      </c>
      <c r="U103" s="16">
        <v>214.05120031361199</v>
      </c>
      <c r="V103" s="64">
        <v>340.88041013385703</v>
      </c>
    </row>
    <row r="104" spans="14:22" x14ac:dyDescent="0.25">
      <c r="N104" s="15">
        <v>44104</v>
      </c>
      <c r="O104" s="77">
        <v>275.06099098395202</v>
      </c>
      <c r="P104" s="62">
        <v>279.54321276051201</v>
      </c>
      <c r="Q104" s="62">
        <v>358.20091262519202</v>
      </c>
      <c r="R104" s="63">
        <v>407.68761022665097</v>
      </c>
      <c r="S104" s="61">
        <v>194.296584984498</v>
      </c>
      <c r="T104" s="16">
        <v>263.50167997658701</v>
      </c>
      <c r="U104" s="16">
        <v>216.92591072912799</v>
      </c>
      <c r="V104" s="64">
        <v>355.092862417189</v>
      </c>
    </row>
    <row r="105" spans="14:22" x14ac:dyDescent="0.25">
      <c r="N105" s="15">
        <v>44196</v>
      </c>
      <c r="O105" s="77">
        <v>278.92705199822001</v>
      </c>
      <c r="P105" s="62">
        <v>298.659298273746</v>
      </c>
      <c r="Q105" s="62">
        <v>353.687666392913</v>
      </c>
      <c r="R105" s="63">
        <v>412.32786676128302</v>
      </c>
      <c r="S105" s="61">
        <v>199.684446836657</v>
      </c>
      <c r="T105" s="16">
        <v>271.67259517102298</v>
      </c>
      <c r="U105" s="16">
        <v>225.860234173778</v>
      </c>
      <c r="V105" s="64">
        <v>372.49561085797501</v>
      </c>
    </row>
    <row r="106" spans="14:22" x14ac:dyDescent="0.25">
      <c r="N106" s="15">
        <v>44286</v>
      </c>
      <c r="O106" s="77">
        <v>263.03401898049299</v>
      </c>
      <c r="P106" s="62">
        <v>305.121782951282</v>
      </c>
      <c r="Q106" s="62">
        <v>377.31487222129499</v>
      </c>
      <c r="R106" s="63">
        <v>423.02478527314702</v>
      </c>
      <c r="S106" s="61">
        <v>200.809820797144</v>
      </c>
      <c r="T106" s="16">
        <v>282.97926088628498</v>
      </c>
      <c r="U106" s="16">
        <v>235.23059964388699</v>
      </c>
      <c r="V106" s="64">
        <v>387.07243121760803</v>
      </c>
    </row>
    <row r="107" spans="14:22" x14ac:dyDescent="0.25">
      <c r="N107" s="15">
        <v>44377</v>
      </c>
      <c r="O107" s="77">
        <v>270.27400357054501</v>
      </c>
      <c r="P107" s="62">
        <v>318.12093451843998</v>
      </c>
      <c r="Q107" s="62">
        <v>373.53644850943698</v>
      </c>
      <c r="R107" s="63">
        <v>431.32512738919502</v>
      </c>
      <c r="S107" s="61">
        <v>206.26486218794801</v>
      </c>
      <c r="T107" s="16">
        <v>300.73855099437299</v>
      </c>
      <c r="U107" s="16">
        <v>247.38946071345501</v>
      </c>
      <c r="V107" s="64">
        <v>413.78592659779798</v>
      </c>
    </row>
    <row r="108" spans="14:22" x14ac:dyDescent="0.25">
      <c r="N108" s="15">
        <v>44469</v>
      </c>
      <c r="O108" s="77">
        <v>276.35017945897602</v>
      </c>
      <c r="P108" s="62">
        <v>338.70779071023901</v>
      </c>
      <c r="Q108" s="62">
        <v>375.617119783607</v>
      </c>
      <c r="R108" s="63">
        <v>477.70009838353502</v>
      </c>
      <c r="S108" s="61">
        <v>217.680978595601</v>
      </c>
      <c r="T108" s="16">
        <v>315.04675470860002</v>
      </c>
      <c r="U108" s="16">
        <v>256.68468888177603</v>
      </c>
      <c r="V108" s="64">
        <v>438.93900953544801</v>
      </c>
    </row>
    <row r="109" spans="14:22" x14ac:dyDescent="0.25">
      <c r="N109" s="15">
        <v>44561</v>
      </c>
      <c r="O109" s="77">
        <v>290.585779213183</v>
      </c>
      <c r="P109" s="62">
        <v>360.82894766717402</v>
      </c>
      <c r="Q109" s="62">
        <v>421.54997497342202</v>
      </c>
      <c r="R109" s="63">
        <v>467.550340843036</v>
      </c>
      <c r="S109" s="61">
        <v>224.966881729146</v>
      </c>
      <c r="T109" s="16">
        <v>323.562125694401</v>
      </c>
      <c r="U109" s="16">
        <v>260.59777700748703</v>
      </c>
      <c r="V109" s="64">
        <v>449.97016447423499</v>
      </c>
    </row>
    <row r="110" spans="14:22" x14ac:dyDescent="0.25">
      <c r="N110" s="15">
        <v>44651</v>
      </c>
      <c r="O110" s="77">
        <v>281.93660477335698</v>
      </c>
      <c r="P110" s="62">
        <v>367.25010274854498</v>
      </c>
      <c r="Q110" s="62">
        <v>376.57403821135398</v>
      </c>
      <c r="R110" s="63">
        <v>449.78982151058801</v>
      </c>
      <c r="S110" s="61">
        <v>229.893901463368</v>
      </c>
      <c r="T110" s="16">
        <v>346.69439571597002</v>
      </c>
      <c r="U110" s="16">
        <v>266.96197783012798</v>
      </c>
      <c r="V110" s="64">
        <v>470.84047187304702</v>
      </c>
    </row>
    <row r="111" spans="14:22" x14ac:dyDescent="0.25">
      <c r="N111" s="15">
        <v>44742</v>
      </c>
      <c r="O111" s="77">
        <v>294.55934316180401</v>
      </c>
      <c r="P111" s="62">
        <v>399.35735907878097</v>
      </c>
      <c r="Q111" s="62">
        <v>401.26324921417199</v>
      </c>
      <c r="R111" s="63">
        <v>514.91341780123105</v>
      </c>
      <c r="S111" s="61">
        <v>238.96439511292701</v>
      </c>
      <c r="T111" s="16">
        <v>382.26937636870099</v>
      </c>
      <c r="U111" s="16">
        <v>275.85708196749903</v>
      </c>
      <c r="V111" s="64">
        <v>502.83461994710802</v>
      </c>
    </row>
    <row r="112" spans="14:22" x14ac:dyDescent="0.25">
      <c r="N112" s="15">
        <v>44834</v>
      </c>
      <c r="O112" s="77">
        <v>284.91577208477401</v>
      </c>
      <c r="P112" s="62">
        <v>411.00503001367798</v>
      </c>
      <c r="Q112" s="62">
        <v>444.40857186330999</v>
      </c>
      <c r="R112" s="63">
        <v>464.76707218384399</v>
      </c>
      <c r="S112" s="61">
        <v>237.518640661283</v>
      </c>
      <c r="T112" s="16">
        <v>384.59998475584598</v>
      </c>
      <c r="U112" s="16">
        <v>277.440072471853</v>
      </c>
      <c r="V112" s="64">
        <v>488.502905868558</v>
      </c>
    </row>
    <row r="113" spans="14:22" x14ac:dyDescent="0.25">
      <c r="N113" s="15">
        <v>44926</v>
      </c>
      <c r="O113" s="77">
        <v>301.47387292938799</v>
      </c>
      <c r="P113" s="62">
        <v>400.65742175162001</v>
      </c>
      <c r="Q113" s="62">
        <v>421.89593578046299</v>
      </c>
      <c r="R113" s="63">
        <v>472.78597796730003</v>
      </c>
      <c r="S113" s="61">
        <v>229.39501332303101</v>
      </c>
      <c r="T113" s="16">
        <v>370.39440549997198</v>
      </c>
      <c r="U113" s="16">
        <v>276.19555264925202</v>
      </c>
      <c r="V113" s="64">
        <v>458.04627467448898</v>
      </c>
    </row>
    <row r="114" spans="14:22" x14ac:dyDescent="0.25">
      <c r="N114" s="15">
        <v>45016</v>
      </c>
      <c r="O114" s="77">
        <v>255.1520896948</v>
      </c>
      <c r="P114" s="62">
        <v>415.49423819570399</v>
      </c>
      <c r="Q114" s="62">
        <v>416.149275090571</v>
      </c>
      <c r="R114" s="63">
        <v>436.99296054226102</v>
      </c>
      <c r="S114" s="61">
        <v>225.43580025651701</v>
      </c>
      <c r="T114" s="16">
        <v>375.68136554982601</v>
      </c>
      <c r="U114" s="16">
        <v>277.09020986265199</v>
      </c>
      <c r="V114" s="64">
        <v>450.38309807034699</v>
      </c>
    </row>
    <row r="115" spans="14:22" x14ac:dyDescent="0.25">
      <c r="N115" s="15">
        <v>45107</v>
      </c>
      <c r="O115" s="77">
        <v>261.14380349473601</v>
      </c>
      <c r="P115" s="62">
        <v>422.14652067749398</v>
      </c>
      <c r="Q115" s="62">
        <v>408.76238165478998</v>
      </c>
      <c r="R115" s="63">
        <v>430.72828187414302</v>
      </c>
      <c r="S115" s="61">
        <v>223.488063547113</v>
      </c>
      <c r="T115" s="16">
        <v>384.69676980870099</v>
      </c>
      <c r="U115" s="16">
        <v>276.48574113695099</v>
      </c>
      <c r="V115" s="64">
        <v>446.20294375204799</v>
      </c>
    </row>
    <row r="116" spans="14:22" x14ac:dyDescent="0.25">
      <c r="N116" s="15">
        <v>45199</v>
      </c>
      <c r="O116" s="77" t="s">
        <v>76</v>
      </c>
      <c r="P116" s="62" t="s">
        <v>76</v>
      </c>
      <c r="Q116" s="62" t="s">
        <v>76</v>
      </c>
      <c r="R116" s="63" t="s">
        <v>76</v>
      </c>
      <c r="S116" s="61" t="s">
        <v>76</v>
      </c>
      <c r="T116" s="16" t="s">
        <v>76</v>
      </c>
      <c r="U116" s="16" t="s">
        <v>76</v>
      </c>
      <c r="V116" s="64" t="s">
        <v>76</v>
      </c>
    </row>
    <row r="117" spans="14:22" ht="30" x14ac:dyDescent="0.25">
      <c r="N117" s="128"/>
      <c r="O117" s="164" t="s">
        <v>37</v>
      </c>
      <c r="P117" s="165" t="s">
        <v>38</v>
      </c>
      <c r="Q117" s="165" t="s">
        <v>39</v>
      </c>
      <c r="R117" s="166" t="s">
        <v>40</v>
      </c>
      <c r="S117" s="164" t="s">
        <v>9</v>
      </c>
      <c r="T117" s="165" t="s">
        <v>10</v>
      </c>
      <c r="U117" s="165" t="s">
        <v>11</v>
      </c>
      <c r="V117" s="166" t="s">
        <v>12</v>
      </c>
    </row>
    <row r="118" spans="14:22" x14ac:dyDescent="0.25">
      <c r="N118" s="128" t="s">
        <v>134</v>
      </c>
      <c r="O118" s="173">
        <f>O111/O110-1</f>
        <v>4.4771548549342066E-2</v>
      </c>
      <c r="P118" s="173">
        <f t="shared" ref="O118:V122" si="0">P111/P110-1</f>
        <v>8.7426133008381424E-2</v>
      </c>
      <c r="Q118" s="173">
        <f t="shared" si="0"/>
        <v>6.5562700817312081E-2</v>
      </c>
      <c r="R118" s="173">
        <f t="shared" si="0"/>
        <v>0.14478672743622778</v>
      </c>
      <c r="S118" s="173">
        <f t="shared" si="0"/>
        <v>3.9455129482868667E-2</v>
      </c>
      <c r="T118" s="173">
        <f t="shared" si="0"/>
        <v>0.10261192881201286</v>
      </c>
      <c r="U118" s="173">
        <f t="shared" si="0"/>
        <v>3.3319741671344438E-2</v>
      </c>
      <c r="V118" s="174">
        <f t="shared" si="0"/>
        <v>6.7951142659392394E-2</v>
      </c>
    </row>
    <row r="119" spans="14:22" x14ac:dyDescent="0.25">
      <c r="N119" s="128" t="s">
        <v>134</v>
      </c>
      <c r="O119" s="173">
        <f t="shared" si="0"/>
        <v>-3.2738975357276989E-2</v>
      </c>
      <c r="P119" s="173">
        <f t="shared" si="0"/>
        <v>2.916603555713948E-2</v>
      </c>
      <c r="Q119" s="173">
        <f t="shared" si="0"/>
        <v>0.10752373344340205</v>
      </c>
      <c r="R119" s="173">
        <f t="shared" si="0"/>
        <v>-9.7387917820282444E-2</v>
      </c>
      <c r="S119" s="173">
        <f t="shared" si="0"/>
        <v>-6.0500831136822697E-3</v>
      </c>
      <c r="T119" s="173">
        <f t="shared" si="0"/>
        <v>6.0967697943377086E-3</v>
      </c>
      <c r="U119" s="173">
        <f t="shared" si="0"/>
        <v>5.7384443171208943E-3</v>
      </c>
      <c r="V119" s="174">
        <f t="shared" si="0"/>
        <v>-2.8501844363973072E-2</v>
      </c>
    </row>
    <row r="120" spans="14:22" x14ac:dyDescent="0.25">
      <c r="N120" s="128" t="s">
        <v>134</v>
      </c>
      <c r="O120" s="173">
        <f t="shared" si="0"/>
        <v>5.811577479005714E-2</v>
      </c>
      <c r="P120" s="173">
        <f t="shared" si="0"/>
        <v>-2.5176354317886562E-2</v>
      </c>
      <c r="Q120" s="173">
        <f t="shared" si="0"/>
        <v>-5.0657519922391092E-2</v>
      </c>
      <c r="R120" s="173">
        <f t="shared" si="0"/>
        <v>1.7253601348686143E-2</v>
      </c>
      <c r="S120" s="173">
        <f t="shared" si="0"/>
        <v>-3.4202062270290656E-2</v>
      </c>
      <c r="T120" s="173">
        <f t="shared" si="0"/>
        <v>-3.6935984968621494E-2</v>
      </c>
      <c r="U120" s="173">
        <f t="shared" si="0"/>
        <v>-4.4857248324401411E-3</v>
      </c>
      <c r="V120" s="174">
        <f t="shared" si="0"/>
        <v>-6.2346878244085691E-2</v>
      </c>
    </row>
    <row r="121" spans="14:22" x14ac:dyDescent="0.25">
      <c r="N121" s="128" t="s">
        <v>134</v>
      </c>
      <c r="O121" s="173">
        <f t="shared" si="0"/>
        <v>-0.15365107027180958</v>
      </c>
      <c r="P121" s="173">
        <f t="shared" si="0"/>
        <v>3.7031178354863359E-2</v>
      </c>
      <c r="Q121" s="173">
        <f t="shared" si="0"/>
        <v>-1.3621038276325881E-2</v>
      </c>
      <c r="R121" s="173">
        <f t="shared" si="0"/>
        <v>-7.570659683886527E-2</v>
      </c>
      <c r="S121" s="173">
        <f t="shared" si="0"/>
        <v>-1.725936849786136E-2</v>
      </c>
      <c r="T121" s="173">
        <f t="shared" si="0"/>
        <v>1.4273865834224742E-2</v>
      </c>
      <c r="U121" s="173">
        <f t="shared" si="0"/>
        <v>3.2392165797692218E-3</v>
      </c>
      <c r="V121" s="174">
        <f t="shared" si="0"/>
        <v>-1.6730136293735431E-2</v>
      </c>
    </row>
    <row r="122" spans="14:22" x14ac:dyDescent="0.25">
      <c r="N122" s="128" t="str">
        <f>"QTR "&amp;YEAR(N115)&amp;"Q"&amp;(MONTH(N115)/3)</f>
        <v>QTR 2023Q2</v>
      </c>
      <c r="O122" s="173">
        <f>O115/O114-1</f>
        <v>2.3482910945793023E-2</v>
      </c>
      <c r="P122" s="173">
        <f t="shared" si="0"/>
        <v>1.6010528835917803E-2</v>
      </c>
      <c r="Q122" s="173">
        <f t="shared" si="0"/>
        <v>-1.775058585449496E-2</v>
      </c>
      <c r="R122" s="173">
        <f t="shared" si="0"/>
        <v>-1.4335880057070538E-2</v>
      </c>
      <c r="S122" s="173">
        <f t="shared" si="0"/>
        <v>-8.6398731132665274E-3</v>
      </c>
      <c r="T122" s="173">
        <f t="shared" si="0"/>
        <v>2.399747521594664E-2</v>
      </c>
      <c r="U122" s="173">
        <f t="shared" si="0"/>
        <v>-2.1814871265232183E-3</v>
      </c>
      <c r="V122" s="174">
        <f t="shared" si="0"/>
        <v>-9.2813303523350266E-3</v>
      </c>
    </row>
    <row r="123" spans="14:22" x14ac:dyDescent="0.25">
      <c r="N123" s="128">
        <v>42825</v>
      </c>
      <c r="O123" s="177" t="s">
        <v>76</v>
      </c>
      <c r="P123" s="178" t="s">
        <v>76</v>
      </c>
      <c r="Q123" s="178" t="s">
        <v>76</v>
      </c>
      <c r="R123" s="179" t="s">
        <v>76</v>
      </c>
      <c r="S123" s="169" t="s">
        <v>76</v>
      </c>
      <c r="T123" s="131" t="s">
        <v>76</v>
      </c>
      <c r="U123" s="131" t="s">
        <v>76</v>
      </c>
      <c r="V123" s="171" t="s">
        <v>76</v>
      </c>
    </row>
    <row r="124" spans="14:22" x14ac:dyDescent="0.25">
      <c r="N124" s="128" t="s">
        <v>136</v>
      </c>
      <c r="O124" s="173">
        <f t="shared" ref="O124:V129" si="1">O110/O106-1</f>
        <v>7.1863654238069508E-2</v>
      </c>
      <c r="P124" s="173">
        <f t="shared" si="1"/>
        <v>0.20361810683042192</v>
      </c>
      <c r="Q124" s="173">
        <f t="shared" si="1"/>
        <v>-1.9634370773132792E-3</v>
      </c>
      <c r="R124" s="173">
        <f t="shared" si="1"/>
        <v>6.3270610066402666E-2</v>
      </c>
      <c r="S124" s="173">
        <f t="shared" si="1"/>
        <v>0.14483395558429613</v>
      </c>
      <c r="T124" s="173">
        <f t="shared" si="1"/>
        <v>0.2251583194829565</v>
      </c>
      <c r="U124" s="173">
        <f t="shared" si="1"/>
        <v>0.13489477233947778</v>
      </c>
      <c r="V124" s="174">
        <f t="shared" si="1"/>
        <v>0.21641438113257272</v>
      </c>
    </row>
    <row r="125" spans="14:22" x14ac:dyDescent="0.25">
      <c r="N125" s="128" t="s">
        <v>136</v>
      </c>
      <c r="O125" s="173">
        <f t="shared" si="1"/>
        <v>8.9854515308277483E-2</v>
      </c>
      <c r="P125" s="173">
        <f t="shared" si="1"/>
        <v>0.25536334062174748</v>
      </c>
      <c r="Q125" s="173">
        <f t="shared" si="1"/>
        <v>7.4227831889970286E-2</v>
      </c>
      <c r="R125" s="173">
        <f t="shared" si="1"/>
        <v>0.19379415921811649</v>
      </c>
      <c r="S125" s="173">
        <f t="shared" si="1"/>
        <v>0.15853176628398913</v>
      </c>
      <c r="T125" s="173">
        <f t="shared" si="1"/>
        <v>0.27110200905321746</v>
      </c>
      <c r="U125" s="173">
        <f t="shared" si="1"/>
        <v>0.11507208581944139</v>
      </c>
      <c r="V125" s="174">
        <f t="shared" si="1"/>
        <v>0.21520474145044055</v>
      </c>
    </row>
    <row r="126" spans="14:22" x14ac:dyDescent="0.25">
      <c r="N126" s="128" t="s">
        <v>136</v>
      </c>
      <c r="O126" s="173">
        <f t="shared" si="1"/>
        <v>3.0995429938085239E-2</v>
      </c>
      <c r="P126" s="173">
        <f t="shared" si="1"/>
        <v>0.21345018120734194</v>
      </c>
      <c r="Q126" s="173">
        <f t="shared" si="1"/>
        <v>0.18314248328013849</v>
      </c>
      <c r="R126" s="173">
        <f t="shared" si="1"/>
        <v>-2.7073526347292876E-2</v>
      </c>
      <c r="S126" s="173">
        <f t="shared" si="1"/>
        <v>9.1131812222029707E-2</v>
      </c>
      <c r="T126" s="173">
        <f t="shared" si="1"/>
        <v>0.2207711363717384</v>
      </c>
      <c r="U126" s="173">
        <f t="shared" si="1"/>
        <v>8.0859453208899756E-2</v>
      </c>
      <c r="V126" s="174">
        <f t="shared" si="1"/>
        <v>0.11291750164918368</v>
      </c>
    </row>
    <row r="127" spans="14:22" x14ac:dyDescent="0.25">
      <c r="N127" s="128" t="s">
        <v>136</v>
      </c>
      <c r="O127" s="173">
        <f t="shared" si="1"/>
        <v>3.7469465111770406E-2</v>
      </c>
      <c r="P127" s="173">
        <f t="shared" si="1"/>
        <v>0.11038048455353833</v>
      </c>
      <c r="Q127" s="173">
        <f t="shared" si="1"/>
        <v>8.2068752835962044E-4</v>
      </c>
      <c r="R127" s="173">
        <f t="shared" si="1"/>
        <v>1.1198017982028796E-2</v>
      </c>
      <c r="S127" s="173">
        <f t="shared" si="1"/>
        <v>1.9683482119009721E-2</v>
      </c>
      <c r="T127" s="173">
        <f t="shared" si="1"/>
        <v>0.14473968393260983</v>
      </c>
      <c r="U127" s="173">
        <f t="shared" si="1"/>
        <v>5.9853832296185905E-2</v>
      </c>
      <c r="V127" s="174">
        <f t="shared" si="1"/>
        <v>1.7948101536221728E-2</v>
      </c>
    </row>
    <row r="128" spans="14:22" x14ac:dyDescent="0.25">
      <c r="N128" s="128" t="s">
        <v>136</v>
      </c>
      <c r="O128" s="173">
        <f t="shared" si="1"/>
        <v>-9.500190690062571E-2</v>
      </c>
      <c r="P128" s="173">
        <f t="shared" si="1"/>
        <v>0.13136588686046369</v>
      </c>
      <c r="Q128" s="173">
        <f t="shared" si="1"/>
        <v>0.10509284460285917</v>
      </c>
      <c r="R128" s="173">
        <f t="shared" si="1"/>
        <v>-2.8450757123292925E-2</v>
      </c>
      <c r="S128" s="173">
        <f t="shared" si="1"/>
        <v>-1.9391994213301733E-2</v>
      </c>
      <c r="T128" s="173">
        <f t="shared" si="1"/>
        <v>8.3609571403639338E-2</v>
      </c>
      <c r="U128" s="173">
        <f t="shared" si="1"/>
        <v>3.7938855993076226E-2</v>
      </c>
      <c r="V128" s="174">
        <f t="shared" si="1"/>
        <v>-4.3448630746033112E-2</v>
      </c>
    </row>
    <row r="129" spans="14:22" x14ac:dyDescent="0.25">
      <c r="N129" s="128" t="str">
        <f>"Y/Y "&amp;RIGHT(N122,4)</f>
        <v>Y/Y 23Q2</v>
      </c>
      <c r="O129" s="173">
        <f>O115/O111-1</f>
        <v>-0.11344247073742475</v>
      </c>
      <c r="P129" s="173">
        <f t="shared" si="1"/>
        <v>5.7064584089002279E-2</v>
      </c>
      <c r="Q129" s="173">
        <f t="shared" si="1"/>
        <v>1.8688809541626883E-2</v>
      </c>
      <c r="R129" s="173">
        <f t="shared" si="1"/>
        <v>-0.16349377005278487</v>
      </c>
      <c r="S129" s="173">
        <f t="shared" si="1"/>
        <v>-6.4764173585359353E-2</v>
      </c>
      <c r="T129" s="173">
        <f t="shared" si="1"/>
        <v>6.3499552673003112E-3</v>
      </c>
      <c r="U129" s="173">
        <f t="shared" si="1"/>
        <v>2.2789306874710924E-3</v>
      </c>
      <c r="V129" s="174">
        <f>V115/V111-1</f>
        <v>-0.11262485506868436</v>
      </c>
    </row>
    <row r="130" spans="14:22" x14ac:dyDescent="0.25">
      <c r="N130" s="128">
        <v>43465</v>
      </c>
      <c r="O130" s="177" t="s">
        <v>76</v>
      </c>
      <c r="P130" s="178" t="s">
        <v>76</v>
      </c>
      <c r="Q130" s="178" t="s">
        <v>76</v>
      </c>
      <c r="R130" s="179" t="s">
        <v>76</v>
      </c>
      <c r="S130" s="169" t="s">
        <v>76</v>
      </c>
      <c r="T130" s="131" t="s">
        <v>76</v>
      </c>
      <c r="U130" s="131" t="s">
        <v>76</v>
      </c>
      <c r="V130" s="171" t="s">
        <v>76</v>
      </c>
    </row>
    <row r="131" spans="14:22" x14ac:dyDescent="0.25">
      <c r="N131" s="128" t="s">
        <v>140</v>
      </c>
      <c r="O131" s="177" t="s">
        <v>76</v>
      </c>
      <c r="P131" s="178" t="s">
        <v>76</v>
      </c>
      <c r="Q131" s="178" t="s">
        <v>76</v>
      </c>
      <c r="R131" s="179" t="s">
        <v>76</v>
      </c>
      <c r="S131" s="169" t="s">
        <v>76</v>
      </c>
      <c r="T131" s="131" t="s">
        <v>76</v>
      </c>
      <c r="U131" s="131" t="s">
        <v>76</v>
      </c>
      <c r="V131" s="171" t="s">
        <v>76</v>
      </c>
    </row>
    <row r="132" spans="14:22" x14ac:dyDescent="0.25">
      <c r="N132" s="128" t="s">
        <v>103</v>
      </c>
      <c r="O132" s="177">
        <f>MIN($O$58:$O$73)</f>
        <v>124.963825855708</v>
      </c>
      <c r="P132" s="177">
        <f>MIN($P$58:$P$73)</f>
        <v>120.315578227747</v>
      </c>
      <c r="Q132" s="177">
        <f>MIN($Q$58:$Q$73)</f>
        <v>158.12254598326399</v>
      </c>
      <c r="R132" s="177">
        <f>MIN($R$58:$R$73)</f>
        <v>161.03153222678901</v>
      </c>
      <c r="S132" s="177">
        <f>MIN($S$58:$S$73)</f>
        <v>106.89145936238</v>
      </c>
      <c r="T132" s="177">
        <f>MIN($T$58:$T$73)</f>
        <v>118.50245564512301</v>
      </c>
      <c r="U132" s="177">
        <f>MIN($U$58:$U$73)</f>
        <v>129.80067320415799</v>
      </c>
      <c r="V132" s="180">
        <f>MIN($V$58:$V$73)</f>
        <v>125.62623588692701</v>
      </c>
    </row>
    <row r="133" spans="14:22" x14ac:dyDescent="0.25">
      <c r="N133" s="128" t="s">
        <v>104</v>
      </c>
      <c r="O133" s="173">
        <f t="shared" ref="O133:V133" si="2">O115/O132-1</f>
        <v>1.0897551888037662</v>
      </c>
      <c r="P133" s="173">
        <f t="shared" si="2"/>
        <v>2.5086605317094275</v>
      </c>
      <c r="Q133" s="173">
        <f t="shared" si="2"/>
        <v>1.5850986594793017</v>
      </c>
      <c r="R133" s="173">
        <f t="shared" si="2"/>
        <v>1.6748070760919429</v>
      </c>
      <c r="S133" s="173">
        <f t="shared" si="2"/>
        <v>1.0907943897505499</v>
      </c>
      <c r="T133" s="173">
        <f t="shared" si="2"/>
        <v>2.2463189704755564</v>
      </c>
      <c r="U133" s="173">
        <f t="shared" si="2"/>
        <v>1.1300794080018233</v>
      </c>
      <c r="V133" s="174">
        <f t="shared" si="2"/>
        <v>2.5518292863097796</v>
      </c>
    </row>
    <row r="134" spans="14:22" x14ac:dyDescent="0.25">
      <c r="N134" s="15">
        <v>46843</v>
      </c>
      <c r="O134" s="77" t="s">
        <v>76</v>
      </c>
      <c r="P134" s="62" t="s">
        <v>76</v>
      </c>
      <c r="Q134" s="62" t="s">
        <v>76</v>
      </c>
      <c r="R134" s="63" t="s">
        <v>76</v>
      </c>
      <c r="S134" s="61" t="s">
        <v>76</v>
      </c>
      <c r="T134" s="16" t="s">
        <v>76</v>
      </c>
      <c r="U134" s="16" t="s">
        <v>76</v>
      </c>
      <c r="V134" s="64" t="s">
        <v>76</v>
      </c>
    </row>
    <row r="135" spans="14:22" x14ac:dyDescent="0.25">
      <c r="N135" s="15">
        <v>46934</v>
      </c>
      <c r="O135" s="77" t="s">
        <v>76</v>
      </c>
      <c r="P135" s="62" t="s">
        <v>76</v>
      </c>
      <c r="Q135" s="62" t="s">
        <v>76</v>
      </c>
      <c r="R135" s="63" t="s">
        <v>76</v>
      </c>
      <c r="S135" s="61" t="s">
        <v>76</v>
      </c>
      <c r="T135" s="16" t="s">
        <v>76</v>
      </c>
      <c r="U135" s="16" t="s">
        <v>76</v>
      </c>
      <c r="V135" s="64" t="s">
        <v>76</v>
      </c>
    </row>
    <row r="136" spans="14:22" x14ac:dyDescent="0.25">
      <c r="N136" s="15">
        <v>47026</v>
      </c>
      <c r="O136" s="77" t="s">
        <v>76</v>
      </c>
      <c r="P136" s="62" t="s">
        <v>76</v>
      </c>
      <c r="Q136" s="62" t="s">
        <v>76</v>
      </c>
      <c r="R136" s="63" t="s">
        <v>76</v>
      </c>
      <c r="S136" s="61" t="s">
        <v>76</v>
      </c>
      <c r="T136" s="16" t="s">
        <v>76</v>
      </c>
      <c r="U136" s="16" t="s">
        <v>76</v>
      </c>
      <c r="V136" s="64" t="s">
        <v>76</v>
      </c>
    </row>
    <row r="137" spans="14:22" x14ac:dyDescent="0.25">
      <c r="N137" s="15">
        <v>47118</v>
      </c>
      <c r="O137" s="77" t="s">
        <v>76</v>
      </c>
      <c r="P137" s="62" t="s">
        <v>76</v>
      </c>
      <c r="Q137" s="62" t="s">
        <v>76</v>
      </c>
      <c r="R137" s="63" t="s">
        <v>76</v>
      </c>
      <c r="S137" s="61" t="s">
        <v>76</v>
      </c>
      <c r="T137" s="16" t="s">
        <v>76</v>
      </c>
      <c r="U137" s="16" t="s">
        <v>76</v>
      </c>
      <c r="V137" s="64" t="s">
        <v>76</v>
      </c>
    </row>
    <row r="138" spans="14:22" x14ac:dyDescent="0.25">
      <c r="N138" s="15">
        <v>47208</v>
      </c>
      <c r="O138" s="77" t="s">
        <v>76</v>
      </c>
      <c r="P138" s="62" t="s">
        <v>76</v>
      </c>
      <c r="Q138" s="62" t="s">
        <v>76</v>
      </c>
      <c r="R138" s="63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</row>
    <row r="139" spans="14:22" x14ac:dyDescent="0.25">
      <c r="N139" s="15">
        <v>47299</v>
      </c>
      <c r="O139" s="77" t="s">
        <v>76</v>
      </c>
      <c r="P139" s="62" t="s">
        <v>76</v>
      </c>
      <c r="Q139" s="62" t="s">
        <v>76</v>
      </c>
      <c r="R139" s="63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</row>
    <row r="140" spans="14:22" x14ac:dyDescent="0.25">
      <c r="N140" s="15">
        <v>47391</v>
      </c>
      <c r="O140" s="77" t="s">
        <v>76</v>
      </c>
      <c r="P140" s="62" t="s">
        <v>76</v>
      </c>
      <c r="Q140" s="62" t="s">
        <v>76</v>
      </c>
      <c r="R140" s="63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</row>
    <row r="141" spans="14:22" x14ac:dyDescent="0.25">
      <c r="N141" s="15">
        <v>47483</v>
      </c>
      <c r="O141" s="77" t="s">
        <v>76</v>
      </c>
      <c r="P141" s="62" t="s">
        <v>76</v>
      </c>
      <c r="Q141" s="62" t="s">
        <v>76</v>
      </c>
      <c r="R141" s="63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</row>
    <row r="142" spans="14:22" x14ac:dyDescent="0.25">
      <c r="N142" s="15">
        <v>47573</v>
      </c>
      <c r="O142" s="77" t="s">
        <v>76</v>
      </c>
      <c r="P142" s="62" t="s">
        <v>76</v>
      </c>
      <c r="Q142" s="62" t="s">
        <v>76</v>
      </c>
      <c r="R142" s="63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</row>
    <row r="143" spans="14:22" x14ac:dyDescent="0.25">
      <c r="N143" s="15">
        <v>47664</v>
      </c>
      <c r="O143" s="77" t="s">
        <v>76</v>
      </c>
      <c r="P143" s="62" t="s">
        <v>76</v>
      </c>
      <c r="Q143" s="62" t="s">
        <v>76</v>
      </c>
      <c r="R143" s="63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</row>
    <row r="144" spans="14:22" x14ac:dyDescent="0.25">
      <c r="N144" s="15">
        <v>47756</v>
      </c>
      <c r="O144" s="77" t="s">
        <v>76</v>
      </c>
      <c r="P144" s="62" t="s">
        <v>76</v>
      </c>
      <c r="Q144" s="62" t="s">
        <v>76</v>
      </c>
      <c r="R144" s="63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</row>
    <row r="145" spans="14:22" x14ac:dyDescent="0.25">
      <c r="N145" s="15">
        <v>47848</v>
      </c>
      <c r="O145" s="77" t="s">
        <v>76</v>
      </c>
      <c r="P145" s="62" t="s">
        <v>76</v>
      </c>
      <c r="Q145" s="62" t="s">
        <v>76</v>
      </c>
      <c r="R145" s="63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</row>
    <row r="146" spans="14:22" x14ac:dyDescent="0.25">
      <c r="N146" s="15">
        <v>47938</v>
      </c>
      <c r="O146" s="77" t="s">
        <v>76</v>
      </c>
      <c r="P146" s="62" t="s">
        <v>76</v>
      </c>
      <c r="Q146" s="62" t="s">
        <v>76</v>
      </c>
      <c r="R146" s="63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</row>
    <row r="147" spans="14:22" x14ac:dyDescent="0.25">
      <c r="N147" s="15">
        <v>48029</v>
      </c>
      <c r="O147" s="77" t="s">
        <v>76</v>
      </c>
      <c r="P147" s="62" t="s">
        <v>76</v>
      </c>
      <c r="Q147" s="62" t="s">
        <v>76</v>
      </c>
      <c r="R147" s="63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</row>
    <row r="148" spans="14:22" x14ac:dyDescent="0.25">
      <c r="N148" s="15">
        <v>48121</v>
      </c>
      <c r="O148" s="77" t="s">
        <v>76</v>
      </c>
      <c r="P148" s="62" t="s">
        <v>76</v>
      </c>
      <c r="Q148" s="62" t="s">
        <v>76</v>
      </c>
      <c r="R148" s="63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</row>
    <row r="149" spans="14:22" x14ac:dyDescent="0.25">
      <c r="N149" s="15">
        <v>48213</v>
      </c>
      <c r="O149" s="77" t="s">
        <v>76</v>
      </c>
      <c r="P149" s="62" t="s">
        <v>76</v>
      </c>
      <c r="Q149" s="62" t="s">
        <v>76</v>
      </c>
      <c r="R149" s="63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</row>
    <row r="150" spans="14:22" x14ac:dyDescent="0.25">
      <c r="N150" s="15">
        <v>48304</v>
      </c>
      <c r="O150" s="77" t="s">
        <v>76</v>
      </c>
      <c r="P150" s="62" t="s">
        <v>76</v>
      </c>
      <c r="Q150" s="62" t="s">
        <v>76</v>
      </c>
      <c r="R150" s="63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</row>
    <row r="151" spans="14:22" x14ac:dyDescent="0.25">
      <c r="N151" s="15">
        <v>48395</v>
      </c>
      <c r="O151" s="77" t="s">
        <v>76</v>
      </c>
      <c r="P151" s="62" t="s">
        <v>76</v>
      </c>
      <c r="Q151" s="62" t="s">
        <v>76</v>
      </c>
      <c r="R151" s="63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</row>
    <row r="152" spans="14:22" x14ac:dyDescent="0.25">
      <c r="N152" s="15">
        <v>48487</v>
      </c>
      <c r="O152" s="77" t="s">
        <v>76</v>
      </c>
      <c r="P152" s="62" t="s">
        <v>76</v>
      </c>
      <c r="Q152" s="62" t="s">
        <v>76</v>
      </c>
      <c r="R152" s="63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</row>
    <row r="153" spans="14:22" x14ac:dyDescent="0.25">
      <c r="N153" s="15">
        <v>48579</v>
      </c>
      <c r="O153" s="77" t="s">
        <v>76</v>
      </c>
      <c r="P153" s="62" t="s">
        <v>76</v>
      </c>
      <c r="Q153" s="62" t="s">
        <v>76</v>
      </c>
      <c r="R153" s="63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</row>
    <row r="154" spans="14:22" x14ac:dyDescent="0.25">
      <c r="N154" s="15">
        <v>48669</v>
      </c>
      <c r="O154" s="77" t="s">
        <v>76</v>
      </c>
      <c r="P154" s="62" t="s">
        <v>76</v>
      </c>
      <c r="Q154" s="62" t="s">
        <v>76</v>
      </c>
      <c r="R154" s="63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</row>
    <row r="155" spans="14:22" x14ac:dyDescent="0.25">
      <c r="N155" s="15">
        <v>48760</v>
      </c>
      <c r="O155" s="77" t="s">
        <v>76</v>
      </c>
      <c r="P155" s="62" t="s">
        <v>76</v>
      </c>
      <c r="Q155" s="62" t="s">
        <v>76</v>
      </c>
      <c r="R155" s="63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</row>
    <row r="156" spans="14:22" x14ac:dyDescent="0.25">
      <c r="N156" s="15">
        <v>48852</v>
      </c>
      <c r="O156" s="77" t="s">
        <v>76</v>
      </c>
      <c r="P156" s="62" t="s">
        <v>76</v>
      </c>
      <c r="Q156" s="62" t="s">
        <v>76</v>
      </c>
      <c r="R156" s="63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</row>
    <row r="157" spans="14:22" x14ac:dyDescent="0.25">
      <c r="N157" s="15">
        <v>48944</v>
      </c>
      <c r="O157" s="77" t="s">
        <v>76</v>
      </c>
      <c r="P157" s="62" t="s">
        <v>76</v>
      </c>
      <c r="Q157" s="62" t="s">
        <v>76</v>
      </c>
      <c r="R157" s="63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</row>
    <row r="158" spans="14:22" x14ac:dyDescent="0.25">
      <c r="O158" s="77" t="s">
        <v>76</v>
      </c>
      <c r="P158" s="62" t="s">
        <v>76</v>
      </c>
      <c r="Q158" s="62" t="s">
        <v>76</v>
      </c>
      <c r="R158" s="63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</row>
    <row r="159" spans="14:22" x14ac:dyDescent="0.25">
      <c r="O159" s="77" t="s">
        <v>76</v>
      </c>
      <c r="P159" s="62" t="s">
        <v>76</v>
      </c>
      <c r="Q159" s="62" t="s">
        <v>76</v>
      </c>
      <c r="R159" s="63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</row>
    <row r="160" spans="14:22" x14ac:dyDescent="0.25">
      <c r="O160" s="77" t="s">
        <v>76</v>
      </c>
      <c r="P160" s="62" t="s">
        <v>76</v>
      </c>
      <c r="Q160" s="62" t="s">
        <v>76</v>
      </c>
      <c r="R160" s="63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</row>
    <row r="161" spans="15:22" x14ac:dyDescent="0.25">
      <c r="O161" s="77" t="s">
        <v>76</v>
      </c>
      <c r="P161" s="62" t="s">
        <v>76</v>
      </c>
      <c r="Q161" s="62" t="s">
        <v>76</v>
      </c>
      <c r="R161" s="63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</row>
    <row r="162" spans="15:22" x14ac:dyDescent="0.25">
      <c r="O162" s="77" t="s">
        <v>76</v>
      </c>
      <c r="P162" s="62" t="s">
        <v>76</v>
      </c>
      <c r="Q162" s="62" t="s">
        <v>76</v>
      </c>
      <c r="R162" s="63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</row>
    <row r="163" spans="15:22" x14ac:dyDescent="0.25">
      <c r="O163" s="77" t="s">
        <v>76</v>
      </c>
      <c r="P163" s="62" t="s">
        <v>76</v>
      </c>
      <c r="Q163" s="62" t="s">
        <v>76</v>
      </c>
      <c r="R163" s="63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</row>
    <row r="164" spans="15:22" x14ac:dyDescent="0.25">
      <c r="O164" s="77" t="s">
        <v>76</v>
      </c>
      <c r="P164" s="62" t="s">
        <v>76</v>
      </c>
      <c r="Q164" s="62" t="s">
        <v>76</v>
      </c>
      <c r="R164" s="63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</row>
    <row r="165" spans="15:22" x14ac:dyDescent="0.25">
      <c r="O165" s="77" t="s">
        <v>76</v>
      </c>
      <c r="P165" s="62" t="s">
        <v>76</v>
      </c>
      <c r="Q165" s="62" t="s">
        <v>76</v>
      </c>
      <c r="R165" s="63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</row>
    <row r="166" spans="15:22" x14ac:dyDescent="0.25">
      <c r="O166" s="77" t="s">
        <v>76</v>
      </c>
      <c r="P166" s="62" t="s">
        <v>76</v>
      </c>
      <c r="Q166" s="62" t="s">
        <v>76</v>
      </c>
      <c r="R166" s="63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</row>
    <row r="167" spans="15:22" x14ac:dyDescent="0.25">
      <c r="O167" s="77" t="s">
        <v>76</v>
      </c>
      <c r="P167" s="62" t="s">
        <v>76</v>
      </c>
      <c r="Q167" s="62" t="s">
        <v>76</v>
      </c>
      <c r="R167" s="63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16 N134:N157">
    <cfRule type="expression" dxfId="12" priority="2">
      <formula>$O6=""</formula>
    </cfRule>
  </conditionalFormatting>
  <conditionalFormatting sqref="N117:N133">
    <cfRule type="expression" dxfId="1" priority="1">
      <formula>$O117=""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F4992-B6E3-4DF2-B7FA-CF6C4C5BEEA8}">
  <sheetPr codeName="Sheet11"/>
  <dimension ref="A1:X633"/>
  <sheetViews>
    <sheetView tabSelected="1" topLeftCell="M269" workbookViewId="0">
      <selection activeCell="P315" sqref="P315"/>
    </sheetView>
  </sheetViews>
  <sheetFormatPr defaultColWidth="9.140625" defaultRowHeight="15" x14ac:dyDescent="0.25"/>
  <cols>
    <col min="1" max="1" width="13.7109375" style="84" customWidth="1"/>
    <col min="2" max="13" width="13.7109375" style="24" customWidth="1"/>
    <col min="14" max="14" width="11.85546875" style="24" bestFit="1" customWidth="1"/>
    <col min="15" max="22" width="22.28515625" style="24" customWidth="1"/>
    <col min="23" max="23" width="16.85546875" style="24" customWidth="1"/>
    <col min="24" max="24" width="20.28515625" style="24" customWidth="1"/>
    <col min="25" max="16384" width="9.140625" style="24"/>
  </cols>
  <sheetData>
    <row r="1" spans="1:24" s="80" customFormat="1" ht="63.95" customHeight="1" x14ac:dyDescent="0.25">
      <c r="A1" s="79"/>
      <c r="N1" s="81" t="s">
        <v>42</v>
      </c>
      <c r="O1" s="82" t="s">
        <v>43</v>
      </c>
      <c r="P1" s="82" t="s">
        <v>44</v>
      </c>
      <c r="Q1" s="82" t="s">
        <v>45</v>
      </c>
      <c r="R1" s="83" t="s">
        <v>46</v>
      </c>
      <c r="S1" s="83" t="s">
        <v>47</v>
      </c>
      <c r="T1" s="83" t="s">
        <v>48</v>
      </c>
      <c r="U1" s="82" t="s">
        <v>49</v>
      </c>
      <c r="V1" s="82" t="s">
        <v>50</v>
      </c>
      <c r="W1" s="82" t="s">
        <v>51</v>
      </c>
      <c r="X1" s="82" t="s">
        <v>52</v>
      </c>
    </row>
    <row r="2" spans="1:24" ht="15.75" x14ac:dyDescent="0.25">
      <c r="N2" s="85">
        <v>36556</v>
      </c>
      <c r="O2" s="86">
        <v>193</v>
      </c>
      <c r="P2" s="86">
        <v>21</v>
      </c>
      <c r="Q2" s="86">
        <v>172</v>
      </c>
      <c r="R2" s="87">
        <v>488101943</v>
      </c>
      <c r="S2" s="87">
        <v>250484456</v>
      </c>
      <c r="T2" s="87">
        <v>237617487</v>
      </c>
      <c r="U2" s="88" t="s">
        <v>15</v>
      </c>
      <c r="V2" s="88" t="s">
        <v>15</v>
      </c>
      <c r="W2" s="88" t="s">
        <v>15</v>
      </c>
      <c r="X2" s="88" t="s">
        <v>15</v>
      </c>
    </row>
    <row r="3" spans="1:24" ht="15.75" x14ac:dyDescent="0.25">
      <c r="N3" s="85">
        <v>36585</v>
      </c>
      <c r="O3" s="86">
        <v>152</v>
      </c>
      <c r="P3" s="86">
        <v>24</v>
      </c>
      <c r="Q3" s="86">
        <v>128</v>
      </c>
      <c r="R3" s="87">
        <v>562596598</v>
      </c>
      <c r="S3" s="87">
        <v>382350256</v>
      </c>
      <c r="T3" s="87">
        <v>180246342</v>
      </c>
      <c r="U3" s="88" t="s">
        <v>15</v>
      </c>
      <c r="V3" s="88" t="s">
        <v>15</v>
      </c>
      <c r="W3" s="88" t="s">
        <v>15</v>
      </c>
      <c r="X3" s="88" t="s">
        <v>15</v>
      </c>
    </row>
    <row r="4" spans="1:24" ht="15.75" x14ac:dyDescent="0.25">
      <c r="N4" s="85">
        <v>36616</v>
      </c>
      <c r="O4" s="86">
        <v>229</v>
      </c>
      <c r="P4" s="86">
        <v>35</v>
      </c>
      <c r="Q4" s="86">
        <v>194</v>
      </c>
      <c r="R4" s="87">
        <v>660592934</v>
      </c>
      <c r="S4" s="87">
        <v>394437934</v>
      </c>
      <c r="T4" s="87">
        <v>266155000</v>
      </c>
      <c r="U4" s="88" t="s">
        <v>15</v>
      </c>
      <c r="V4" s="88" t="s">
        <v>15</v>
      </c>
      <c r="W4" s="88" t="s">
        <v>15</v>
      </c>
      <c r="X4" s="88" t="s">
        <v>15</v>
      </c>
    </row>
    <row r="5" spans="1:24" ht="15.75" x14ac:dyDescent="0.25">
      <c r="N5" s="85">
        <v>36646</v>
      </c>
      <c r="O5" s="86">
        <v>184</v>
      </c>
      <c r="P5" s="86">
        <v>29</v>
      </c>
      <c r="Q5" s="86">
        <v>155</v>
      </c>
      <c r="R5" s="87">
        <v>496441242</v>
      </c>
      <c r="S5" s="87">
        <v>262563500</v>
      </c>
      <c r="T5" s="87">
        <v>233877742</v>
      </c>
      <c r="U5" s="88" t="s">
        <v>15</v>
      </c>
      <c r="V5" s="88" t="s">
        <v>15</v>
      </c>
      <c r="W5" s="88" t="s">
        <v>15</v>
      </c>
      <c r="X5" s="88" t="s">
        <v>15</v>
      </c>
    </row>
    <row r="6" spans="1:24" ht="15.75" x14ac:dyDescent="0.25">
      <c r="N6" s="85">
        <v>36677</v>
      </c>
      <c r="O6" s="86">
        <v>212</v>
      </c>
      <c r="P6" s="86">
        <v>35</v>
      </c>
      <c r="Q6" s="86">
        <v>177</v>
      </c>
      <c r="R6" s="87">
        <v>1055389629</v>
      </c>
      <c r="S6" s="87">
        <v>792720240</v>
      </c>
      <c r="T6" s="87">
        <v>262669389</v>
      </c>
      <c r="U6" s="88" t="s">
        <v>15</v>
      </c>
      <c r="V6" s="88" t="s">
        <v>15</v>
      </c>
      <c r="W6" s="88" t="s">
        <v>15</v>
      </c>
      <c r="X6" s="88" t="s">
        <v>15</v>
      </c>
    </row>
    <row r="7" spans="1:24" ht="15.75" x14ac:dyDescent="0.25">
      <c r="A7" s="162" t="s">
        <v>91</v>
      </c>
      <c r="B7" s="162"/>
      <c r="C7" s="162"/>
      <c r="D7" s="162"/>
      <c r="E7" s="162"/>
      <c r="F7" s="162"/>
      <c r="G7" s="76"/>
      <c r="H7" s="162" t="s">
        <v>92</v>
      </c>
      <c r="I7" s="162"/>
      <c r="J7" s="162"/>
      <c r="K7" s="162"/>
      <c r="L7" s="162"/>
      <c r="M7" s="162"/>
      <c r="N7" s="85">
        <v>36707</v>
      </c>
      <c r="O7" s="86">
        <v>243</v>
      </c>
      <c r="P7" s="86">
        <v>43</v>
      </c>
      <c r="Q7" s="86">
        <v>200</v>
      </c>
      <c r="R7" s="87">
        <v>812109941</v>
      </c>
      <c r="S7" s="87">
        <v>495188017</v>
      </c>
      <c r="T7" s="87">
        <v>316921924</v>
      </c>
      <c r="U7" s="88" t="s">
        <v>15</v>
      </c>
      <c r="V7" s="88" t="s">
        <v>15</v>
      </c>
      <c r="W7" s="88" t="s">
        <v>15</v>
      </c>
      <c r="X7" s="88" t="s">
        <v>15</v>
      </c>
    </row>
    <row r="8" spans="1:24" ht="15.75" x14ac:dyDescent="0.25">
      <c r="N8" s="85">
        <v>36738</v>
      </c>
      <c r="O8" s="86">
        <v>206</v>
      </c>
      <c r="P8" s="86">
        <v>28</v>
      </c>
      <c r="Q8" s="86">
        <v>178</v>
      </c>
      <c r="R8" s="87">
        <v>732988959</v>
      </c>
      <c r="S8" s="87">
        <v>460027450</v>
      </c>
      <c r="T8" s="87">
        <v>272961509</v>
      </c>
      <c r="U8" s="88" t="s">
        <v>15</v>
      </c>
      <c r="V8" s="88" t="s">
        <v>15</v>
      </c>
      <c r="W8" s="88" t="s">
        <v>15</v>
      </c>
      <c r="X8" s="88" t="s">
        <v>15</v>
      </c>
    </row>
    <row r="9" spans="1:24" ht="15.75" x14ac:dyDescent="0.25">
      <c r="N9" s="85">
        <v>36769</v>
      </c>
      <c r="O9" s="86">
        <v>238</v>
      </c>
      <c r="P9" s="86">
        <v>41</v>
      </c>
      <c r="Q9" s="86">
        <v>197</v>
      </c>
      <c r="R9" s="87">
        <v>1044422538</v>
      </c>
      <c r="S9" s="87">
        <v>724463506</v>
      </c>
      <c r="T9" s="87">
        <v>319959032</v>
      </c>
      <c r="U9" s="88" t="s">
        <v>15</v>
      </c>
      <c r="V9" s="88" t="s">
        <v>15</v>
      </c>
      <c r="W9" s="88" t="s">
        <v>15</v>
      </c>
      <c r="X9" s="88" t="s">
        <v>15</v>
      </c>
    </row>
    <row r="10" spans="1:24" ht="15.75" x14ac:dyDescent="0.25">
      <c r="N10" s="85">
        <v>36799</v>
      </c>
      <c r="O10" s="86">
        <v>230</v>
      </c>
      <c r="P10" s="86">
        <v>46</v>
      </c>
      <c r="Q10" s="86">
        <v>184</v>
      </c>
      <c r="R10" s="87">
        <v>1250491097</v>
      </c>
      <c r="S10" s="87">
        <v>978812614</v>
      </c>
      <c r="T10" s="87">
        <v>271678483</v>
      </c>
      <c r="U10" s="88" t="s">
        <v>15</v>
      </c>
      <c r="V10" s="88" t="s">
        <v>15</v>
      </c>
      <c r="W10" s="88" t="s">
        <v>15</v>
      </c>
      <c r="X10" s="88" t="s">
        <v>15</v>
      </c>
    </row>
    <row r="11" spans="1:24" ht="15.75" x14ac:dyDescent="0.25">
      <c r="N11" s="85">
        <v>36830</v>
      </c>
      <c r="O11" s="86">
        <v>214</v>
      </c>
      <c r="P11" s="86">
        <v>43</v>
      </c>
      <c r="Q11" s="86">
        <v>171</v>
      </c>
      <c r="R11" s="87">
        <v>762313651</v>
      </c>
      <c r="S11" s="87">
        <v>516113420</v>
      </c>
      <c r="T11" s="87">
        <v>246200231</v>
      </c>
      <c r="U11" s="88" t="s">
        <v>15</v>
      </c>
      <c r="V11" s="88" t="s">
        <v>15</v>
      </c>
      <c r="W11" s="88" t="s">
        <v>15</v>
      </c>
      <c r="X11" s="88" t="s">
        <v>15</v>
      </c>
    </row>
    <row r="12" spans="1:24" ht="15.75" x14ac:dyDescent="0.25">
      <c r="N12" s="85">
        <v>36860</v>
      </c>
      <c r="O12" s="86">
        <v>204</v>
      </c>
      <c r="P12" s="86">
        <v>49</v>
      </c>
      <c r="Q12" s="86">
        <v>155</v>
      </c>
      <c r="R12" s="87">
        <v>1503670583</v>
      </c>
      <c r="S12" s="87">
        <v>1277653612</v>
      </c>
      <c r="T12" s="87">
        <v>226016971</v>
      </c>
      <c r="U12" s="88" t="s">
        <v>15</v>
      </c>
      <c r="V12" s="88" t="s">
        <v>15</v>
      </c>
      <c r="W12" s="88" t="s">
        <v>15</v>
      </c>
      <c r="X12" s="88" t="s">
        <v>15</v>
      </c>
    </row>
    <row r="13" spans="1:24" ht="15.75" x14ac:dyDescent="0.25">
      <c r="N13" s="85">
        <v>36891</v>
      </c>
      <c r="O13" s="86">
        <v>334</v>
      </c>
      <c r="P13" s="86">
        <v>95</v>
      </c>
      <c r="Q13" s="86">
        <v>239</v>
      </c>
      <c r="R13" s="87">
        <v>2076066798</v>
      </c>
      <c r="S13" s="87">
        <v>1706892856</v>
      </c>
      <c r="T13" s="87">
        <v>369173942</v>
      </c>
      <c r="U13" s="88" t="s">
        <v>15</v>
      </c>
      <c r="V13" s="88" t="s">
        <v>15</v>
      </c>
      <c r="W13" s="88" t="s">
        <v>15</v>
      </c>
      <c r="X13" s="88" t="s">
        <v>15</v>
      </c>
    </row>
    <row r="14" spans="1:24" ht="15.75" x14ac:dyDescent="0.25">
      <c r="N14" s="85">
        <v>36922</v>
      </c>
      <c r="O14" s="86">
        <v>249</v>
      </c>
      <c r="P14" s="86">
        <v>42</v>
      </c>
      <c r="Q14" s="86">
        <v>207</v>
      </c>
      <c r="R14" s="87">
        <v>1216480455</v>
      </c>
      <c r="S14" s="87">
        <v>834729465</v>
      </c>
      <c r="T14" s="87">
        <v>381750990</v>
      </c>
      <c r="U14" s="88" t="s">
        <v>15</v>
      </c>
      <c r="V14" s="88" t="s">
        <v>15</v>
      </c>
      <c r="W14" s="88" t="s">
        <v>15</v>
      </c>
      <c r="X14" s="88" t="s">
        <v>15</v>
      </c>
    </row>
    <row r="15" spans="1:24" ht="15.75" x14ac:dyDescent="0.25">
      <c r="N15" s="85">
        <v>36950</v>
      </c>
      <c r="O15" s="86">
        <v>221</v>
      </c>
      <c r="P15" s="86">
        <v>32</v>
      </c>
      <c r="Q15" s="86">
        <v>189</v>
      </c>
      <c r="R15" s="87">
        <v>782068056</v>
      </c>
      <c r="S15" s="87">
        <v>500252265</v>
      </c>
      <c r="T15" s="87">
        <v>281815791</v>
      </c>
      <c r="U15" s="88" t="s">
        <v>15</v>
      </c>
      <c r="V15" s="88" t="s">
        <v>15</v>
      </c>
      <c r="W15" s="88" t="s">
        <v>15</v>
      </c>
      <c r="X15" s="88" t="s">
        <v>15</v>
      </c>
    </row>
    <row r="16" spans="1:24" ht="15.75" x14ac:dyDescent="0.25">
      <c r="N16" s="85">
        <v>36981</v>
      </c>
      <c r="O16" s="86">
        <v>281</v>
      </c>
      <c r="P16" s="86">
        <v>45</v>
      </c>
      <c r="Q16" s="86">
        <v>236</v>
      </c>
      <c r="R16" s="87">
        <v>905097463</v>
      </c>
      <c r="S16" s="87">
        <v>514269040</v>
      </c>
      <c r="T16" s="87">
        <v>390828423</v>
      </c>
      <c r="U16" s="88" t="s">
        <v>15</v>
      </c>
      <c r="V16" s="88" t="s">
        <v>15</v>
      </c>
      <c r="W16" s="88" t="s">
        <v>15</v>
      </c>
      <c r="X16" s="88" t="s">
        <v>15</v>
      </c>
    </row>
    <row r="17" spans="1:24" ht="15.75" x14ac:dyDescent="0.25">
      <c r="N17" s="85">
        <v>37011</v>
      </c>
      <c r="O17" s="86">
        <v>253</v>
      </c>
      <c r="P17" s="86">
        <v>40</v>
      </c>
      <c r="Q17" s="86">
        <v>213</v>
      </c>
      <c r="R17" s="87">
        <v>1132157861</v>
      </c>
      <c r="S17" s="87">
        <v>824049604</v>
      </c>
      <c r="T17" s="87">
        <v>308108257</v>
      </c>
      <c r="U17" s="88" t="s">
        <v>15</v>
      </c>
      <c r="V17" s="88" t="s">
        <v>15</v>
      </c>
      <c r="W17" s="88" t="s">
        <v>15</v>
      </c>
      <c r="X17" s="88" t="s">
        <v>15</v>
      </c>
    </row>
    <row r="18" spans="1:24" ht="15.75" x14ac:dyDescent="0.25">
      <c r="N18" s="85">
        <v>37042</v>
      </c>
      <c r="O18" s="86">
        <v>322</v>
      </c>
      <c r="P18" s="86">
        <v>60</v>
      </c>
      <c r="Q18" s="86">
        <v>262</v>
      </c>
      <c r="R18" s="87">
        <v>1106656728</v>
      </c>
      <c r="S18" s="87">
        <v>658581265</v>
      </c>
      <c r="T18" s="87">
        <v>448075463</v>
      </c>
      <c r="U18" s="88" t="s">
        <v>15</v>
      </c>
      <c r="V18" s="88" t="s">
        <v>15</v>
      </c>
      <c r="W18" s="88" t="s">
        <v>15</v>
      </c>
      <c r="X18" s="88" t="s">
        <v>15</v>
      </c>
    </row>
    <row r="19" spans="1:24" ht="15.75" x14ac:dyDescent="0.25">
      <c r="N19" s="85">
        <v>37072</v>
      </c>
      <c r="O19" s="86">
        <v>366</v>
      </c>
      <c r="P19" s="86">
        <v>57</v>
      </c>
      <c r="Q19" s="86">
        <v>309</v>
      </c>
      <c r="R19" s="87">
        <v>1219578967</v>
      </c>
      <c r="S19" s="87">
        <v>758339395</v>
      </c>
      <c r="T19" s="87">
        <v>461239572</v>
      </c>
      <c r="U19" s="88" t="s">
        <v>15</v>
      </c>
      <c r="V19" s="88" t="s">
        <v>15</v>
      </c>
      <c r="W19" s="88" t="s">
        <v>15</v>
      </c>
      <c r="X19" s="88" t="s">
        <v>15</v>
      </c>
    </row>
    <row r="20" spans="1:24" ht="15.75" x14ac:dyDescent="0.25">
      <c r="N20" s="85">
        <v>37103</v>
      </c>
      <c r="O20" s="86">
        <v>303</v>
      </c>
      <c r="P20" s="86">
        <v>42</v>
      </c>
      <c r="Q20" s="86">
        <v>261</v>
      </c>
      <c r="R20" s="87">
        <v>907066445</v>
      </c>
      <c r="S20" s="87">
        <v>513297992</v>
      </c>
      <c r="T20" s="87">
        <v>393768453</v>
      </c>
      <c r="U20" s="88" t="s">
        <v>15</v>
      </c>
      <c r="V20" s="88" t="s">
        <v>15</v>
      </c>
      <c r="W20" s="88" t="s">
        <v>15</v>
      </c>
      <c r="X20" s="88" t="s">
        <v>15</v>
      </c>
    </row>
    <row r="21" spans="1:24" ht="15.75" x14ac:dyDescent="0.25">
      <c r="N21" s="85">
        <v>37134</v>
      </c>
      <c r="O21" s="86">
        <v>390</v>
      </c>
      <c r="P21" s="86">
        <v>49</v>
      </c>
      <c r="Q21" s="86">
        <v>341</v>
      </c>
      <c r="R21" s="87">
        <v>1123865832</v>
      </c>
      <c r="S21" s="87">
        <v>636152241</v>
      </c>
      <c r="T21" s="87">
        <v>487713591</v>
      </c>
      <c r="U21" s="88" t="s">
        <v>15</v>
      </c>
      <c r="V21" s="88" t="s">
        <v>15</v>
      </c>
      <c r="W21" s="88" t="s">
        <v>15</v>
      </c>
      <c r="X21" s="88" t="s">
        <v>15</v>
      </c>
    </row>
    <row r="22" spans="1:24" ht="15.75" x14ac:dyDescent="0.25">
      <c r="N22" s="85">
        <v>37164</v>
      </c>
      <c r="O22" s="86">
        <v>292</v>
      </c>
      <c r="P22" s="86">
        <v>43</v>
      </c>
      <c r="Q22" s="86">
        <v>249</v>
      </c>
      <c r="R22" s="87">
        <v>910930459</v>
      </c>
      <c r="S22" s="87">
        <v>512522617</v>
      </c>
      <c r="T22" s="87">
        <v>398407842</v>
      </c>
      <c r="U22" s="88" t="s">
        <v>15</v>
      </c>
      <c r="V22" s="88" t="s">
        <v>15</v>
      </c>
      <c r="W22" s="88" t="s">
        <v>15</v>
      </c>
      <c r="X22" s="88" t="s">
        <v>15</v>
      </c>
    </row>
    <row r="23" spans="1:24" ht="15.75" x14ac:dyDescent="0.25">
      <c r="N23" s="85">
        <v>37195</v>
      </c>
      <c r="O23" s="86">
        <v>323</v>
      </c>
      <c r="P23" s="86">
        <v>41</v>
      </c>
      <c r="Q23" s="86">
        <v>282</v>
      </c>
      <c r="R23" s="87">
        <v>825065643</v>
      </c>
      <c r="S23" s="87">
        <v>421257500</v>
      </c>
      <c r="T23" s="87">
        <v>403808143</v>
      </c>
      <c r="U23" s="88" t="s">
        <v>15</v>
      </c>
      <c r="V23" s="88" t="s">
        <v>15</v>
      </c>
      <c r="W23" s="88" t="s">
        <v>15</v>
      </c>
      <c r="X23" s="88" t="s">
        <v>15</v>
      </c>
    </row>
    <row r="24" spans="1:24" ht="15.75" x14ac:dyDescent="0.25">
      <c r="N24" s="85">
        <v>37225</v>
      </c>
      <c r="O24" s="86">
        <v>310</v>
      </c>
      <c r="P24" s="86">
        <v>42</v>
      </c>
      <c r="Q24" s="86">
        <v>268</v>
      </c>
      <c r="R24" s="87">
        <v>880092477</v>
      </c>
      <c r="S24" s="87">
        <v>473838930</v>
      </c>
      <c r="T24" s="87">
        <v>406253547</v>
      </c>
      <c r="U24" s="88" t="s">
        <v>15</v>
      </c>
      <c r="V24" s="88" t="s">
        <v>15</v>
      </c>
      <c r="W24" s="88" t="s">
        <v>15</v>
      </c>
      <c r="X24" s="88" t="s">
        <v>15</v>
      </c>
    </row>
    <row r="25" spans="1:24" ht="15.75" x14ac:dyDescent="0.25">
      <c r="N25" s="85">
        <v>37256</v>
      </c>
      <c r="O25" s="86">
        <v>373</v>
      </c>
      <c r="P25" s="86">
        <v>59</v>
      </c>
      <c r="Q25" s="86">
        <v>314</v>
      </c>
      <c r="R25" s="87">
        <v>1577820980</v>
      </c>
      <c r="S25" s="87">
        <v>1114527874</v>
      </c>
      <c r="T25" s="87">
        <v>463293106</v>
      </c>
      <c r="U25" s="88" t="s">
        <v>15</v>
      </c>
      <c r="V25" s="88" t="s">
        <v>15</v>
      </c>
      <c r="W25" s="88" t="s">
        <v>15</v>
      </c>
      <c r="X25" s="88" t="s">
        <v>15</v>
      </c>
    </row>
    <row r="26" spans="1:24" ht="15.75" x14ac:dyDescent="0.25">
      <c r="N26" s="85">
        <v>37287</v>
      </c>
      <c r="O26" s="86">
        <v>330</v>
      </c>
      <c r="P26" s="86">
        <v>41</v>
      </c>
      <c r="Q26" s="86">
        <v>289</v>
      </c>
      <c r="R26" s="87">
        <v>839848599</v>
      </c>
      <c r="S26" s="87">
        <v>453577698</v>
      </c>
      <c r="T26" s="87">
        <v>386270901</v>
      </c>
      <c r="U26" s="88" t="s">
        <v>15</v>
      </c>
      <c r="V26" s="88" t="s">
        <v>15</v>
      </c>
      <c r="W26" s="88" t="s">
        <v>15</v>
      </c>
      <c r="X26" s="88" t="s">
        <v>15</v>
      </c>
    </row>
    <row r="27" spans="1:24" ht="15.75" x14ac:dyDescent="0.25">
      <c r="A27" s="162" t="s">
        <v>93</v>
      </c>
      <c r="B27" s="162"/>
      <c r="C27" s="162"/>
      <c r="D27" s="162"/>
      <c r="E27" s="162"/>
      <c r="F27" s="162"/>
      <c r="N27" s="85">
        <v>37315</v>
      </c>
      <c r="O27" s="86">
        <v>282</v>
      </c>
      <c r="P27" s="86">
        <v>28</v>
      </c>
      <c r="Q27" s="86">
        <v>254</v>
      </c>
      <c r="R27" s="87">
        <v>727704559</v>
      </c>
      <c r="S27" s="87">
        <v>355332020</v>
      </c>
      <c r="T27" s="87">
        <v>372372539</v>
      </c>
      <c r="U27" s="88" t="s">
        <v>15</v>
      </c>
      <c r="V27" s="88" t="s">
        <v>15</v>
      </c>
      <c r="W27" s="88" t="s">
        <v>15</v>
      </c>
      <c r="X27" s="88" t="s">
        <v>15</v>
      </c>
    </row>
    <row r="28" spans="1:24" ht="15.75" x14ac:dyDescent="0.25">
      <c r="N28" s="85">
        <v>37346</v>
      </c>
      <c r="O28" s="86">
        <v>364</v>
      </c>
      <c r="P28" s="86">
        <v>58</v>
      </c>
      <c r="Q28" s="86">
        <v>306</v>
      </c>
      <c r="R28" s="87">
        <v>1142929740</v>
      </c>
      <c r="S28" s="87">
        <v>662942256</v>
      </c>
      <c r="T28" s="87">
        <v>479987484</v>
      </c>
      <c r="U28" s="88" t="s">
        <v>15</v>
      </c>
      <c r="V28" s="88" t="s">
        <v>15</v>
      </c>
      <c r="W28" s="88" t="s">
        <v>15</v>
      </c>
      <c r="X28" s="88" t="s">
        <v>15</v>
      </c>
    </row>
    <row r="29" spans="1:24" ht="15.75" x14ac:dyDescent="0.25">
      <c r="N29" s="85">
        <v>37376</v>
      </c>
      <c r="O29" s="86">
        <v>366</v>
      </c>
      <c r="P29" s="86">
        <v>37</v>
      </c>
      <c r="Q29" s="86">
        <v>329</v>
      </c>
      <c r="R29" s="87">
        <v>886700792</v>
      </c>
      <c r="S29" s="87">
        <v>384324125</v>
      </c>
      <c r="T29" s="87">
        <v>502376667</v>
      </c>
      <c r="U29" s="88" t="s">
        <v>15</v>
      </c>
      <c r="V29" s="88" t="s">
        <v>15</v>
      </c>
      <c r="W29" s="88" t="s">
        <v>15</v>
      </c>
      <c r="X29" s="88" t="s">
        <v>15</v>
      </c>
    </row>
    <row r="30" spans="1:24" ht="15.75" x14ac:dyDescent="0.25">
      <c r="N30" s="85">
        <v>37407</v>
      </c>
      <c r="O30" s="86">
        <v>471</v>
      </c>
      <c r="P30" s="86">
        <v>60</v>
      </c>
      <c r="Q30" s="86">
        <v>411</v>
      </c>
      <c r="R30" s="87">
        <v>1427554346</v>
      </c>
      <c r="S30" s="87">
        <v>835738933</v>
      </c>
      <c r="T30" s="87">
        <v>591815413</v>
      </c>
      <c r="U30" s="88" t="s">
        <v>15</v>
      </c>
      <c r="V30" s="88" t="s">
        <v>15</v>
      </c>
      <c r="W30" s="88" t="s">
        <v>15</v>
      </c>
      <c r="X30" s="88" t="s">
        <v>15</v>
      </c>
    </row>
    <row r="31" spans="1:24" ht="15.75" x14ac:dyDescent="0.25">
      <c r="N31" s="85">
        <v>37437</v>
      </c>
      <c r="O31" s="86">
        <v>429</v>
      </c>
      <c r="P31" s="86">
        <v>69</v>
      </c>
      <c r="Q31" s="86">
        <v>360</v>
      </c>
      <c r="R31" s="87">
        <v>1669779612</v>
      </c>
      <c r="S31" s="87">
        <v>1056756117</v>
      </c>
      <c r="T31" s="87">
        <v>613023495</v>
      </c>
      <c r="U31" s="88" t="s">
        <v>15</v>
      </c>
      <c r="V31" s="88" t="s">
        <v>15</v>
      </c>
      <c r="W31" s="88" t="s">
        <v>15</v>
      </c>
      <c r="X31" s="88" t="s">
        <v>15</v>
      </c>
    </row>
    <row r="32" spans="1:24" ht="15.75" x14ac:dyDescent="0.25">
      <c r="N32" s="85">
        <v>37468</v>
      </c>
      <c r="O32" s="86">
        <v>434</v>
      </c>
      <c r="P32" s="86">
        <v>50</v>
      </c>
      <c r="Q32" s="86">
        <v>384</v>
      </c>
      <c r="R32" s="87">
        <v>1203452572</v>
      </c>
      <c r="S32" s="87">
        <v>587620855</v>
      </c>
      <c r="T32" s="87">
        <v>615831717</v>
      </c>
      <c r="U32" s="88" t="s">
        <v>15</v>
      </c>
      <c r="V32" s="88" t="s">
        <v>15</v>
      </c>
      <c r="W32" s="88" t="s">
        <v>15</v>
      </c>
      <c r="X32" s="88" t="s">
        <v>15</v>
      </c>
    </row>
    <row r="33" spans="14:24" ht="15.75" x14ac:dyDescent="0.25">
      <c r="N33" s="85">
        <v>37499</v>
      </c>
      <c r="O33" s="86">
        <v>494</v>
      </c>
      <c r="P33" s="86">
        <v>66</v>
      </c>
      <c r="Q33" s="86">
        <v>428</v>
      </c>
      <c r="R33" s="87">
        <v>1620430153</v>
      </c>
      <c r="S33" s="87">
        <v>934610993</v>
      </c>
      <c r="T33" s="87">
        <v>685819160</v>
      </c>
      <c r="U33" s="88" t="s">
        <v>15</v>
      </c>
      <c r="V33" s="88" t="s">
        <v>15</v>
      </c>
      <c r="W33" s="88" t="s">
        <v>15</v>
      </c>
      <c r="X33" s="88" t="s">
        <v>15</v>
      </c>
    </row>
    <row r="34" spans="14:24" ht="15.75" x14ac:dyDescent="0.25">
      <c r="N34" s="85">
        <v>37529</v>
      </c>
      <c r="O34" s="86">
        <v>434</v>
      </c>
      <c r="P34" s="86">
        <v>68</v>
      </c>
      <c r="Q34" s="86">
        <v>366</v>
      </c>
      <c r="R34" s="87">
        <v>1603406444</v>
      </c>
      <c r="S34" s="87">
        <v>1016624907</v>
      </c>
      <c r="T34" s="87">
        <v>586781537</v>
      </c>
      <c r="U34" s="88" t="s">
        <v>15</v>
      </c>
      <c r="V34" s="88" t="s">
        <v>15</v>
      </c>
      <c r="W34" s="88" t="s">
        <v>15</v>
      </c>
      <c r="X34" s="88" t="s">
        <v>15</v>
      </c>
    </row>
    <row r="35" spans="14:24" ht="15.75" x14ac:dyDescent="0.25">
      <c r="N35" s="85">
        <v>37560</v>
      </c>
      <c r="O35" s="86">
        <v>459</v>
      </c>
      <c r="P35" s="86">
        <v>67</v>
      </c>
      <c r="Q35" s="86">
        <v>392</v>
      </c>
      <c r="R35" s="87">
        <v>1465709991</v>
      </c>
      <c r="S35" s="87">
        <v>891490033</v>
      </c>
      <c r="T35" s="87">
        <v>574219958</v>
      </c>
      <c r="U35" s="88" t="s">
        <v>15</v>
      </c>
      <c r="V35" s="88" t="s">
        <v>15</v>
      </c>
      <c r="W35" s="88" t="s">
        <v>15</v>
      </c>
      <c r="X35" s="88" t="s">
        <v>15</v>
      </c>
    </row>
    <row r="36" spans="14:24" ht="15.75" x14ac:dyDescent="0.25">
      <c r="N36" s="85">
        <v>37590</v>
      </c>
      <c r="O36" s="86">
        <v>398</v>
      </c>
      <c r="P36" s="86">
        <v>68</v>
      </c>
      <c r="Q36" s="86">
        <v>330</v>
      </c>
      <c r="R36" s="87">
        <v>1430489151</v>
      </c>
      <c r="S36" s="87">
        <v>885371948</v>
      </c>
      <c r="T36" s="87">
        <v>545117203</v>
      </c>
      <c r="U36" s="88" t="s">
        <v>15</v>
      </c>
      <c r="V36" s="88" t="s">
        <v>15</v>
      </c>
      <c r="W36" s="88" t="s">
        <v>15</v>
      </c>
      <c r="X36" s="88" t="s">
        <v>15</v>
      </c>
    </row>
    <row r="37" spans="14:24" ht="15.75" x14ac:dyDescent="0.25">
      <c r="N37" s="85">
        <v>37621</v>
      </c>
      <c r="O37" s="86">
        <v>587</v>
      </c>
      <c r="P37" s="86">
        <v>110</v>
      </c>
      <c r="Q37" s="86">
        <v>477</v>
      </c>
      <c r="R37" s="87">
        <v>2621666238</v>
      </c>
      <c r="S37" s="87">
        <v>1811131076</v>
      </c>
      <c r="T37" s="87">
        <v>810535162</v>
      </c>
      <c r="U37" s="88" t="s">
        <v>15</v>
      </c>
      <c r="V37" s="88" t="s">
        <v>15</v>
      </c>
      <c r="W37" s="88" t="s">
        <v>15</v>
      </c>
      <c r="X37" s="88" t="s">
        <v>15</v>
      </c>
    </row>
    <row r="38" spans="14:24" ht="15.75" x14ac:dyDescent="0.25">
      <c r="N38" s="85">
        <v>37652</v>
      </c>
      <c r="O38" s="86">
        <v>449</v>
      </c>
      <c r="P38" s="86">
        <v>67</v>
      </c>
      <c r="Q38" s="86">
        <v>382</v>
      </c>
      <c r="R38" s="87">
        <v>1572285700</v>
      </c>
      <c r="S38" s="87">
        <v>897728626</v>
      </c>
      <c r="T38" s="87">
        <v>674557074</v>
      </c>
      <c r="U38" s="88" t="s">
        <v>15</v>
      </c>
      <c r="V38" s="88" t="s">
        <v>15</v>
      </c>
      <c r="W38" s="88" t="s">
        <v>15</v>
      </c>
      <c r="X38" s="88" t="s">
        <v>15</v>
      </c>
    </row>
    <row r="39" spans="14:24" ht="15.75" x14ac:dyDescent="0.25">
      <c r="N39" s="85">
        <v>37680</v>
      </c>
      <c r="O39" s="86">
        <v>427</v>
      </c>
      <c r="P39" s="86">
        <v>69</v>
      </c>
      <c r="Q39" s="86">
        <v>358</v>
      </c>
      <c r="R39" s="87">
        <v>1931870516</v>
      </c>
      <c r="S39" s="87">
        <v>1329357500</v>
      </c>
      <c r="T39" s="87">
        <v>602513016</v>
      </c>
      <c r="U39" s="88" t="s">
        <v>15</v>
      </c>
      <c r="V39" s="88" t="s">
        <v>15</v>
      </c>
      <c r="W39" s="88" t="s">
        <v>15</v>
      </c>
      <c r="X39" s="88" t="s">
        <v>15</v>
      </c>
    </row>
    <row r="40" spans="14:24" ht="15.75" x14ac:dyDescent="0.25">
      <c r="N40" s="85">
        <v>37711</v>
      </c>
      <c r="O40" s="86">
        <v>474</v>
      </c>
      <c r="P40" s="86">
        <v>75</v>
      </c>
      <c r="Q40" s="86">
        <v>399</v>
      </c>
      <c r="R40" s="87">
        <v>1636800050</v>
      </c>
      <c r="S40" s="87">
        <v>984676277</v>
      </c>
      <c r="T40" s="87">
        <v>652123773</v>
      </c>
      <c r="U40" s="88" t="s">
        <v>15</v>
      </c>
      <c r="V40" s="88" t="s">
        <v>15</v>
      </c>
      <c r="W40" s="88" t="s">
        <v>15</v>
      </c>
      <c r="X40" s="88" t="s">
        <v>15</v>
      </c>
    </row>
    <row r="41" spans="14:24" ht="15.75" x14ac:dyDescent="0.25">
      <c r="N41" s="85">
        <v>37741</v>
      </c>
      <c r="O41" s="86">
        <v>542</v>
      </c>
      <c r="P41" s="86">
        <v>79</v>
      </c>
      <c r="Q41" s="86">
        <v>463</v>
      </c>
      <c r="R41" s="87">
        <v>2014901835</v>
      </c>
      <c r="S41" s="87">
        <v>1237123374</v>
      </c>
      <c r="T41" s="87">
        <v>777778461</v>
      </c>
      <c r="U41" s="88" t="s">
        <v>15</v>
      </c>
      <c r="V41" s="88" t="s">
        <v>15</v>
      </c>
      <c r="W41" s="88" t="s">
        <v>15</v>
      </c>
      <c r="X41" s="88" t="s">
        <v>15</v>
      </c>
    </row>
    <row r="42" spans="14:24" ht="15.75" x14ac:dyDescent="0.25">
      <c r="N42" s="85">
        <v>37772</v>
      </c>
      <c r="O42" s="86">
        <v>538</v>
      </c>
      <c r="P42" s="86">
        <v>83</v>
      </c>
      <c r="Q42" s="86">
        <v>455</v>
      </c>
      <c r="R42" s="87">
        <v>2227423762</v>
      </c>
      <c r="S42" s="87">
        <v>1499418933</v>
      </c>
      <c r="T42" s="87">
        <v>728004829</v>
      </c>
      <c r="U42" s="88" t="s">
        <v>15</v>
      </c>
      <c r="V42" s="88" t="s">
        <v>15</v>
      </c>
      <c r="W42" s="88" t="s">
        <v>15</v>
      </c>
      <c r="X42" s="88" t="s">
        <v>15</v>
      </c>
    </row>
    <row r="43" spans="14:24" ht="15.75" x14ac:dyDescent="0.25">
      <c r="N43" s="85">
        <v>37802</v>
      </c>
      <c r="O43" s="86">
        <v>558</v>
      </c>
      <c r="P43" s="86">
        <v>75</v>
      </c>
      <c r="Q43" s="86">
        <v>483</v>
      </c>
      <c r="R43" s="87">
        <v>2109765308</v>
      </c>
      <c r="S43" s="87">
        <v>1230108520</v>
      </c>
      <c r="T43" s="87">
        <v>879656788</v>
      </c>
      <c r="U43" s="88" t="s">
        <v>15</v>
      </c>
      <c r="V43" s="88" t="s">
        <v>15</v>
      </c>
      <c r="W43" s="88" t="s">
        <v>15</v>
      </c>
      <c r="X43" s="88" t="s">
        <v>15</v>
      </c>
    </row>
    <row r="44" spans="14:24" ht="15.75" x14ac:dyDescent="0.25">
      <c r="N44" s="85">
        <v>37833</v>
      </c>
      <c r="O44" s="86">
        <v>585</v>
      </c>
      <c r="P44" s="86">
        <v>102</v>
      </c>
      <c r="Q44" s="86">
        <v>483</v>
      </c>
      <c r="R44" s="87">
        <v>2418125900</v>
      </c>
      <c r="S44" s="87">
        <v>1558080380</v>
      </c>
      <c r="T44" s="87">
        <v>860045520</v>
      </c>
      <c r="U44" s="88" t="s">
        <v>15</v>
      </c>
      <c r="V44" s="88" t="s">
        <v>15</v>
      </c>
      <c r="W44" s="88" t="s">
        <v>15</v>
      </c>
      <c r="X44" s="88" t="s">
        <v>15</v>
      </c>
    </row>
    <row r="45" spans="14:24" ht="15.75" x14ac:dyDescent="0.25">
      <c r="N45" s="85">
        <v>37864</v>
      </c>
      <c r="O45" s="86">
        <v>601</v>
      </c>
      <c r="P45" s="86">
        <v>90</v>
      </c>
      <c r="Q45" s="86">
        <v>511</v>
      </c>
      <c r="R45" s="87">
        <v>2481542505</v>
      </c>
      <c r="S45" s="87">
        <v>1640782643</v>
      </c>
      <c r="T45" s="87">
        <v>840759862</v>
      </c>
      <c r="U45" s="88" t="s">
        <v>15</v>
      </c>
      <c r="V45" s="88" t="s">
        <v>15</v>
      </c>
      <c r="W45" s="88" t="s">
        <v>15</v>
      </c>
      <c r="X45" s="88" t="s">
        <v>15</v>
      </c>
    </row>
    <row r="46" spans="14:24" ht="15.75" x14ac:dyDescent="0.25">
      <c r="N46" s="85">
        <v>37894</v>
      </c>
      <c r="O46" s="86">
        <v>586</v>
      </c>
      <c r="P46" s="86">
        <v>104</v>
      </c>
      <c r="Q46" s="86">
        <v>482</v>
      </c>
      <c r="R46" s="87">
        <v>2359215655</v>
      </c>
      <c r="S46" s="87">
        <v>1527110028</v>
      </c>
      <c r="T46" s="87">
        <v>832105627</v>
      </c>
      <c r="U46" s="88" t="s">
        <v>15</v>
      </c>
      <c r="V46" s="88" t="s">
        <v>15</v>
      </c>
      <c r="W46" s="88" t="s">
        <v>15</v>
      </c>
      <c r="X46" s="88" t="s">
        <v>15</v>
      </c>
    </row>
    <row r="47" spans="14:24" ht="15.75" x14ac:dyDescent="0.25">
      <c r="N47" s="85">
        <v>37925</v>
      </c>
      <c r="O47" s="86">
        <v>657</v>
      </c>
      <c r="P47" s="86">
        <v>106</v>
      </c>
      <c r="Q47" s="86">
        <v>551</v>
      </c>
      <c r="R47" s="87">
        <v>2413534282</v>
      </c>
      <c r="S47" s="87">
        <v>1481356941</v>
      </c>
      <c r="T47" s="87">
        <v>932177341</v>
      </c>
      <c r="U47" s="88" t="s">
        <v>15</v>
      </c>
      <c r="V47" s="88" t="s">
        <v>15</v>
      </c>
      <c r="W47" s="88" t="s">
        <v>15</v>
      </c>
      <c r="X47" s="88" t="s">
        <v>15</v>
      </c>
    </row>
    <row r="48" spans="14:24" ht="15.75" x14ac:dyDescent="0.25">
      <c r="N48" s="85">
        <v>37955</v>
      </c>
      <c r="O48" s="86">
        <v>517</v>
      </c>
      <c r="P48" s="86">
        <v>73</v>
      </c>
      <c r="Q48" s="86">
        <v>444</v>
      </c>
      <c r="R48" s="87">
        <v>1790130651</v>
      </c>
      <c r="S48" s="87">
        <v>999206043</v>
      </c>
      <c r="T48" s="87">
        <v>790924608</v>
      </c>
      <c r="U48" s="88" t="s">
        <v>15</v>
      </c>
      <c r="V48" s="88" t="s">
        <v>15</v>
      </c>
      <c r="W48" s="88" t="s">
        <v>15</v>
      </c>
      <c r="X48" s="88" t="s">
        <v>15</v>
      </c>
    </row>
    <row r="49" spans="14:24" ht="15.75" x14ac:dyDescent="0.25">
      <c r="N49" s="85">
        <v>37986</v>
      </c>
      <c r="O49" s="86">
        <v>806</v>
      </c>
      <c r="P49" s="86">
        <v>169</v>
      </c>
      <c r="Q49" s="86">
        <v>637</v>
      </c>
      <c r="R49" s="87">
        <v>5234763347</v>
      </c>
      <c r="S49" s="87">
        <v>4132406897</v>
      </c>
      <c r="T49" s="87">
        <v>1102356450</v>
      </c>
      <c r="U49" s="88" t="s">
        <v>15</v>
      </c>
      <c r="V49" s="88" t="s">
        <v>15</v>
      </c>
      <c r="W49" s="88" t="s">
        <v>15</v>
      </c>
      <c r="X49" s="88" t="s">
        <v>15</v>
      </c>
    </row>
    <row r="50" spans="14:24" ht="15.75" x14ac:dyDescent="0.25">
      <c r="N50" s="85">
        <v>38017</v>
      </c>
      <c r="O50" s="86">
        <v>628</v>
      </c>
      <c r="P50" s="86">
        <v>101</v>
      </c>
      <c r="Q50" s="86">
        <v>527</v>
      </c>
      <c r="R50" s="87">
        <v>2287524345</v>
      </c>
      <c r="S50" s="87">
        <v>1223694658</v>
      </c>
      <c r="T50" s="87">
        <v>1063829687</v>
      </c>
      <c r="U50" s="88" t="s">
        <v>15</v>
      </c>
      <c r="V50" s="88" t="s">
        <v>15</v>
      </c>
      <c r="W50" s="88" t="s">
        <v>15</v>
      </c>
      <c r="X50" s="88" t="s">
        <v>15</v>
      </c>
    </row>
    <row r="51" spans="14:24" ht="15.75" x14ac:dyDescent="0.25">
      <c r="N51" s="85">
        <v>38046</v>
      </c>
      <c r="O51" s="86">
        <v>522</v>
      </c>
      <c r="P51" s="86">
        <v>84</v>
      </c>
      <c r="Q51" s="86">
        <v>438</v>
      </c>
      <c r="R51" s="87">
        <v>2438372868</v>
      </c>
      <c r="S51" s="87">
        <v>1600887596</v>
      </c>
      <c r="T51" s="87">
        <v>837485272</v>
      </c>
      <c r="U51" s="88" t="s">
        <v>15</v>
      </c>
      <c r="V51" s="88" t="s">
        <v>15</v>
      </c>
      <c r="W51" s="88" t="s">
        <v>15</v>
      </c>
      <c r="X51" s="88" t="s">
        <v>15</v>
      </c>
    </row>
    <row r="52" spans="14:24" ht="15.75" x14ac:dyDescent="0.25">
      <c r="N52" s="85">
        <v>38077</v>
      </c>
      <c r="O52" s="86">
        <v>770</v>
      </c>
      <c r="P52" s="86">
        <v>138</v>
      </c>
      <c r="Q52" s="86">
        <v>632</v>
      </c>
      <c r="R52" s="87">
        <v>2983990739</v>
      </c>
      <c r="S52" s="87">
        <v>1803280414</v>
      </c>
      <c r="T52" s="87">
        <v>1180710325</v>
      </c>
      <c r="U52" s="88" t="s">
        <v>15</v>
      </c>
      <c r="V52" s="88" t="s">
        <v>15</v>
      </c>
      <c r="W52" s="88" t="s">
        <v>15</v>
      </c>
      <c r="X52" s="88" t="s">
        <v>15</v>
      </c>
    </row>
    <row r="53" spans="14:24" ht="15.75" x14ac:dyDescent="0.25">
      <c r="N53" s="85">
        <v>38107</v>
      </c>
      <c r="O53" s="86">
        <v>704</v>
      </c>
      <c r="P53" s="86">
        <v>102</v>
      </c>
      <c r="Q53" s="86">
        <v>602</v>
      </c>
      <c r="R53" s="87">
        <v>3823444341</v>
      </c>
      <c r="S53" s="87">
        <v>2752848185</v>
      </c>
      <c r="T53" s="87">
        <v>1070596156</v>
      </c>
      <c r="U53" s="88" t="s">
        <v>15</v>
      </c>
      <c r="V53" s="88" t="s">
        <v>15</v>
      </c>
      <c r="W53" s="88" t="s">
        <v>15</v>
      </c>
      <c r="X53" s="88" t="s">
        <v>15</v>
      </c>
    </row>
    <row r="54" spans="14:24" ht="15.75" x14ac:dyDescent="0.25">
      <c r="N54" s="85">
        <v>38138</v>
      </c>
      <c r="O54" s="86">
        <v>691</v>
      </c>
      <c r="P54" s="86">
        <v>118</v>
      </c>
      <c r="Q54" s="86">
        <v>573</v>
      </c>
      <c r="R54" s="87">
        <v>2705907536</v>
      </c>
      <c r="S54" s="87">
        <v>1675014977</v>
      </c>
      <c r="T54" s="87">
        <v>1030892559</v>
      </c>
      <c r="U54" s="88" t="s">
        <v>15</v>
      </c>
      <c r="V54" s="88" t="s">
        <v>15</v>
      </c>
      <c r="W54" s="88" t="s">
        <v>15</v>
      </c>
      <c r="X54" s="88" t="s">
        <v>15</v>
      </c>
    </row>
    <row r="55" spans="14:24" ht="15.75" x14ac:dyDescent="0.25">
      <c r="N55" s="85">
        <v>38168</v>
      </c>
      <c r="O55" s="86">
        <v>808</v>
      </c>
      <c r="P55" s="86">
        <v>134</v>
      </c>
      <c r="Q55" s="86">
        <v>674</v>
      </c>
      <c r="R55" s="87">
        <v>3585199423</v>
      </c>
      <c r="S55" s="87">
        <v>2282727197</v>
      </c>
      <c r="T55" s="87">
        <v>1302472226</v>
      </c>
      <c r="U55" s="88" t="s">
        <v>15</v>
      </c>
      <c r="V55" s="88" t="s">
        <v>15</v>
      </c>
      <c r="W55" s="88" t="s">
        <v>15</v>
      </c>
      <c r="X55" s="88" t="s">
        <v>15</v>
      </c>
    </row>
    <row r="56" spans="14:24" ht="15.75" x14ac:dyDescent="0.25">
      <c r="N56" s="85">
        <v>38199</v>
      </c>
      <c r="O56" s="86">
        <v>824</v>
      </c>
      <c r="P56" s="86">
        <v>144</v>
      </c>
      <c r="Q56" s="86">
        <v>680</v>
      </c>
      <c r="R56" s="87">
        <v>3699907804</v>
      </c>
      <c r="S56" s="87">
        <v>2349780392</v>
      </c>
      <c r="T56" s="87">
        <v>1350127412</v>
      </c>
      <c r="U56" s="88" t="s">
        <v>15</v>
      </c>
      <c r="V56" s="88" t="s">
        <v>15</v>
      </c>
      <c r="W56" s="88" t="s">
        <v>15</v>
      </c>
      <c r="X56" s="88" t="s">
        <v>15</v>
      </c>
    </row>
    <row r="57" spans="14:24" ht="15.75" x14ac:dyDescent="0.25">
      <c r="N57" s="85">
        <v>38230</v>
      </c>
      <c r="O57" s="86">
        <v>754</v>
      </c>
      <c r="P57" s="86">
        <v>122</v>
      </c>
      <c r="Q57" s="86">
        <v>632</v>
      </c>
      <c r="R57" s="87">
        <v>4687654405</v>
      </c>
      <c r="S57" s="87">
        <v>3380885540</v>
      </c>
      <c r="T57" s="87">
        <v>1306768865</v>
      </c>
      <c r="U57" s="88" t="s">
        <v>15</v>
      </c>
      <c r="V57" s="88" t="s">
        <v>15</v>
      </c>
      <c r="W57" s="88" t="s">
        <v>15</v>
      </c>
      <c r="X57" s="88" t="s">
        <v>15</v>
      </c>
    </row>
    <row r="58" spans="14:24" ht="15.75" x14ac:dyDescent="0.25">
      <c r="N58" s="85">
        <v>38260</v>
      </c>
      <c r="O58" s="86">
        <v>737</v>
      </c>
      <c r="P58" s="86">
        <v>128</v>
      </c>
      <c r="Q58" s="86">
        <v>609</v>
      </c>
      <c r="R58" s="87">
        <v>4191418004</v>
      </c>
      <c r="S58" s="87">
        <v>3049758248</v>
      </c>
      <c r="T58" s="87">
        <v>1141659756</v>
      </c>
      <c r="U58" s="88" t="s">
        <v>15</v>
      </c>
      <c r="V58" s="88" t="s">
        <v>15</v>
      </c>
      <c r="W58" s="88" t="s">
        <v>15</v>
      </c>
      <c r="X58" s="88" t="s">
        <v>15</v>
      </c>
    </row>
    <row r="59" spans="14:24" ht="15.75" x14ac:dyDescent="0.25">
      <c r="N59" s="85">
        <v>38291</v>
      </c>
      <c r="O59" s="86">
        <v>746</v>
      </c>
      <c r="P59" s="86">
        <v>157</v>
      </c>
      <c r="Q59" s="86">
        <v>589</v>
      </c>
      <c r="R59" s="87">
        <v>3986043599</v>
      </c>
      <c r="S59" s="87">
        <v>2807365178</v>
      </c>
      <c r="T59" s="87">
        <v>1178678421</v>
      </c>
      <c r="U59" s="88" t="s">
        <v>15</v>
      </c>
      <c r="V59" s="88" t="s">
        <v>15</v>
      </c>
      <c r="W59" s="88" t="s">
        <v>15</v>
      </c>
      <c r="X59" s="88" t="s">
        <v>15</v>
      </c>
    </row>
    <row r="60" spans="14:24" ht="15.75" x14ac:dyDescent="0.25">
      <c r="N60" s="85">
        <v>38321</v>
      </c>
      <c r="O60" s="86">
        <v>765</v>
      </c>
      <c r="P60" s="86">
        <v>143</v>
      </c>
      <c r="Q60" s="86">
        <v>622</v>
      </c>
      <c r="R60" s="87">
        <v>3957374842</v>
      </c>
      <c r="S60" s="87">
        <v>2548631441</v>
      </c>
      <c r="T60" s="87">
        <v>1408743401</v>
      </c>
      <c r="U60" s="88" t="s">
        <v>15</v>
      </c>
      <c r="V60" s="88" t="s">
        <v>15</v>
      </c>
      <c r="W60" s="88" t="s">
        <v>15</v>
      </c>
      <c r="X60" s="88" t="s">
        <v>15</v>
      </c>
    </row>
    <row r="61" spans="14:24" ht="15.75" x14ac:dyDescent="0.25">
      <c r="N61" s="85">
        <v>38352</v>
      </c>
      <c r="O61" s="86">
        <v>922</v>
      </c>
      <c r="P61" s="86">
        <v>211</v>
      </c>
      <c r="Q61" s="86">
        <v>711</v>
      </c>
      <c r="R61" s="87">
        <v>6006909888</v>
      </c>
      <c r="S61" s="87">
        <v>4646321767</v>
      </c>
      <c r="T61" s="87">
        <v>1360588121</v>
      </c>
      <c r="U61" s="88" t="s">
        <v>15</v>
      </c>
      <c r="V61" s="88" t="s">
        <v>15</v>
      </c>
      <c r="W61" s="88" t="s">
        <v>15</v>
      </c>
      <c r="X61" s="88" t="s">
        <v>15</v>
      </c>
    </row>
    <row r="62" spans="14:24" ht="15.75" x14ac:dyDescent="0.25">
      <c r="N62" s="85">
        <v>38383</v>
      </c>
      <c r="O62" s="86">
        <v>743</v>
      </c>
      <c r="P62" s="86">
        <v>124</v>
      </c>
      <c r="Q62" s="86">
        <v>619</v>
      </c>
      <c r="R62" s="87">
        <v>3994446518</v>
      </c>
      <c r="S62" s="87">
        <v>2627095902</v>
      </c>
      <c r="T62" s="87">
        <v>1367350616</v>
      </c>
      <c r="U62" s="88" t="s">
        <v>15</v>
      </c>
      <c r="V62" s="88" t="s">
        <v>15</v>
      </c>
      <c r="W62" s="88" t="s">
        <v>15</v>
      </c>
      <c r="X62" s="88" t="s">
        <v>15</v>
      </c>
    </row>
    <row r="63" spans="14:24" ht="15.75" x14ac:dyDescent="0.25">
      <c r="N63" s="85">
        <v>38411</v>
      </c>
      <c r="O63" s="86">
        <v>654</v>
      </c>
      <c r="P63" s="86">
        <v>126</v>
      </c>
      <c r="Q63" s="86">
        <v>528</v>
      </c>
      <c r="R63" s="87">
        <v>3341848538</v>
      </c>
      <c r="S63" s="87">
        <v>2144504853</v>
      </c>
      <c r="T63" s="87">
        <v>1197343685</v>
      </c>
      <c r="U63" s="88" t="s">
        <v>15</v>
      </c>
      <c r="V63" s="88" t="s">
        <v>15</v>
      </c>
      <c r="W63" s="88" t="s">
        <v>15</v>
      </c>
      <c r="X63" s="88" t="s">
        <v>15</v>
      </c>
    </row>
    <row r="64" spans="14:24" ht="15.75" x14ac:dyDescent="0.25">
      <c r="N64" s="85">
        <v>38442</v>
      </c>
      <c r="O64" s="86">
        <v>831</v>
      </c>
      <c r="P64" s="86">
        <v>141</v>
      </c>
      <c r="Q64" s="86">
        <v>690</v>
      </c>
      <c r="R64" s="87">
        <v>4683078312</v>
      </c>
      <c r="S64" s="87">
        <v>3000488046</v>
      </c>
      <c r="T64" s="87">
        <v>1682590266</v>
      </c>
      <c r="U64" s="88" t="s">
        <v>15</v>
      </c>
      <c r="V64" s="88" t="s">
        <v>15</v>
      </c>
      <c r="W64" s="88" t="s">
        <v>15</v>
      </c>
      <c r="X64" s="88" t="s">
        <v>15</v>
      </c>
    </row>
    <row r="65" spans="14:24" ht="15.75" x14ac:dyDescent="0.25">
      <c r="N65" s="85">
        <v>38472</v>
      </c>
      <c r="O65" s="86">
        <v>766</v>
      </c>
      <c r="P65" s="86">
        <v>157</v>
      </c>
      <c r="Q65" s="86">
        <v>609</v>
      </c>
      <c r="R65" s="87">
        <v>4987271407</v>
      </c>
      <c r="S65" s="87">
        <v>3637857823</v>
      </c>
      <c r="T65" s="87">
        <v>1349413584</v>
      </c>
      <c r="U65" s="88" t="s">
        <v>15</v>
      </c>
      <c r="V65" s="88" t="s">
        <v>15</v>
      </c>
      <c r="W65" s="88" t="s">
        <v>15</v>
      </c>
      <c r="X65" s="88" t="s">
        <v>15</v>
      </c>
    </row>
    <row r="66" spans="14:24" ht="15.75" x14ac:dyDescent="0.25">
      <c r="N66" s="85">
        <v>38503</v>
      </c>
      <c r="O66" s="86">
        <v>776</v>
      </c>
      <c r="P66" s="86">
        <v>172</v>
      </c>
      <c r="Q66" s="86">
        <v>604</v>
      </c>
      <c r="R66" s="87">
        <v>5228437392</v>
      </c>
      <c r="S66" s="87">
        <v>3810132545</v>
      </c>
      <c r="T66" s="87">
        <v>1418304847</v>
      </c>
      <c r="U66" s="88" t="s">
        <v>15</v>
      </c>
      <c r="V66" s="88" t="s">
        <v>15</v>
      </c>
      <c r="W66" s="88" t="s">
        <v>15</v>
      </c>
      <c r="X66" s="88" t="s">
        <v>15</v>
      </c>
    </row>
    <row r="67" spans="14:24" ht="15.75" x14ac:dyDescent="0.25">
      <c r="N67" s="85">
        <v>38533</v>
      </c>
      <c r="O67" s="86">
        <v>1020</v>
      </c>
      <c r="P67" s="86">
        <v>204</v>
      </c>
      <c r="Q67" s="86">
        <v>816</v>
      </c>
      <c r="R67" s="87">
        <v>5870184255</v>
      </c>
      <c r="S67" s="87">
        <v>3773453598</v>
      </c>
      <c r="T67" s="87">
        <v>2096730657</v>
      </c>
      <c r="U67" s="88" t="s">
        <v>15</v>
      </c>
      <c r="V67" s="88" t="s">
        <v>15</v>
      </c>
      <c r="W67" s="88" t="s">
        <v>15</v>
      </c>
      <c r="X67" s="88" t="s">
        <v>15</v>
      </c>
    </row>
    <row r="68" spans="14:24" ht="15.75" x14ac:dyDescent="0.25">
      <c r="N68" s="85">
        <v>38564</v>
      </c>
      <c r="O68" s="86">
        <v>760</v>
      </c>
      <c r="P68" s="86">
        <v>187</v>
      </c>
      <c r="Q68" s="86">
        <v>573</v>
      </c>
      <c r="R68" s="87">
        <v>5770873914</v>
      </c>
      <c r="S68" s="87">
        <v>4308725335</v>
      </c>
      <c r="T68" s="87">
        <v>1462148579</v>
      </c>
      <c r="U68" s="88" t="s">
        <v>15</v>
      </c>
      <c r="V68" s="88" t="s">
        <v>15</v>
      </c>
      <c r="W68" s="88" t="s">
        <v>15</v>
      </c>
      <c r="X68" s="88" t="s">
        <v>15</v>
      </c>
    </row>
    <row r="69" spans="14:24" ht="15.75" x14ac:dyDescent="0.25">
      <c r="N69" s="85">
        <v>38595</v>
      </c>
      <c r="O69" s="86">
        <v>819</v>
      </c>
      <c r="P69" s="86">
        <v>202</v>
      </c>
      <c r="Q69" s="86">
        <v>617</v>
      </c>
      <c r="R69" s="87">
        <v>5649190170</v>
      </c>
      <c r="S69" s="87">
        <v>4110901191</v>
      </c>
      <c r="T69" s="87">
        <v>1538288979</v>
      </c>
      <c r="U69" s="88" t="s">
        <v>15</v>
      </c>
      <c r="V69" s="88" t="s">
        <v>15</v>
      </c>
      <c r="W69" s="88" t="s">
        <v>15</v>
      </c>
      <c r="X69" s="88" t="s">
        <v>15</v>
      </c>
    </row>
    <row r="70" spans="14:24" ht="15.75" x14ac:dyDescent="0.25">
      <c r="N70" s="85">
        <v>38625</v>
      </c>
      <c r="O70" s="86">
        <v>955</v>
      </c>
      <c r="P70" s="86">
        <v>240</v>
      </c>
      <c r="Q70" s="86">
        <v>715</v>
      </c>
      <c r="R70" s="87">
        <v>8181383912</v>
      </c>
      <c r="S70" s="87">
        <v>6334574594</v>
      </c>
      <c r="T70" s="87">
        <v>1846809318</v>
      </c>
      <c r="U70" s="88" t="s">
        <v>15</v>
      </c>
      <c r="V70" s="88" t="s">
        <v>15</v>
      </c>
      <c r="W70" s="88" t="s">
        <v>15</v>
      </c>
      <c r="X70" s="88" t="s">
        <v>15</v>
      </c>
    </row>
    <row r="71" spans="14:24" ht="15.75" x14ac:dyDescent="0.25">
      <c r="N71" s="85">
        <v>38656</v>
      </c>
      <c r="O71" s="86">
        <v>759</v>
      </c>
      <c r="P71" s="86">
        <v>167</v>
      </c>
      <c r="Q71" s="86">
        <v>592</v>
      </c>
      <c r="R71" s="87">
        <v>5351767950</v>
      </c>
      <c r="S71" s="87">
        <v>3899537451</v>
      </c>
      <c r="T71" s="87">
        <v>1452230499</v>
      </c>
      <c r="U71" s="88" t="s">
        <v>15</v>
      </c>
      <c r="V71" s="88" t="s">
        <v>15</v>
      </c>
      <c r="W71" s="88" t="s">
        <v>15</v>
      </c>
      <c r="X71" s="88" t="s">
        <v>15</v>
      </c>
    </row>
    <row r="72" spans="14:24" ht="15.75" x14ac:dyDescent="0.25">
      <c r="N72" s="85">
        <v>38686</v>
      </c>
      <c r="O72" s="86">
        <v>776</v>
      </c>
      <c r="P72" s="86">
        <v>182</v>
      </c>
      <c r="Q72" s="86">
        <v>594</v>
      </c>
      <c r="R72" s="87">
        <v>7214542951</v>
      </c>
      <c r="S72" s="87">
        <v>5441249716</v>
      </c>
      <c r="T72" s="87">
        <v>1773293235</v>
      </c>
      <c r="U72" s="88" t="s">
        <v>15</v>
      </c>
      <c r="V72" s="88" t="s">
        <v>15</v>
      </c>
      <c r="W72" s="88" t="s">
        <v>15</v>
      </c>
      <c r="X72" s="88" t="s">
        <v>15</v>
      </c>
    </row>
    <row r="73" spans="14:24" ht="15.75" x14ac:dyDescent="0.25">
      <c r="N73" s="85">
        <v>38717</v>
      </c>
      <c r="O73" s="86">
        <v>887</v>
      </c>
      <c r="P73" s="86">
        <v>241</v>
      </c>
      <c r="Q73" s="86">
        <v>646</v>
      </c>
      <c r="R73" s="87">
        <v>7651585303</v>
      </c>
      <c r="S73" s="87">
        <v>6026402007</v>
      </c>
      <c r="T73" s="87">
        <v>1625183296</v>
      </c>
      <c r="U73" s="88" t="s">
        <v>15</v>
      </c>
      <c r="V73" s="88" t="s">
        <v>15</v>
      </c>
      <c r="W73" s="88" t="s">
        <v>15</v>
      </c>
      <c r="X73" s="88" t="s">
        <v>15</v>
      </c>
    </row>
    <row r="74" spans="14:24" ht="15.75" x14ac:dyDescent="0.25">
      <c r="N74" s="85">
        <v>38748</v>
      </c>
      <c r="O74" s="86">
        <v>781</v>
      </c>
      <c r="P74" s="86">
        <v>176</v>
      </c>
      <c r="Q74" s="86">
        <v>605</v>
      </c>
      <c r="R74" s="87">
        <v>5543163607</v>
      </c>
      <c r="S74" s="87">
        <v>3823394726</v>
      </c>
      <c r="T74" s="87">
        <v>1719768881</v>
      </c>
      <c r="U74" s="88" t="s">
        <v>15</v>
      </c>
      <c r="V74" s="88" t="s">
        <v>15</v>
      </c>
      <c r="W74" s="88" t="s">
        <v>15</v>
      </c>
      <c r="X74" s="88" t="s">
        <v>15</v>
      </c>
    </row>
    <row r="75" spans="14:24" ht="15.75" x14ac:dyDescent="0.25">
      <c r="N75" s="85">
        <v>38776</v>
      </c>
      <c r="O75" s="86">
        <v>659</v>
      </c>
      <c r="P75" s="86">
        <v>131</v>
      </c>
      <c r="Q75" s="86">
        <v>528</v>
      </c>
      <c r="R75" s="87">
        <v>4891129234</v>
      </c>
      <c r="S75" s="87">
        <v>3548120078</v>
      </c>
      <c r="T75" s="87">
        <v>1343009156</v>
      </c>
      <c r="U75" s="88" t="s">
        <v>15</v>
      </c>
      <c r="V75" s="88" t="s">
        <v>15</v>
      </c>
      <c r="W75" s="88" t="s">
        <v>15</v>
      </c>
      <c r="X75" s="88" t="s">
        <v>15</v>
      </c>
    </row>
    <row r="76" spans="14:24" ht="15.75" x14ac:dyDescent="0.25">
      <c r="N76" s="85">
        <v>38807</v>
      </c>
      <c r="O76" s="86">
        <v>876</v>
      </c>
      <c r="P76" s="86">
        <v>195</v>
      </c>
      <c r="Q76" s="86">
        <v>681</v>
      </c>
      <c r="R76" s="87">
        <v>6408582787</v>
      </c>
      <c r="S76" s="87">
        <v>4463655328</v>
      </c>
      <c r="T76" s="87">
        <v>1944927459</v>
      </c>
      <c r="U76" s="88" t="s">
        <v>15</v>
      </c>
      <c r="V76" s="88" t="s">
        <v>15</v>
      </c>
      <c r="W76" s="88" t="s">
        <v>15</v>
      </c>
      <c r="X76" s="88" t="s">
        <v>15</v>
      </c>
    </row>
    <row r="77" spans="14:24" ht="15.75" x14ac:dyDescent="0.25">
      <c r="N77" s="85">
        <v>38837</v>
      </c>
      <c r="O77" s="86">
        <v>707</v>
      </c>
      <c r="P77" s="86">
        <v>148</v>
      </c>
      <c r="Q77" s="86">
        <v>559</v>
      </c>
      <c r="R77" s="87">
        <v>6069374878</v>
      </c>
      <c r="S77" s="87">
        <v>4649917824</v>
      </c>
      <c r="T77" s="87">
        <v>1419457054</v>
      </c>
      <c r="U77" s="88" t="s">
        <v>15</v>
      </c>
      <c r="V77" s="88" t="s">
        <v>15</v>
      </c>
      <c r="W77" s="88" t="s">
        <v>15</v>
      </c>
      <c r="X77" s="88" t="s">
        <v>15</v>
      </c>
    </row>
    <row r="78" spans="14:24" ht="15.75" x14ac:dyDescent="0.25">
      <c r="N78" s="85">
        <v>38868</v>
      </c>
      <c r="O78" s="86">
        <v>832</v>
      </c>
      <c r="P78" s="86">
        <v>156</v>
      </c>
      <c r="Q78" s="86">
        <v>676</v>
      </c>
      <c r="R78" s="87">
        <v>5578652437</v>
      </c>
      <c r="S78" s="87">
        <v>3559357567</v>
      </c>
      <c r="T78" s="87">
        <v>2019294870</v>
      </c>
      <c r="U78" s="88" t="s">
        <v>15</v>
      </c>
      <c r="V78" s="88" t="s">
        <v>15</v>
      </c>
      <c r="W78" s="88" t="s">
        <v>15</v>
      </c>
      <c r="X78" s="88" t="s">
        <v>15</v>
      </c>
    </row>
    <row r="79" spans="14:24" ht="15.75" x14ac:dyDescent="0.25">
      <c r="N79" s="85">
        <v>38898</v>
      </c>
      <c r="O79" s="86">
        <v>943</v>
      </c>
      <c r="P79" s="86">
        <v>196</v>
      </c>
      <c r="Q79" s="86">
        <v>747</v>
      </c>
      <c r="R79" s="87">
        <v>7350149938</v>
      </c>
      <c r="S79" s="87">
        <v>5288893525</v>
      </c>
      <c r="T79" s="87">
        <v>2061256413</v>
      </c>
      <c r="U79" s="88" t="s">
        <v>15</v>
      </c>
      <c r="V79" s="88" t="s">
        <v>15</v>
      </c>
      <c r="W79" s="88" t="s">
        <v>15</v>
      </c>
      <c r="X79" s="88" t="s">
        <v>15</v>
      </c>
    </row>
    <row r="80" spans="14:24" ht="15.75" x14ac:dyDescent="0.25">
      <c r="N80" s="85">
        <v>38929</v>
      </c>
      <c r="O80" s="86">
        <v>769</v>
      </c>
      <c r="P80" s="86">
        <v>168</v>
      </c>
      <c r="Q80" s="86">
        <v>601</v>
      </c>
      <c r="R80" s="87">
        <v>5200454350</v>
      </c>
      <c r="S80" s="87">
        <v>3695173578</v>
      </c>
      <c r="T80" s="87">
        <v>1505280772</v>
      </c>
      <c r="U80" s="88" t="s">
        <v>15</v>
      </c>
      <c r="V80" s="88" t="s">
        <v>15</v>
      </c>
      <c r="W80" s="88" t="s">
        <v>15</v>
      </c>
      <c r="X80" s="88" t="s">
        <v>15</v>
      </c>
    </row>
    <row r="81" spans="14:24" ht="15.75" x14ac:dyDescent="0.25">
      <c r="N81" s="85">
        <v>38960</v>
      </c>
      <c r="O81" s="86">
        <v>779</v>
      </c>
      <c r="P81" s="86">
        <v>178</v>
      </c>
      <c r="Q81" s="86">
        <v>601</v>
      </c>
      <c r="R81" s="87">
        <v>6954923499</v>
      </c>
      <c r="S81" s="87">
        <v>5311213114</v>
      </c>
      <c r="T81" s="87">
        <v>1643710385</v>
      </c>
      <c r="U81" s="88" t="s">
        <v>15</v>
      </c>
      <c r="V81" s="88" t="s">
        <v>15</v>
      </c>
      <c r="W81" s="88" t="s">
        <v>15</v>
      </c>
      <c r="X81" s="88" t="s">
        <v>15</v>
      </c>
    </row>
    <row r="82" spans="14:24" ht="15.75" x14ac:dyDescent="0.25">
      <c r="N82" s="85">
        <v>38990</v>
      </c>
      <c r="O82" s="86">
        <v>747</v>
      </c>
      <c r="P82" s="86">
        <v>170</v>
      </c>
      <c r="Q82" s="86">
        <v>577</v>
      </c>
      <c r="R82" s="87">
        <v>7495857518</v>
      </c>
      <c r="S82" s="87">
        <v>6110151079</v>
      </c>
      <c r="T82" s="87">
        <v>1385706439</v>
      </c>
      <c r="U82" s="88" t="s">
        <v>15</v>
      </c>
      <c r="V82" s="88" t="s">
        <v>15</v>
      </c>
      <c r="W82" s="88" t="s">
        <v>15</v>
      </c>
      <c r="X82" s="88" t="s">
        <v>15</v>
      </c>
    </row>
    <row r="83" spans="14:24" ht="15.75" x14ac:dyDescent="0.25">
      <c r="N83" s="85">
        <v>39021</v>
      </c>
      <c r="O83" s="86">
        <v>754</v>
      </c>
      <c r="P83" s="86">
        <v>148</v>
      </c>
      <c r="Q83" s="86">
        <v>606</v>
      </c>
      <c r="R83" s="87">
        <v>4751901635</v>
      </c>
      <c r="S83" s="87">
        <v>3091426999</v>
      </c>
      <c r="T83" s="87">
        <v>1660474636</v>
      </c>
      <c r="U83" s="88" t="s">
        <v>15</v>
      </c>
      <c r="V83" s="88" t="s">
        <v>15</v>
      </c>
      <c r="W83" s="88" t="s">
        <v>15</v>
      </c>
      <c r="X83" s="88" t="s">
        <v>15</v>
      </c>
    </row>
    <row r="84" spans="14:24" ht="15.75" x14ac:dyDescent="0.25">
      <c r="N84" s="85">
        <v>39051</v>
      </c>
      <c r="O84" s="86">
        <v>743</v>
      </c>
      <c r="P84" s="86">
        <v>155</v>
      </c>
      <c r="Q84" s="86">
        <v>588</v>
      </c>
      <c r="R84" s="87">
        <v>5255579262</v>
      </c>
      <c r="S84" s="87">
        <v>3795120959</v>
      </c>
      <c r="T84" s="87">
        <v>1460458303</v>
      </c>
      <c r="U84" s="88" t="s">
        <v>15</v>
      </c>
      <c r="V84" s="88" t="s">
        <v>15</v>
      </c>
      <c r="W84" s="88" t="s">
        <v>15</v>
      </c>
      <c r="X84" s="88" t="s">
        <v>15</v>
      </c>
    </row>
    <row r="85" spans="14:24" ht="15.75" x14ac:dyDescent="0.25">
      <c r="N85" s="85">
        <v>39082</v>
      </c>
      <c r="O85" s="86">
        <v>964</v>
      </c>
      <c r="P85" s="86">
        <v>228</v>
      </c>
      <c r="Q85" s="86">
        <v>736</v>
      </c>
      <c r="R85" s="87">
        <v>9107449673</v>
      </c>
      <c r="S85" s="87">
        <v>7260516733</v>
      </c>
      <c r="T85" s="87">
        <v>1846932940</v>
      </c>
      <c r="U85" s="88" t="s">
        <v>15</v>
      </c>
      <c r="V85" s="88" t="s">
        <v>15</v>
      </c>
      <c r="W85" s="88" t="s">
        <v>15</v>
      </c>
      <c r="X85" s="88" t="s">
        <v>15</v>
      </c>
    </row>
    <row r="86" spans="14:24" ht="15.75" x14ac:dyDescent="0.25">
      <c r="N86" s="85">
        <v>39113</v>
      </c>
      <c r="O86" s="86">
        <v>823</v>
      </c>
      <c r="P86" s="86">
        <v>163</v>
      </c>
      <c r="Q86" s="86">
        <v>660</v>
      </c>
      <c r="R86" s="87">
        <v>7733893615</v>
      </c>
      <c r="S86" s="87">
        <v>6112897271</v>
      </c>
      <c r="T86" s="87">
        <v>1620996344</v>
      </c>
      <c r="U86" s="88" t="s">
        <v>15</v>
      </c>
      <c r="V86" s="88" t="s">
        <v>15</v>
      </c>
      <c r="W86" s="88" t="s">
        <v>15</v>
      </c>
      <c r="X86" s="88" t="s">
        <v>15</v>
      </c>
    </row>
    <row r="87" spans="14:24" ht="15.75" x14ac:dyDescent="0.25">
      <c r="N87" s="85">
        <v>39141</v>
      </c>
      <c r="O87" s="86">
        <v>731</v>
      </c>
      <c r="P87" s="86">
        <v>145</v>
      </c>
      <c r="Q87" s="86">
        <v>586</v>
      </c>
      <c r="R87" s="87">
        <v>5275212822</v>
      </c>
      <c r="S87" s="87">
        <v>3640377717</v>
      </c>
      <c r="T87" s="87">
        <v>1634835105</v>
      </c>
      <c r="U87" s="88" t="s">
        <v>15</v>
      </c>
      <c r="V87" s="88" t="s">
        <v>15</v>
      </c>
      <c r="W87" s="88" t="s">
        <v>15</v>
      </c>
      <c r="X87" s="88" t="s">
        <v>15</v>
      </c>
    </row>
    <row r="88" spans="14:24" ht="15.75" x14ac:dyDescent="0.25">
      <c r="N88" s="85">
        <v>39172</v>
      </c>
      <c r="O88" s="86">
        <v>908</v>
      </c>
      <c r="P88" s="86">
        <v>174</v>
      </c>
      <c r="Q88" s="86">
        <v>734</v>
      </c>
      <c r="R88" s="87">
        <v>6844970364</v>
      </c>
      <c r="S88" s="87">
        <v>5019434754</v>
      </c>
      <c r="T88" s="87">
        <v>1825535610</v>
      </c>
      <c r="U88" s="88" t="s">
        <v>15</v>
      </c>
      <c r="V88" s="88" t="s">
        <v>15</v>
      </c>
      <c r="W88" s="88" t="s">
        <v>15</v>
      </c>
      <c r="X88" s="88" t="s">
        <v>15</v>
      </c>
    </row>
    <row r="89" spans="14:24" ht="15.75" x14ac:dyDescent="0.25">
      <c r="N89" s="85">
        <v>39202</v>
      </c>
      <c r="O89" s="86">
        <v>877</v>
      </c>
      <c r="P89" s="86">
        <v>168</v>
      </c>
      <c r="Q89" s="86">
        <v>709</v>
      </c>
      <c r="R89" s="87">
        <v>6268000352</v>
      </c>
      <c r="S89" s="87">
        <v>4461255065</v>
      </c>
      <c r="T89" s="87">
        <v>1806745287</v>
      </c>
      <c r="U89" s="88" t="s">
        <v>15</v>
      </c>
      <c r="V89" s="88" t="s">
        <v>15</v>
      </c>
      <c r="W89" s="88" t="s">
        <v>15</v>
      </c>
      <c r="X89" s="88" t="s">
        <v>15</v>
      </c>
    </row>
    <row r="90" spans="14:24" ht="15.75" x14ac:dyDescent="0.25">
      <c r="N90" s="85">
        <v>39233</v>
      </c>
      <c r="O90" s="86">
        <v>1005</v>
      </c>
      <c r="P90" s="86">
        <v>193</v>
      </c>
      <c r="Q90" s="86">
        <v>812</v>
      </c>
      <c r="R90" s="87">
        <v>7665944836</v>
      </c>
      <c r="S90" s="87">
        <v>5422906967</v>
      </c>
      <c r="T90" s="87">
        <v>2243037869</v>
      </c>
      <c r="U90" s="88" t="s">
        <v>15</v>
      </c>
      <c r="V90" s="88" t="s">
        <v>15</v>
      </c>
      <c r="W90" s="88" t="s">
        <v>15</v>
      </c>
      <c r="X90" s="88" t="s">
        <v>15</v>
      </c>
    </row>
    <row r="91" spans="14:24" ht="15.75" x14ac:dyDescent="0.25">
      <c r="N91" s="85">
        <v>39263</v>
      </c>
      <c r="O91" s="86">
        <v>981</v>
      </c>
      <c r="P91" s="86">
        <v>209</v>
      </c>
      <c r="Q91" s="86">
        <v>772</v>
      </c>
      <c r="R91" s="87">
        <v>8252446494</v>
      </c>
      <c r="S91" s="87">
        <v>6266763252</v>
      </c>
      <c r="T91" s="87">
        <v>1985683242</v>
      </c>
      <c r="U91" s="88" t="s">
        <v>15</v>
      </c>
      <c r="V91" s="88" t="s">
        <v>15</v>
      </c>
      <c r="W91" s="88" t="s">
        <v>15</v>
      </c>
      <c r="X91" s="88" t="s">
        <v>15</v>
      </c>
    </row>
    <row r="92" spans="14:24" ht="15.75" x14ac:dyDescent="0.25">
      <c r="N92" s="85">
        <v>39294</v>
      </c>
      <c r="O92" s="86">
        <v>916</v>
      </c>
      <c r="P92" s="86">
        <v>182</v>
      </c>
      <c r="Q92" s="86">
        <v>734</v>
      </c>
      <c r="R92" s="87">
        <v>7537553885</v>
      </c>
      <c r="S92" s="87">
        <v>5616457103</v>
      </c>
      <c r="T92" s="87">
        <v>1921096782</v>
      </c>
      <c r="U92" s="88" t="s">
        <v>15</v>
      </c>
      <c r="V92" s="88" t="s">
        <v>15</v>
      </c>
      <c r="W92" s="88" t="s">
        <v>15</v>
      </c>
      <c r="X92" s="88" t="s">
        <v>15</v>
      </c>
    </row>
    <row r="93" spans="14:24" ht="15.75" x14ac:dyDescent="0.25">
      <c r="N93" s="85">
        <v>39325</v>
      </c>
      <c r="O93" s="86">
        <v>993</v>
      </c>
      <c r="P93" s="86">
        <v>198</v>
      </c>
      <c r="Q93" s="86">
        <v>795</v>
      </c>
      <c r="R93" s="87">
        <v>7545836282</v>
      </c>
      <c r="S93" s="87">
        <v>5439347880</v>
      </c>
      <c r="T93" s="87">
        <v>2106488402</v>
      </c>
      <c r="U93" s="88" t="s">
        <v>15</v>
      </c>
      <c r="V93" s="88" t="s">
        <v>15</v>
      </c>
      <c r="W93" s="88" t="s">
        <v>15</v>
      </c>
      <c r="X93" s="88" t="s">
        <v>15</v>
      </c>
    </row>
    <row r="94" spans="14:24" ht="15.75" x14ac:dyDescent="0.25">
      <c r="N94" s="85">
        <v>39355</v>
      </c>
      <c r="O94" s="86">
        <v>791</v>
      </c>
      <c r="P94" s="86">
        <v>150</v>
      </c>
      <c r="Q94" s="86">
        <v>641</v>
      </c>
      <c r="R94" s="87">
        <v>5376382819</v>
      </c>
      <c r="S94" s="87">
        <v>3832705947</v>
      </c>
      <c r="T94" s="87">
        <v>1543676872</v>
      </c>
      <c r="U94" s="88" t="s">
        <v>15</v>
      </c>
      <c r="V94" s="88" t="s">
        <v>15</v>
      </c>
      <c r="W94" s="88" t="s">
        <v>15</v>
      </c>
      <c r="X94" s="88" t="s">
        <v>15</v>
      </c>
    </row>
    <row r="95" spans="14:24" ht="15.75" x14ac:dyDescent="0.25">
      <c r="N95" s="85">
        <v>39386</v>
      </c>
      <c r="O95" s="86">
        <v>793</v>
      </c>
      <c r="P95" s="86">
        <v>128</v>
      </c>
      <c r="Q95" s="86">
        <v>665</v>
      </c>
      <c r="R95" s="87">
        <v>4915895944</v>
      </c>
      <c r="S95" s="87">
        <v>3195070775</v>
      </c>
      <c r="T95" s="87">
        <v>1720825169</v>
      </c>
      <c r="U95" s="88" t="s">
        <v>15</v>
      </c>
      <c r="V95" s="88" t="s">
        <v>15</v>
      </c>
      <c r="W95" s="88" t="s">
        <v>15</v>
      </c>
      <c r="X95" s="88" t="s">
        <v>15</v>
      </c>
    </row>
    <row r="96" spans="14:24" ht="15.75" x14ac:dyDescent="0.25">
      <c r="N96" s="85">
        <v>39416</v>
      </c>
      <c r="O96" s="86">
        <v>747</v>
      </c>
      <c r="P96" s="86">
        <v>128</v>
      </c>
      <c r="Q96" s="86">
        <v>619</v>
      </c>
      <c r="R96" s="87">
        <v>4725192017</v>
      </c>
      <c r="S96" s="87">
        <v>3123630980</v>
      </c>
      <c r="T96" s="87">
        <v>1601561037</v>
      </c>
      <c r="U96" s="88" t="s">
        <v>15</v>
      </c>
      <c r="V96" s="88" t="s">
        <v>15</v>
      </c>
      <c r="W96" s="88" t="s">
        <v>15</v>
      </c>
      <c r="X96" s="88" t="s">
        <v>15</v>
      </c>
    </row>
    <row r="97" spans="14:24" ht="15.75" x14ac:dyDescent="0.25">
      <c r="N97" s="85">
        <v>39447</v>
      </c>
      <c r="O97" s="86">
        <v>846</v>
      </c>
      <c r="P97" s="86">
        <v>155</v>
      </c>
      <c r="Q97" s="86">
        <v>691</v>
      </c>
      <c r="R97" s="87">
        <v>7273239924</v>
      </c>
      <c r="S97" s="87">
        <v>5695290061</v>
      </c>
      <c r="T97" s="87">
        <v>1577949863</v>
      </c>
      <c r="U97" s="88" t="s">
        <v>15</v>
      </c>
      <c r="V97" s="88" t="s">
        <v>15</v>
      </c>
      <c r="W97" s="88" t="s">
        <v>15</v>
      </c>
      <c r="X97" s="88" t="s">
        <v>15</v>
      </c>
    </row>
    <row r="98" spans="14:24" ht="15.75" x14ac:dyDescent="0.25">
      <c r="N98" s="85">
        <v>39478</v>
      </c>
      <c r="O98" s="86">
        <v>715</v>
      </c>
      <c r="P98" s="86">
        <v>109</v>
      </c>
      <c r="Q98" s="86">
        <v>606</v>
      </c>
      <c r="R98" s="87">
        <v>3627837994</v>
      </c>
      <c r="S98" s="87">
        <v>2032698538</v>
      </c>
      <c r="T98" s="87">
        <v>1595139456</v>
      </c>
      <c r="U98" s="88">
        <v>10</v>
      </c>
      <c r="V98" s="88">
        <v>2</v>
      </c>
      <c r="W98" s="89">
        <v>1.3986013986013986E-2</v>
      </c>
      <c r="X98" s="89">
        <v>2.7972027972027972E-3</v>
      </c>
    </row>
    <row r="99" spans="14:24" ht="15.75" x14ac:dyDescent="0.25">
      <c r="N99" s="85">
        <v>39507</v>
      </c>
      <c r="O99" s="86">
        <v>626</v>
      </c>
      <c r="P99" s="86">
        <v>88</v>
      </c>
      <c r="Q99" s="86">
        <v>538</v>
      </c>
      <c r="R99" s="87">
        <v>3422867885</v>
      </c>
      <c r="S99" s="87">
        <v>2082990923</v>
      </c>
      <c r="T99" s="87">
        <v>1339876962</v>
      </c>
      <c r="U99" s="88">
        <v>16</v>
      </c>
      <c r="V99" s="88">
        <v>3</v>
      </c>
      <c r="W99" s="89">
        <v>2.5559105431309903E-2</v>
      </c>
      <c r="X99" s="89">
        <v>4.7923322683706068E-3</v>
      </c>
    </row>
    <row r="100" spans="14:24" ht="15.75" x14ac:dyDescent="0.25">
      <c r="N100" s="85">
        <v>39538</v>
      </c>
      <c r="O100" s="86">
        <v>662</v>
      </c>
      <c r="P100" s="86">
        <v>78</v>
      </c>
      <c r="Q100" s="86">
        <v>584</v>
      </c>
      <c r="R100" s="87">
        <v>3180499993</v>
      </c>
      <c r="S100" s="87">
        <v>1833611821</v>
      </c>
      <c r="T100" s="87">
        <v>1346888172</v>
      </c>
      <c r="U100" s="88">
        <v>20</v>
      </c>
      <c r="V100" s="88">
        <v>3</v>
      </c>
      <c r="W100" s="89">
        <v>3.0211480362537766E-2</v>
      </c>
      <c r="X100" s="89">
        <v>4.5317220543806651E-3</v>
      </c>
    </row>
    <row r="101" spans="14:24" ht="15.75" x14ac:dyDescent="0.25">
      <c r="N101" s="85">
        <v>39568</v>
      </c>
      <c r="O101" s="86">
        <v>633</v>
      </c>
      <c r="P101" s="86">
        <v>96</v>
      </c>
      <c r="Q101" s="86">
        <v>537</v>
      </c>
      <c r="R101" s="87">
        <v>3313233907</v>
      </c>
      <c r="S101" s="87">
        <v>2011014448</v>
      </c>
      <c r="T101" s="87">
        <v>1302219459</v>
      </c>
      <c r="U101" s="88">
        <v>14</v>
      </c>
      <c r="V101" s="88">
        <v>4</v>
      </c>
      <c r="W101" s="89">
        <v>2.2116903633491312E-2</v>
      </c>
      <c r="X101" s="89">
        <v>6.3191153238546603E-3</v>
      </c>
    </row>
    <row r="102" spans="14:24" ht="15.75" x14ac:dyDescent="0.25">
      <c r="N102" s="85">
        <v>39599</v>
      </c>
      <c r="O102" s="86">
        <v>695</v>
      </c>
      <c r="P102" s="86">
        <v>91</v>
      </c>
      <c r="Q102" s="86">
        <v>604</v>
      </c>
      <c r="R102" s="87">
        <v>3223018659</v>
      </c>
      <c r="S102" s="87">
        <v>1916375187</v>
      </c>
      <c r="T102" s="87">
        <v>1306643472</v>
      </c>
      <c r="U102" s="88">
        <v>13</v>
      </c>
      <c r="V102" s="88">
        <v>6</v>
      </c>
      <c r="W102" s="89">
        <v>1.870503597122302E-2</v>
      </c>
      <c r="X102" s="89">
        <v>8.6330935251798559E-3</v>
      </c>
    </row>
    <row r="103" spans="14:24" ht="15.75" x14ac:dyDescent="0.25">
      <c r="N103" s="85">
        <v>39629</v>
      </c>
      <c r="O103" s="86">
        <v>752</v>
      </c>
      <c r="P103" s="86">
        <v>97</v>
      </c>
      <c r="Q103" s="86">
        <v>655</v>
      </c>
      <c r="R103" s="87">
        <v>6626920054</v>
      </c>
      <c r="S103" s="87">
        <v>5205399363</v>
      </c>
      <c r="T103" s="87">
        <v>1421520691</v>
      </c>
      <c r="U103" s="88">
        <v>24</v>
      </c>
      <c r="V103" s="88">
        <v>2</v>
      </c>
      <c r="W103" s="89">
        <v>3.1914893617021274E-2</v>
      </c>
      <c r="X103" s="89">
        <v>2.6595744680851063E-3</v>
      </c>
    </row>
    <row r="104" spans="14:24" ht="15.75" x14ac:dyDescent="0.25">
      <c r="N104" s="85">
        <v>39660</v>
      </c>
      <c r="O104" s="86">
        <v>699</v>
      </c>
      <c r="P104" s="86">
        <v>101</v>
      </c>
      <c r="Q104" s="86">
        <v>598</v>
      </c>
      <c r="R104" s="87">
        <v>3110930624</v>
      </c>
      <c r="S104" s="87">
        <v>1855209667</v>
      </c>
      <c r="T104" s="87">
        <v>1255720957</v>
      </c>
      <c r="U104" s="88">
        <v>17</v>
      </c>
      <c r="V104" s="88">
        <v>4</v>
      </c>
      <c r="W104" s="89">
        <v>2.4320457796852647E-2</v>
      </c>
      <c r="X104" s="89">
        <v>5.7224606580829757E-3</v>
      </c>
    </row>
    <row r="105" spans="14:24" ht="15.75" x14ac:dyDescent="0.25">
      <c r="N105" s="85">
        <v>39691</v>
      </c>
      <c r="O105" s="86">
        <v>632</v>
      </c>
      <c r="P105" s="86">
        <v>81</v>
      </c>
      <c r="Q105" s="86">
        <v>551</v>
      </c>
      <c r="R105" s="87">
        <v>2901671606</v>
      </c>
      <c r="S105" s="87">
        <v>1751268915</v>
      </c>
      <c r="T105" s="87">
        <v>1150402691</v>
      </c>
      <c r="U105" s="88">
        <v>29</v>
      </c>
      <c r="V105" s="88">
        <v>6</v>
      </c>
      <c r="W105" s="89">
        <v>4.588607594936709E-2</v>
      </c>
      <c r="X105" s="89">
        <v>9.4936708860759497E-3</v>
      </c>
    </row>
    <row r="106" spans="14:24" ht="15.75" x14ac:dyDescent="0.25">
      <c r="N106" s="85">
        <v>39721</v>
      </c>
      <c r="O106" s="86">
        <v>607</v>
      </c>
      <c r="P106" s="86">
        <v>83</v>
      </c>
      <c r="Q106" s="86">
        <v>524</v>
      </c>
      <c r="R106" s="87">
        <v>3373615993</v>
      </c>
      <c r="S106" s="87">
        <v>2094295797</v>
      </c>
      <c r="T106" s="87">
        <v>1279320196</v>
      </c>
      <c r="U106" s="88">
        <v>40</v>
      </c>
      <c r="V106" s="88">
        <v>4</v>
      </c>
      <c r="W106" s="89">
        <v>6.589785831960461E-2</v>
      </c>
      <c r="X106" s="89">
        <v>6.5897858319604614E-3</v>
      </c>
    </row>
    <row r="107" spans="14:24" ht="15.75" x14ac:dyDescent="0.25">
      <c r="N107" s="85">
        <v>39752</v>
      </c>
      <c r="O107" s="86">
        <v>567</v>
      </c>
      <c r="P107" s="86">
        <v>69</v>
      </c>
      <c r="Q107" s="86">
        <v>498</v>
      </c>
      <c r="R107" s="87">
        <v>2706986022</v>
      </c>
      <c r="S107" s="87">
        <v>1639156283</v>
      </c>
      <c r="T107" s="87">
        <v>1067829739</v>
      </c>
      <c r="U107" s="88">
        <v>39</v>
      </c>
      <c r="V107" s="88">
        <v>6</v>
      </c>
      <c r="W107" s="89">
        <v>6.8783068783068779E-2</v>
      </c>
      <c r="X107" s="89">
        <v>1.0582010582010581E-2</v>
      </c>
    </row>
    <row r="108" spans="14:24" ht="15.75" x14ac:dyDescent="0.25">
      <c r="N108" s="85">
        <v>39782</v>
      </c>
      <c r="O108" s="86">
        <v>423</v>
      </c>
      <c r="P108" s="86">
        <v>42</v>
      </c>
      <c r="Q108" s="86">
        <v>381</v>
      </c>
      <c r="R108" s="87">
        <v>1270708629</v>
      </c>
      <c r="S108" s="87">
        <v>454799996</v>
      </c>
      <c r="T108" s="87">
        <v>815908633</v>
      </c>
      <c r="U108" s="88">
        <v>27</v>
      </c>
      <c r="V108" s="88">
        <v>7</v>
      </c>
      <c r="W108" s="89">
        <v>6.3829787234042548E-2</v>
      </c>
      <c r="X108" s="89">
        <v>1.6548463356973995E-2</v>
      </c>
    </row>
    <row r="109" spans="14:24" ht="15.75" x14ac:dyDescent="0.25">
      <c r="N109" s="85">
        <v>39813</v>
      </c>
      <c r="O109" s="86">
        <v>662</v>
      </c>
      <c r="P109" s="86">
        <v>88</v>
      </c>
      <c r="Q109" s="86">
        <v>574</v>
      </c>
      <c r="R109" s="87">
        <v>2649931689</v>
      </c>
      <c r="S109" s="87">
        <v>1465712243</v>
      </c>
      <c r="T109" s="87">
        <v>1184219446</v>
      </c>
      <c r="U109" s="88">
        <v>44</v>
      </c>
      <c r="V109" s="88">
        <v>11</v>
      </c>
      <c r="W109" s="89">
        <v>6.6465256797583083E-2</v>
      </c>
      <c r="X109" s="89">
        <v>1.6616314199395771E-2</v>
      </c>
    </row>
    <row r="110" spans="14:24" ht="15.75" x14ac:dyDescent="0.25">
      <c r="N110" s="85">
        <v>39844</v>
      </c>
      <c r="O110" s="86">
        <v>362</v>
      </c>
      <c r="P110" s="86">
        <v>46</v>
      </c>
      <c r="Q110" s="86">
        <v>316</v>
      </c>
      <c r="R110" s="87">
        <v>1196066105</v>
      </c>
      <c r="S110" s="87">
        <v>646230110</v>
      </c>
      <c r="T110" s="87">
        <v>549835995</v>
      </c>
      <c r="U110" s="88">
        <v>49</v>
      </c>
      <c r="V110" s="88">
        <v>9</v>
      </c>
      <c r="W110" s="89">
        <v>0.13535911602209943</v>
      </c>
      <c r="X110" s="89">
        <v>2.4861878453038673E-2</v>
      </c>
    </row>
    <row r="111" spans="14:24" ht="15.75" x14ac:dyDescent="0.25">
      <c r="N111" s="85">
        <v>39872</v>
      </c>
      <c r="O111" s="86">
        <v>364</v>
      </c>
      <c r="P111" s="86">
        <v>32</v>
      </c>
      <c r="Q111" s="86">
        <v>332</v>
      </c>
      <c r="R111" s="87">
        <v>1283693519</v>
      </c>
      <c r="S111" s="87">
        <v>674692371</v>
      </c>
      <c r="T111" s="87">
        <v>609001148</v>
      </c>
      <c r="U111" s="88">
        <v>45</v>
      </c>
      <c r="V111" s="88">
        <v>4</v>
      </c>
      <c r="W111" s="89">
        <v>0.12362637362637363</v>
      </c>
      <c r="X111" s="89">
        <v>1.098901098901099E-2</v>
      </c>
    </row>
    <row r="112" spans="14:24" ht="15.75" x14ac:dyDescent="0.25">
      <c r="N112" s="85">
        <v>39903</v>
      </c>
      <c r="O112" s="86">
        <v>423</v>
      </c>
      <c r="P112" s="86">
        <v>48</v>
      </c>
      <c r="Q112" s="86">
        <v>375</v>
      </c>
      <c r="R112" s="87">
        <v>1841647385</v>
      </c>
      <c r="S112" s="87">
        <v>796308045</v>
      </c>
      <c r="T112" s="87">
        <v>1045339340</v>
      </c>
      <c r="U112" s="88">
        <v>87</v>
      </c>
      <c r="V112" s="88">
        <v>17</v>
      </c>
      <c r="W112" s="89">
        <v>0.20567375886524822</v>
      </c>
      <c r="X112" s="89">
        <v>4.0189125295508277E-2</v>
      </c>
    </row>
    <row r="113" spans="14:24" ht="15.75" x14ac:dyDescent="0.25">
      <c r="N113" s="85">
        <v>39933</v>
      </c>
      <c r="O113" s="86">
        <v>419</v>
      </c>
      <c r="P113" s="86">
        <v>48</v>
      </c>
      <c r="Q113" s="86">
        <v>371</v>
      </c>
      <c r="R113" s="87">
        <v>1237463187</v>
      </c>
      <c r="S113" s="87">
        <v>684963291</v>
      </c>
      <c r="T113" s="87">
        <v>552499896</v>
      </c>
      <c r="U113" s="88">
        <v>87</v>
      </c>
      <c r="V113" s="88">
        <v>10</v>
      </c>
      <c r="W113" s="89">
        <v>0.20763723150357996</v>
      </c>
      <c r="X113" s="89">
        <v>2.386634844868735E-2</v>
      </c>
    </row>
    <row r="114" spans="14:24" ht="15.75" x14ac:dyDescent="0.25">
      <c r="N114" s="85">
        <v>39964</v>
      </c>
      <c r="O114" s="86">
        <v>440</v>
      </c>
      <c r="P114" s="86">
        <v>33</v>
      </c>
      <c r="Q114" s="86">
        <v>407</v>
      </c>
      <c r="R114" s="87">
        <v>1062199889</v>
      </c>
      <c r="S114" s="87">
        <v>429691042</v>
      </c>
      <c r="T114" s="87">
        <v>632508847</v>
      </c>
      <c r="U114" s="88">
        <v>77</v>
      </c>
      <c r="V114" s="88">
        <v>11</v>
      </c>
      <c r="W114" s="89">
        <v>0.17499999999999999</v>
      </c>
      <c r="X114" s="89">
        <v>2.5000000000000001E-2</v>
      </c>
    </row>
    <row r="115" spans="14:24" ht="15.75" x14ac:dyDescent="0.25">
      <c r="N115" s="85">
        <v>39994</v>
      </c>
      <c r="O115" s="86">
        <v>552</v>
      </c>
      <c r="P115" s="86">
        <v>62</v>
      </c>
      <c r="Q115" s="86">
        <v>490</v>
      </c>
      <c r="R115" s="87">
        <v>1911381579</v>
      </c>
      <c r="S115" s="87">
        <v>1129119577</v>
      </c>
      <c r="T115" s="87">
        <v>782262002</v>
      </c>
      <c r="U115" s="88">
        <v>96</v>
      </c>
      <c r="V115" s="88">
        <v>15</v>
      </c>
      <c r="W115" s="89">
        <v>0.17391304347826086</v>
      </c>
      <c r="X115" s="89">
        <v>2.717391304347826E-2</v>
      </c>
    </row>
    <row r="116" spans="14:24" ht="15.75" x14ac:dyDescent="0.25">
      <c r="N116" s="85">
        <v>40025</v>
      </c>
      <c r="O116" s="86">
        <v>497</v>
      </c>
      <c r="P116" s="86">
        <v>49</v>
      </c>
      <c r="Q116" s="86">
        <v>448</v>
      </c>
      <c r="R116" s="87">
        <v>1894664737</v>
      </c>
      <c r="S116" s="87">
        <v>1127062868</v>
      </c>
      <c r="T116" s="87">
        <v>767601869</v>
      </c>
      <c r="U116" s="88">
        <v>94</v>
      </c>
      <c r="V116" s="88">
        <v>14</v>
      </c>
      <c r="W116" s="89">
        <v>0.1891348088531187</v>
      </c>
      <c r="X116" s="89">
        <v>2.8169014084507043E-2</v>
      </c>
    </row>
    <row r="117" spans="14:24" ht="15.75" x14ac:dyDescent="0.25">
      <c r="N117" s="85">
        <v>40056</v>
      </c>
      <c r="O117" s="86">
        <v>461</v>
      </c>
      <c r="P117" s="86">
        <v>55</v>
      </c>
      <c r="Q117" s="86">
        <v>406</v>
      </c>
      <c r="R117" s="87">
        <v>1201587291</v>
      </c>
      <c r="S117" s="87">
        <v>459195776</v>
      </c>
      <c r="T117" s="87">
        <v>742391515</v>
      </c>
      <c r="U117" s="88">
        <v>103</v>
      </c>
      <c r="V117" s="88">
        <v>17</v>
      </c>
      <c r="W117" s="89">
        <v>0.22342733188720174</v>
      </c>
      <c r="X117" s="89">
        <v>3.6876355748373099E-2</v>
      </c>
    </row>
    <row r="118" spans="14:24" ht="15.75" x14ac:dyDescent="0.25">
      <c r="N118" s="85">
        <v>40086</v>
      </c>
      <c r="O118" s="86">
        <v>521</v>
      </c>
      <c r="P118" s="86">
        <v>71</v>
      </c>
      <c r="Q118" s="86">
        <v>450</v>
      </c>
      <c r="R118" s="87">
        <v>1547262437</v>
      </c>
      <c r="S118" s="87">
        <v>826768849</v>
      </c>
      <c r="T118" s="87">
        <v>720493588</v>
      </c>
      <c r="U118" s="88">
        <v>108</v>
      </c>
      <c r="V118" s="88">
        <v>32</v>
      </c>
      <c r="W118" s="89">
        <v>0.20729366602687141</v>
      </c>
      <c r="X118" s="89">
        <v>6.1420345489443376E-2</v>
      </c>
    </row>
    <row r="119" spans="14:24" ht="15.75" x14ac:dyDescent="0.25">
      <c r="N119" s="85">
        <v>40117</v>
      </c>
      <c r="O119" s="86">
        <v>504</v>
      </c>
      <c r="P119" s="86">
        <v>77</v>
      </c>
      <c r="Q119" s="86">
        <v>427</v>
      </c>
      <c r="R119" s="87">
        <v>1694347482</v>
      </c>
      <c r="S119" s="87">
        <v>999477217</v>
      </c>
      <c r="T119" s="87">
        <v>694870265</v>
      </c>
      <c r="U119" s="88">
        <v>106</v>
      </c>
      <c r="V119" s="88">
        <v>35</v>
      </c>
      <c r="W119" s="89">
        <v>0.21031746031746032</v>
      </c>
      <c r="X119" s="89">
        <v>6.9444444444444448E-2</v>
      </c>
    </row>
    <row r="120" spans="14:24" ht="15.75" x14ac:dyDescent="0.25">
      <c r="N120" s="85">
        <v>40147</v>
      </c>
      <c r="O120" s="86">
        <v>468</v>
      </c>
      <c r="P120" s="86">
        <v>70</v>
      </c>
      <c r="Q120" s="86">
        <v>398</v>
      </c>
      <c r="R120" s="87">
        <v>1451167689</v>
      </c>
      <c r="S120" s="87">
        <v>775883677</v>
      </c>
      <c r="T120" s="87">
        <v>675284012</v>
      </c>
      <c r="U120" s="88">
        <v>107</v>
      </c>
      <c r="V120" s="88">
        <v>29</v>
      </c>
      <c r="W120" s="89">
        <v>0.22863247863247863</v>
      </c>
      <c r="X120" s="89">
        <v>6.1965811965811968E-2</v>
      </c>
    </row>
    <row r="121" spans="14:24" ht="15.75" x14ac:dyDescent="0.25">
      <c r="N121" s="85">
        <v>40178</v>
      </c>
      <c r="O121" s="86">
        <v>813</v>
      </c>
      <c r="P121" s="86">
        <v>137</v>
      </c>
      <c r="Q121" s="86">
        <v>676</v>
      </c>
      <c r="R121" s="87">
        <v>3275689739</v>
      </c>
      <c r="S121" s="87">
        <v>1879477810</v>
      </c>
      <c r="T121" s="87">
        <v>1396211929</v>
      </c>
      <c r="U121" s="88">
        <v>168</v>
      </c>
      <c r="V121" s="88">
        <v>46</v>
      </c>
      <c r="W121" s="89">
        <v>0.20664206642066421</v>
      </c>
      <c r="X121" s="89">
        <v>5.6580565805658053E-2</v>
      </c>
    </row>
    <row r="122" spans="14:24" ht="15.75" x14ac:dyDescent="0.25">
      <c r="N122" s="85">
        <v>40209</v>
      </c>
      <c r="O122" s="86">
        <v>490</v>
      </c>
      <c r="P122" s="86">
        <v>56</v>
      </c>
      <c r="Q122" s="86">
        <v>434</v>
      </c>
      <c r="R122" s="87">
        <v>1626184784</v>
      </c>
      <c r="S122" s="87">
        <v>885442254</v>
      </c>
      <c r="T122" s="87">
        <v>740742530</v>
      </c>
      <c r="U122" s="88">
        <v>122</v>
      </c>
      <c r="V122" s="88">
        <v>19</v>
      </c>
      <c r="W122" s="89">
        <v>0.24897959183673468</v>
      </c>
      <c r="X122" s="89">
        <v>3.8775510204081633E-2</v>
      </c>
    </row>
    <row r="123" spans="14:24" ht="15.75" x14ac:dyDescent="0.25">
      <c r="N123" s="85">
        <v>40237</v>
      </c>
      <c r="O123" s="86">
        <v>483</v>
      </c>
      <c r="P123" s="86">
        <v>51</v>
      </c>
      <c r="Q123" s="86">
        <v>432</v>
      </c>
      <c r="R123" s="87">
        <v>1968763183</v>
      </c>
      <c r="S123" s="87">
        <v>1191082649</v>
      </c>
      <c r="T123" s="87">
        <v>777680534</v>
      </c>
      <c r="U123" s="88">
        <v>114</v>
      </c>
      <c r="V123" s="88">
        <v>20</v>
      </c>
      <c r="W123" s="89">
        <v>0.2360248447204969</v>
      </c>
      <c r="X123" s="89">
        <v>4.1407867494824016E-2</v>
      </c>
    </row>
    <row r="124" spans="14:24" ht="15.75" x14ac:dyDescent="0.25">
      <c r="N124" s="85">
        <v>40268</v>
      </c>
      <c r="O124" s="86">
        <v>662</v>
      </c>
      <c r="P124" s="86">
        <v>74</v>
      </c>
      <c r="Q124" s="86">
        <v>588</v>
      </c>
      <c r="R124" s="87">
        <v>2271140443</v>
      </c>
      <c r="S124" s="87">
        <v>1282968764</v>
      </c>
      <c r="T124" s="87">
        <v>988171679</v>
      </c>
      <c r="U124" s="88">
        <v>185</v>
      </c>
      <c r="V124" s="88">
        <v>35</v>
      </c>
      <c r="W124" s="89">
        <v>0.27945619335347432</v>
      </c>
      <c r="X124" s="89">
        <v>5.2870090634441085E-2</v>
      </c>
    </row>
    <row r="125" spans="14:24" ht="15.75" x14ac:dyDescent="0.25">
      <c r="N125" s="85">
        <v>40298</v>
      </c>
      <c r="O125" s="86">
        <v>670</v>
      </c>
      <c r="P125" s="86">
        <v>81</v>
      </c>
      <c r="Q125" s="86">
        <v>589</v>
      </c>
      <c r="R125" s="87">
        <v>1813040806</v>
      </c>
      <c r="S125" s="87">
        <v>880466503</v>
      </c>
      <c r="T125" s="87">
        <v>932574303</v>
      </c>
      <c r="U125" s="88">
        <v>192</v>
      </c>
      <c r="V125" s="88">
        <v>34</v>
      </c>
      <c r="W125" s="89">
        <v>0.28656716417910449</v>
      </c>
      <c r="X125" s="89">
        <v>5.0746268656716415E-2</v>
      </c>
    </row>
    <row r="126" spans="14:24" ht="15.75" x14ac:dyDescent="0.25">
      <c r="N126" s="85">
        <v>40329</v>
      </c>
      <c r="O126" s="86">
        <v>578</v>
      </c>
      <c r="P126" s="86">
        <v>93</v>
      </c>
      <c r="Q126" s="86">
        <v>485</v>
      </c>
      <c r="R126" s="87">
        <v>2282636011</v>
      </c>
      <c r="S126" s="87">
        <v>1597771833</v>
      </c>
      <c r="T126" s="87">
        <v>684864178</v>
      </c>
      <c r="U126" s="88">
        <v>150</v>
      </c>
      <c r="V126" s="88">
        <v>29</v>
      </c>
      <c r="W126" s="89">
        <v>0.25951557093425603</v>
      </c>
      <c r="X126" s="89">
        <v>5.0173010380622836E-2</v>
      </c>
    </row>
    <row r="127" spans="14:24" ht="15.75" x14ac:dyDescent="0.25">
      <c r="N127" s="85">
        <v>40359</v>
      </c>
      <c r="O127" s="86">
        <v>777</v>
      </c>
      <c r="P127" s="86">
        <v>125</v>
      </c>
      <c r="Q127" s="86">
        <v>652</v>
      </c>
      <c r="R127" s="87">
        <v>3351491884</v>
      </c>
      <c r="S127" s="87">
        <v>2362773003</v>
      </c>
      <c r="T127" s="87">
        <v>988718881</v>
      </c>
      <c r="U127" s="88">
        <v>202</v>
      </c>
      <c r="V127" s="88">
        <v>41</v>
      </c>
      <c r="W127" s="89">
        <v>0.25997425997425999</v>
      </c>
      <c r="X127" s="89">
        <v>5.276705276705277E-2</v>
      </c>
    </row>
    <row r="128" spans="14:24" ht="15.75" x14ac:dyDescent="0.25">
      <c r="N128" s="85">
        <v>40390</v>
      </c>
      <c r="O128" s="86">
        <v>675</v>
      </c>
      <c r="P128" s="86">
        <v>101</v>
      </c>
      <c r="Q128" s="86">
        <v>574</v>
      </c>
      <c r="R128" s="87">
        <v>2427365928</v>
      </c>
      <c r="S128" s="87">
        <v>1438462137</v>
      </c>
      <c r="T128" s="87">
        <v>988903791</v>
      </c>
      <c r="U128" s="88">
        <v>172</v>
      </c>
      <c r="V128" s="88">
        <v>40</v>
      </c>
      <c r="W128" s="89">
        <v>0.25481481481481483</v>
      </c>
      <c r="X128" s="89">
        <v>5.9259259259259262E-2</v>
      </c>
    </row>
    <row r="129" spans="14:24" ht="15.75" x14ac:dyDescent="0.25">
      <c r="N129" s="85">
        <v>40421</v>
      </c>
      <c r="O129" s="86">
        <v>688</v>
      </c>
      <c r="P129" s="86">
        <v>99</v>
      </c>
      <c r="Q129" s="86">
        <v>589</v>
      </c>
      <c r="R129" s="87">
        <v>2776924437</v>
      </c>
      <c r="S129" s="87">
        <v>1849479651</v>
      </c>
      <c r="T129" s="87">
        <v>927444786</v>
      </c>
      <c r="U129" s="88">
        <v>191</v>
      </c>
      <c r="V129" s="88">
        <v>34</v>
      </c>
      <c r="W129" s="89">
        <v>0.27761627906976744</v>
      </c>
      <c r="X129" s="89">
        <v>4.9418604651162788E-2</v>
      </c>
    </row>
    <row r="130" spans="14:24" ht="15.75" x14ac:dyDescent="0.25">
      <c r="N130" s="85">
        <v>40451</v>
      </c>
      <c r="O130" s="86">
        <v>754</v>
      </c>
      <c r="P130" s="86">
        <v>137</v>
      </c>
      <c r="Q130" s="86">
        <v>617</v>
      </c>
      <c r="R130" s="87">
        <v>4179723805</v>
      </c>
      <c r="S130" s="87">
        <v>3199963535</v>
      </c>
      <c r="T130" s="87">
        <v>979760270</v>
      </c>
      <c r="U130" s="88">
        <v>206</v>
      </c>
      <c r="V130" s="88">
        <v>38</v>
      </c>
      <c r="W130" s="89">
        <v>0.27320954907161804</v>
      </c>
      <c r="X130" s="89">
        <v>5.0397877984084884E-2</v>
      </c>
    </row>
    <row r="131" spans="14:24" ht="15.75" x14ac:dyDescent="0.25">
      <c r="N131" s="85">
        <v>40482</v>
      </c>
      <c r="O131" s="86">
        <v>659</v>
      </c>
      <c r="P131" s="86">
        <v>102</v>
      </c>
      <c r="Q131" s="86">
        <v>557</v>
      </c>
      <c r="R131" s="87">
        <v>3322619492</v>
      </c>
      <c r="S131" s="87">
        <v>2372639275</v>
      </c>
      <c r="T131" s="87">
        <v>949980217</v>
      </c>
      <c r="U131" s="88">
        <v>187</v>
      </c>
      <c r="V131" s="88">
        <v>43</v>
      </c>
      <c r="W131" s="89">
        <v>0.28376327769347498</v>
      </c>
      <c r="X131" s="89">
        <v>6.525037936267071E-2</v>
      </c>
    </row>
    <row r="132" spans="14:24" ht="15.75" x14ac:dyDescent="0.25">
      <c r="N132" s="85">
        <v>40512</v>
      </c>
      <c r="O132" s="86">
        <v>728</v>
      </c>
      <c r="P132" s="86">
        <v>134</v>
      </c>
      <c r="Q132" s="86">
        <v>594</v>
      </c>
      <c r="R132" s="87">
        <v>3734701037</v>
      </c>
      <c r="S132" s="87">
        <v>2454719267</v>
      </c>
      <c r="T132" s="87">
        <v>1279981770</v>
      </c>
      <c r="U132" s="88">
        <v>189</v>
      </c>
      <c r="V132" s="88">
        <v>51</v>
      </c>
      <c r="W132" s="89">
        <v>0.25961538461538464</v>
      </c>
      <c r="X132" s="89">
        <v>7.0054945054945056E-2</v>
      </c>
    </row>
    <row r="133" spans="14:24" ht="15.75" x14ac:dyDescent="0.25">
      <c r="N133" s="85">
        <v>40543</v>
      </c>
      <c r="O133" s="86">
        <v>1212</v>
      </c>
      <c r="P133" s="86">
        <v>224</v>
      </c>
      <c r="Q133" s="86">
        <v>988</v>
      </c>
      <c r="R133" s="87">
        <v>6133354783</v>
      </c>
      <c r="S133" s="87">
        <v>4191414151</v>
      </c>
      <c r="T133" s="87">
        <v>1941940632</v>
      </c>
      <c r="U133" s="88">
        <v>287</v>
      </c>
      <c r="V133" s="88">
        <v>66</v>
      </c>
      <c r="W133" s="89">
        <v>0.23679867986798681</v>
      </c>
      <c r="X133" s="89">
        <v>5.4455445544554455E-2</v>
      </c>
    </row>
    <row r="134" spans="14:24" ht="15.75" x14ac:dyDescent="0.25">
      <c r="N134" s="85">
        <v>40574</v>
      </c>
      <c r="O134" s="86">
        <v>634</v>
      </c>
      <c r="P134" s="86">
        <v>108</v>
      </c>
      <c r="Q134" s="86">
        <v>526</v>
      </c>
      <c r="R134" s="87">
        <v>2572637184</v>
      </c>
      <c r="S134" s="87">
        <v>1718643837</v>
      </c>
      <c r="T134" s="87">
        <v>853993347</v>
      </c>
      <c r="U134" s="88">
        <v>156</v>
      </c>
      <c r="V134" s="88">
        <v>38</v>
      </c>
      <c r="W134" s="89">
        <v>0.24605678233438485</v>
      </c>
      <c r="X134" s="89">
        <v>5.993690851735016E-2</v>
      </c>
    </row>
    <row r="135" spans="14:24" ht="15.75" x14ac:dyDescent="0.25">
      <c r="N135" s="85">
        <v>40602</v>
      </c>
      <c r="O135" s="86">
        <v>616</v>
      </c>
      <c r="P135" s="86">
        <v>103</v>
      </c>
      <c r="Q135" s="86">
        <v>513</v>
      </c>
      <c r="R135" s="87">
        <v>3534284683</v>
      </c>
      <c r="S135" s="87">
        <v>2792474079</v>
      </c>
      <c r="T135" s="87">
        <v>741810604</v>
      </c>
      <c r="U135" s="88">
        <v>156</v>
      </c>
      <c r="V135" s="88">
        <v>39</v>
      </c>
      <c r="W135" s="89">
        <v>0.25324675324675322</v>
      </c>
      <c r="X135" s="89">
        <v>6.3311688311688305E-2</v>
      </c>
    </row>
    <row r="136" spans="14:24" ht="15.75" x14ac:dyDescent="0.25">
      <c r="N136" s="85">
        <v>40633</v>
      </c>
      <c r="O136" s="86">
        <v>937</v>
      </c>
      <c r="P136" s="86">
        <v>133</v>
      </c>
      <c r="Q136" s="86">
        <v>804</v>
      </c>
      <c r="R136" s="87">
        <v>3308686366</v>
      </c>
      <c r="S136" s="87">
        <v>2033816715</v>
      </c>
      <c r="T136" s="87">
        <v>1274869651</v>
      </c>
      <c r="U136" s="88">
        <v>274</v>
      </c>
      <c r="V136" s="88">
        <v>70</v>
      </c>
      <c r="W136" s="89">
        <v>0.29242262540021347</v>
      </c>
      <c r="X136" s="89">
        <v>7.4706510138740662E-2</v>
      </c>
    </row>
    <row r="137" spans="14:24" ht="15.75" x14ac:dyDescent="0.25">
      <c r="N137" s="85">
        <v>40663</v>
      </c>
      <c r="O137" s="86">
        <v>884</v>
      </c>
      <c r="P137" s="86">
        <v>142</v>
      </c>
      <c r="Q137" s="86">
        <v>742</v>
      </c>
      <c r="R137" s="87">
        <v>3570983251</v>
      </c>
      <c r="S137" s="87">
        <v>2380090585</v>
      </c>
      <c r="T137" s="87">
        <v>1190892666</v>
      </c>
      <c r="U137" s="88">
        <v>224</v>
      </c>
      <c r="V137" s="88">
        <v>62</v>
      </c>
      <c r="W137" s="89">
        <v>0.25339366515837103</v>
      </c>
      <c r="X137" s="89">
        <v>7.0135746606334842E-2</v>
      </c>
    </row>
    <row r="138" spans="14:24" ht="15.75" x14ac:dyDescent="0.25">
      <c r="N138" s="85">
        <v>40694</v>
      </c>
      <c r="O138" s="86">
        <v>950</v>
      </c>
      <c r="P138" s="86">
        <v>161</v>
      </c>
      <c r="Q138" s="86">
        <v>789</v>
      </c>
      <c r="R138" s="87">
        <v>5203912180</v>
      </c>
      <c r="S138" s="87">
        <v>3943161368</v>
      </c>
      <c r="T138" s="87">
        <v>1260750812</v>
      </c>
      <c r="U138" s="88">
        <v>232</v>
      </c>
      <c r="V138" s="88">
        <v>59</v>
      </c>
      <c r="W138" s="89">
        <v>0.24421052631578946</v>
      </c>
      <c r="X138" s="89">
        <v>6.210526315789474E-2</v>
      </c>
    </row>
    <row r="139" spans="14:24" ht="15.75" x14ac:dyDescent="0.25">
      <c r="N139" s="85">
        <v>40724</v>
      </c>
      <c r="O139" s="86">
        <v>1075</v>
      </c>
      <c r="P139" s="86">
        <v>201</v>
      </c>
      <c r="Q139" s="86">
        <v>874</v>
      </c>
      <c r="R139" s="87">
        <v>5664668907</v>
      </c>
      <c r="S139" s="87">
        <v>4145328074</v>
      </c>
      <c r="T139" s="87">
        <v>1519340833</v>
      </c>
      <c r="U139" s="88">
        <v>227</v>
      </c>
      <c r="V139" s="88">
        <v>73</v>
      </c>
      <c r="W139" s="89">
        <v>0.21116279069767441</v>
      </c>
      <c r="X139" s="89">
        <v>6.790697674418604E-2</v>
      </c>
    </row>
    <row r="140" spans="14:24" ht="15.75" x14ac:dyDescent="0.25">
      <c r="N140" s="85">
        <v>40755</v>
      </c>
      <c r="O140" s="86">
        <v>874</v>
      </c>
      <c r="P140" s="86">
        <v>160</v>
      </c>
      <c r="Q140" s="86">
        <v>714</v>
      </c>
      <c r="R140" s="87">
        <v>4210932596</v>
      </c>
      <c r="S140" s="87">
        <v>2971616781</v>
      </c>
      <c r="T140" s="87">
        <v>1239315815</v>
      </c>
      <c r="U140" s="88">
        <v>198</v>
      </c>
      <c r="V140" s="88">
        <v>52</v>
      </c>
      <c r="W140" s="89">
        <v>0.22654462242562928</v>
      </c>
      <c r="X140" s="89">
        <v>5.9496567505720827E-2</v>
      </c>
    </row>
    <row r="141" spans="14:24" ht="15.75" x14ac:dyDescent="0.25">
      <c r="N141" s="85">
        <v>40786</v>
      </c>
      <c r="O141" s="86">
        <v>929</v>
      </c>
      <c r="P141" s="86">
        <v>155</v>
      </c>
      <c r="Q141" s="86">
        <v>774</v>
      </c>
      <c r="R141" s="87">
        <v>4836391307</v>
      </c>
      <c r="S141" s="87">
        <v>3501995549</v>
      </c>
      <c r="T141" s="87">
        <v>1334395758</v>
      </c>
      <c r="U141" s="88">
        <v>212</v>
      </c>
      <c r="V141" s="88">
        <v>54</v>
      </c>
      <c r="W141" s="89">
        <v>0.22820236813778255</v>
      </c>
      <c r="X141" s="89">
        <v>5.8127018299246498E-2</v>
      </c>
    </row>
    <row r="142" spans="14:24" ht="15.75" x14ac:dyDescent="0.25">
      <c r="N142" s="85">
        <v>40816</v>
      </c>
      <c r="O142" s="86">
        <v>917</v>
      </c>
      <c r="P142" s="86">
        <v>162</v>
      </c>
      <c r="Q142" s="86">
        <v>755</v>
      </c>
      <c r="R142" s="87">
        <v>4842141534</v>
      </c>
      <c r="S142" s="87">
        <v>3538245161</v>
      </c>
      <c r="T142" s="87">
        <v>1303896373</v>
      </c>
      <c r="U142" s="88">
        <v>200</v>
      </c>
      <c r="V142" s="88">
        <v>53</v>
      </c>
      <c r="W142" s="89">
        <v>0.21810250817884405</v>
      </c>
      <c r="X142" s="89">
        <v>5.7797164667393673E-2</v>
      </c>
    </row>
    <row r="143" spans="14:24" ht="15.75" x14ac:dyDescent="0.25">
      <c r="N143" s="85">
        <v>40847</v>
      </c>
      <c r="O143" s="86">
        <v>826</v>
      </c>
      <c r="P143" s="86">
        <v>160</v>
      </c>
      <c r="Q143" s="86">
        <v>666</v>
      </c>
      <c r="R143" s="87">
        <v>4841843173</v>
      </c>
      <c r="S143" s="87">
        <v>3641338919</v>
      </c>
      <c r="T143" s="87">
        <v>1200504254</v>
      </c>
      <c r="U143" s="88">
        <v>164</v>
      </c>
      <c r="V143" s="88">
        <v>52</v>
      </c>
      <c r="W143" s="89">
        <v>0.19854721549636803</v>
      </c>
      <c r="X143" s="89">
        <v>6.2953995157384993E-2</v>
      </c>
    </row>
    <row r="144" spans="14:24" ht="15.75" x14ac:dyDescent="0.25">
      <c r="N144" s="85">
        <v>40877</v>
      </c>
      <c r="O144" s="86">
        <v>835</v>
      </c>
      <c r="P144" s="86">
        <v>128</v>
      </c>
      <c r="Q144" s="86">
        <v>707</v>
      </c>
      <c r="R144" s="87">
        <v>3977367576</v>
      </c>
      <c r="S144" s="87">
        <v>2720984837</v>
      </c>
      <c r="T144" s="87">
        <v>1256382739</v>
      </c>
      <c r="U144" s="88">
        <v>199</v>
      </c>
      <c r="V144" s="88">
        <v>34</v>
      </c>
      <c r="W144" s="89">
        <v>0.23832335329341317</v>
      </c>
      <c r="X144" s="89">
        <v>4.0718562874251497E-2</v>
      </c>
    </row>
    <row r="145" spans="14:24" ht="15.75" x14ac:dyDescent="0.25">
      <c r="N145" s="85">
        <v>40908</v>
      </c>
      <c r="O145" s="86">
        <v>1323</v>
      </c>
      <c r="P145" s="86">
        <v>232</v>
      </c>
      <c r="Q145" s="86">
        <v>1091</v>
      </c>
      <c r="R145" s="87">
        <v>7370795204</v>
      </c>
      <c r="S145" s="87">
        <v>5099691393</v>
      </c>
      <c r="T145" s="87">
        <v>2271103811</v>
      </c>
      <c r="U145" s="88">
        <v>294</v>
      </c>
      <c r="V145" s="88">
        <v>64</v>
      </c>
      <c r="W145" s="89">
        <v>0.22222222222222221</v>
      </c>
      <c r="X145" s="89">
        <v>4.8374905517762662E-2</v>
      </c>
    </row>
    <row r="146" spans="14:24" ht="15.75" x14ac:dyDescent="0.25">
      <c r="N146" s="85">
        <v>40939</v>
      </c>
      <c r="O146" s="86">
        <v>727</v>
      </c>
      <c r="P146" s="86">
        <v>120</v>
      </c>
      <c r="Q146" s="86">
        <v>607</v>
      </c>
      <c r="R146" s="87">
        <v>3640901855</v>
      </c>
      <c r="S146" s="87">
        <v>2639274237</v>
      </c>
      <c r="T146" s="87">
        <v>1001627618</v>
      </c>
      <c r="U146" s="88">
        <v>145</v>
      </c>
      <c r="V146" s="88">
        <v>26</v>
      </c>
      <c r="W146" s="89">
        <v>0.19944979367262725</v>
      </c>
      <c r="X146" s="89">
        <v>3.5763411279229711E-2</v>
      </c>
    </row>
    <row r="147" spans="14:24" ht="15.75" x14ac:dyDescent="0.25">
      <c r="N147" s="85">
        <v>40968</v>
      </c>
      <c r="O147" s="86">
        <v>847</v>
      </c>
      <c r="P147" s="86">
        <v>140</v>
      </c>
      <c r="Q147" s="86">
        <v>707</v>
      </c>
      <c r="R147" s="87">
        <v>3844043601</v>
      </c>
      <c r="S147" s="87">
        <v>2633773178</v>
      </c>
      <c r="T147" s="87">
        <v>1210270423</v>
      </c>
      <c r="U147" s="88">
        <v>191</v>
      </c>
      <c r="V147" s="88">
        <v>45</v>
      </c>
      <c r="W147" s="89">
        <v>0.22550177095631641</v>
      </c>
      <c r="X147" s="89">
        <v>5.3128689492325853E-2</v>
      </c>
    </row>
    <row r="148" spans="14:24" ht="15.75" x14ac:dyDescent="0.25">
      <c r="N148" s="85">
        <v>40999</v>
      </c>
      <c r="O148" s="86">
        <v>1085</v>
      </c>
      <c r="P148" s="86">
        <v>179</v>
      </c>
      <c r="Q148" s="86">
        <v>906</v>
      </c>
      <c r="R148" s="87">
        <v>5264997361</v>
      </c>
      <c r="S148" s="87">
        <v>3684815260</v>
      </c>
      <c r="T148" s="87">
        <v>1580182101</v>
      </c>
      <c r="U148" s="88">
        <v>234</v>
      </c>
      <c r="V148" s="88">
        <v>47</v>
      </c>
      <c r="W148" s="89">
        <v>0.21566820276497695</v>
      </c>
      <c r="X148" s="89">
        <v>4.3317972350230417E-2</v>
      </c>
    </row>
    <row r="149" spans="14:24" ht="15.75" x14ac:dyDescent="0.25">
      <c r="N149" s="85">
        <v>41029</v>
      </c>
      <c r="O149" s="86">
        <v>937</v>
      </c>
      <c r="P149" s="86">
        <v>142</v>
      </c>
      <c r="Q149" s="86">
        <v>795</v>
      </c>
      <c r="R149" s="87">
        <v>3990214220</v>
      </c>
      <c r="S149" s="87">
        <v>2725069331</v>
      </c>
      <c r="T149" s="87">
        <v>1265144889</v>
      </c>
      <c r="U149" s="88">
        <v>212</v>
      </c>
      <c r="V149" s="88">
        <v>50</v>
      </c>
      <c r="W149" s="89">
        <v>0.22625400213447172</v>
      </c>
      <c r="X149" s="89">
        <v>5.3361792956243333E-2</v>
      </c>
    </row>
    <row r="150" spans="14:24" ht="15.75" x14ac:dyDescent="0.25">
      <c r="N150" s="85">
        <v>41060</v>
      </c>
      <c r="O150" s="86">
        <v>1115</v>
      </c>
      <c r="P150" s="86">
        <v>173</v>
      </c>
      <c r="Q150" s="86">
        <v>942</v>
      </c>
      <c r="R150" s="87">
        <v>4961656038</v>
      </c>
      <c r="S150" s="87">
        <v>3085608443</v>
      </c>
      <c r="T150" s="87">
        <v>1876047595</v>
      </c>
      <c r="U150" s="88">
        <v>224</v>
      </c>
      <c r="V150" s="88">
        <v>55</v>
      </c>
      <c r="W150" s="89">
        <v>0.20089686098654708</v>
      </c>
      <c r="X150" s="89">
        <v>4.9327354260089683E-2</v>
      </c>
    </row>
    <row r="151" spans="14:24" ht="15.75" x14ac:dyDescent="0.25">
      <c r="N151" s="85">
        <v>41090</v>
      </c>
      <c r="O151" s="86">
        <v>1184</v>
      </c>
      <c r="P151" s="86">
        <v>192</v>
      </c>
      <c r="Q151" s="86">
        <v>992</v>
      </c>
      <c r="R151" s="87">
        <v>5839103730</v>
      </c>
      <c r="S151" s="87">
        <v>4102919202</v>
      </c>
      <c r="T151" s="87">
        <v>1736184528</v>
      </c>
      <c r="U151" s="88">
        <v>232</v>
      </c>
      <c r="V151" s="88">
        <v>54</v>
      </c>
      <c r="W151" s="89">
        <v>0.19594594594594594</v>
      </c>
      <c r="X151" s="89">
        <v>4.5608108108108107E-2</v>
      </c>
    </row>
    <row r="152" spans="14:24" ht="15.75" x14ac:dyDescent="0.25">
      <c r="N152" s="85">
        <v>41121</v>
      </c>
      <c r="O152" s="86">
        <v>1001</v>
      </c>
      <c r="P152" s="86">
        <v>170</v>
      </c>
      <c r="Q152" s="86">
        <v>831</v>
      </c>
      <c r="R152" s="87">
        <v>5476852912</v>
      </c>
      <c r="S152" s="87">
        <v>3839452916</v>
      </c>
      <c r="T152" s="87">
        <v>1637399996</v>
      </c>
      <c r="U152" s="88">
        <v>201</v>
      </c>
      <c r="V152" s="88">
        <v>58</v>
      </c>
      <c r="W152" s="89">
        <v>0.2007992007992008</v>
      </c>
      <c r="X152" s="89">
        <v>5.7942057942057944E-2</v>
      </c>
    </row>
    <row r="153" spans="14:24" ht="15.75" x14ac:dyDescent="0.25">
      <c r="N153" s="85">
        <v>41152</v>
      </c>
      <c r="O153" s="86">
        <v>1186</v>
      </c>
      <c r="P153" s="86">
        <v>187</v>
      </c>
      <c r="Q153" s="86">
        <v>999</v>
      </c>
      <c r="R153" s="87">
        <v>5970824291</v>
      </c>
      <c r="S153" s="87">
        <v>4221586288</v>
      </c>
      <c r="T153" s="87">
        <v>1749238003</v>
      </c>
      <c r="U153" s="88">
        <v>209</v>
      </c>
      <c r="V153" s="88">
        <v>41</v>
      </c>
      <c r="W153" s="89">
        <v>0.17622259696458684</v>
      </c>
      <c r="X153" s="89">
        <v>3.4569983136593589E-2</v>
      </c>
    </row>
    <row r="154" spans="14:24" ht="15.75" x14ac:dyDescent="0.25">
      <c r="N154" s="85">
        <v>41182</v>
      </c>
      <c r="O154" s="86">
        <v>1026</v>
      </c>
      <c r="P154" s="86">
        <v>152</v>
      </c>
      <c r="Q154" s="86">
        <v>874</v>
      </c>
      <c r="R154" s="87">
        <v>4816266757</v>
      </c>
      <c r="S154" s="87">
        <v>3347211891</v>
      </c>
      <c r="T154" s="87">
        <v>1469054866</v>
      </c>
      <c r="U154" s="88">
        <v>209</v>
      </c>
      <c r="V154" s="88">
        <v>39</v>
      </c>
      <c r="W154" s="89">
        <v>0.20370370370370369</v>
      </c>
      <c r="X154" s="89">
        <v>3.8011695906432746E-2</v>
      </c>
    </row>
    <row r="155" spans="14:24" ht="15.75" x14ac:dyDescent="0.25">
      <c r="N155" s="85">
        <v>41213</v>
      </c>
      <c r="O155" s="86">
        <v>1129</v>
      </c>
      <c r="P155" s="86">
        <v>164</v>
      </c>
      <c r="Q155" s="86">
        <v>965</v>
      </c>
      <c r="R155" s="87">
        <v>5064544326</v>
      </c>
      <c r="S155" s="87">
        <v>3248928568</v>
      </c>
      <c r="T155" s="87">
        <v>1815615758</v>
      </c>
      <c r="U155" s="88">
        <v>172</v>
      </c>
      <c r="V155" s="88">
        <v>42</v>
      </c>
      <c r="W155" s="89">
        <v>0.15234720992028344</v>
      </c>
      <c r="X155" s="89">
        <v>3.7201062887511072E-2</v>
      </c>
    </row>
    <row r="156" spans="14:24" ht="15.75" x14ac:dyDescent="0.25">
      <c r="N156" s="85">
        <v>41243</v>
      </c>
      <c r="O156" s="86">
        <v>1185</v>
      </c>
      <c r="P156" s="86">
        <v>219</v>
      </c>
      <c r="Q156" s="86">
        <v>966</v>
      </c>
      <c r="R156" s="87">
        <v>6093645156</v>
      </c>
      <c r="S156" s="87">
        <v>4221863677</v>
      </c>
      <c r="T156" s="87">
        <v>1871781479</v>
      </c>
      <c r="U156" s="88">
        <v>175</v>
      </c>
      <c r="V156" s="88">
        <v>59</v>
      </c>
      <c r="W156" s="89">
        <v>0.14767932489451477</v>
      </c>
      <c r="X156" s="89">
        <v>4.9789029535864976E-2</v>
      </c>
    </row>
    <row r="157" spans="14:24" ht="15.75" x14ac:dyDescent="0.25">
      <c r="N157" s="85">
        <v>41274</v>
      </c>
      <c r="O157" s="86">
        <v>2023</v>
      </c>
      <c r="P157" s="86">
        <v>365</v>
      </c>
      <c r="Q157" s="86">
        <v>1658</v>
      </c>
      <c r="R157" s="87">
        <v>11308575774</v>
      </c>
      <c r="S157" s="87">
        <v>7616410192</v>
      </c>
      <c r="T157" s="87">
        <v>3692165582</v>
      </c>
      <c r="U157" s="88">
        <v>269</v>
      </c>
      <c r="V157" s="88">
        <v>68</v>
      </c>
      <c r="W157" s="89">
        <v>0.13297083539298071</v>
      </c>
      <c r="X157" s="89">
        <v>3.3613445378151259E-2</v>
      </c>
    </row>
    <row r="158" spans="14:24" ht="15.75" x14ac:dyDescent="0.25">
      <c r="N158" s="85">
        <v>41305</v>
      </c>
      <c r="O158" s="86">
        <v>861</v>
      </c>
      <c r="P158" s="86">
        <v>130</v>
      </c>
      <c r="Q158" s="86">
        <v>731</v>
      </c>
      <c r="R158" s="87">
        <v>3554518587</v>
      </c>
      <c r="S158" s="87">
        <v>2470460628</v>
      </c>
      <c r="T158" s="87">
        <v>1084057959</v>
      </c>
      <c r="U158" s="88">
        <v>139</v>
      </c>
      <c r="V158" s="88">
        <v>42</v>
      </c>
      <c r="W158" s="89">
        <v>0.16144018583042974</v>
      </c>
      <c r="X158" s="89">
        <v>4.878048780487805E-2</v>
      </c>
    </row>
    <row r="159" spans="14:24" ht="15.75" x14ac:dyDescent="0.25">
      <c r="N159" s="85">
        <v>41333</v>
      </c>
      <c r="O159" s="86">
        <v>837</v>
      </c>
      <c r="P159" s="86">
        <v>118</v>
      </c>
      <c r="Q159" s="86">
        <v>719</v>
      </c>
      <c r="R159" s="87">
        <v>3229245181</v>
      </c>
      <c r="S159" s="87">
        <v>1997726470</v>
      </c>
      <c r="T159" s="87">
        <v>1231518711</v>
      </c>
      <c r="U159" s="88">
        <v>137</v>
      </c>
      <c r="V159" s="88">
        <v>30</v>
      </c>
      <c r="W159" s="89">
        <v>0.16367980884109917</v>
      </c>
      <c r="X159" s="89">
        <v>3.5842293906810034E-2</v>
      </c>
    </row>
    <row r="160" spans="14:24" ht="15.75" x14ac:dyDescent="0.25">
      <c r="N160" s="85">
        <v>41364</v>
      </c>
      <c r="O160" s="86">
        <v>1213</v>
      </c>
      <c r="P160" s="86">
        <v>175</v>
      </c>
      <c r="Q160" s="86">
        <v>1038</v>
      </c>
      <c r="R160" s="87">
        <v>5617252057</v>
      </c>
      <c r="S160" s="87">
        <v>3844610165</v>
      </c>
      <c r="T160" s="87">
        <v>1772641892</v>
      </c>
      <c r="U160" s="88">
        <v>207</v>
      </c>
      <c r="V160" s="88">
        <v>35</v>
      </c>
      <c r="W160" s="89">
        <v>0.17065127782357792</v>
      </c>
      <c r="X160" s="89">
        <v>2.8854080791426217E-2</v>
      </c>
    </row>
    <row r="161" spans="14:24" ht="15.75" x14ac:dyDescent="0.25">
      <c r="N161" s="85">
        <v>41394</v>
      </c>
      <c r="O161" s="86">
        <v>1212</v>
      </c>
      <c r="P161" s="86">
        <v>188</v>
      </c>
      <c r="Q161" s="86">
        <v>1024</v>
      </c>
      <c r="R161" s="87">
        <v>6046055596</v>
      </c>
      <c r="S161" s="87">
        <v>4278075763</v>
      </c>
      <c r="T161" s="87">
        <v>1767979833</v>
      </c>
      <c r="U161" s="88">
        <v>170</v>
      </c>
      <c r="V161" s="88">
        <v>38</v>
      </c>
      <c r="W161" s="89">
        <v>0.14026402640264027</v>
      </c>
      <c r="X161" s="89">
        <v>3.1353135313531351E-2</v>
      </c>
    </row>
    <row r="162" spans="14:24" ht="15.75" x14ac:dyDescent="0.25">
      <c r="N162" s="85">
        <v>41425</v>
      </c>
      <c r="O162" s="86">
        <v>1411</v>
      </c>
      <c r="P162" s="86">
        <v>197</v>
      </c>
      <c r="Q162" s="86">
        <v>1214</v>
      </c>
      <c r="R162" s="87">
        <v>6508358079</v>
      </c>
      <c r="S162" s="87">
        <v>4357357375</v>
      </c>
      <c r="T162" s="87">
        <v>2151000704</v>
      </c>
      <c r="U162" s="88">
        <v>204</v>
      </c>
      <c r="V162" s="88">
        <v>49</v>
      </c>
      <c r="W162" s="89">
        <v>0.14457831325301204</v>
      </c>
      <c r="X162" s="89">
        <v>3.4727143869596029E-2</v>
      </c>
    </row>
    <row r="163" spans="14:24" ht="15.75" x14ac:dyDescent="0.25">
      <c r="N163" s="85">
        <v>41455</v>
      </c>
      <c r="O163" s="86">
        <v>1445</v>
      </c>
      <c r="P163" s="86">
        <v>255</v>
      </c>
      <c r="Q163" s="86">
        <v>1190</v>
      </c>
      <c r="R163" s="87">
        <v>9179605753</v>
      </c>
      <c r="S163" s="87">
        <v>6634063046</v>
      </c>
      <c r="T163" s="87">
        <v>2545542707</v>
      </c>
      <c r="U163" s="88">
        <v>207</v>
      </c>
      <c r="V163" s="88">
        <v>48</v>
      </c>
      <c r="W163" s="89">
        <v>0.14325259515570934</v>
      </c>
      <c r="X163" s="89">
        <v>3.3217993079584777E-2</v>
      </c>
    </row>
    <row r="164" spans="14:24" ht="15.75" x14ac:dyDescent="0.25">
      <c r="N164" s="85">
        <v>41486</v>
      </c>
      <c r="O164" s="86">
        <v>1352</v>
      </c>
      <c r="P164" s="86">
        <v>198</v>
      </c>
      <c r="Q164" s="86">
        <v>1154</v>
      </c>
      <c r="R164" s="87">
        <v>6031181587</v>
      </c>
      <c r="S164" s="87">
        <v>4005665958</v>
      </c>
      <c r="T164" s="87">
        <v>2025515629</v>
      </c>
      <c r="U164" s="88">
        <v>150</v>
      </c>
      <c r="V164" s="88">
        <v>47</v>
      </c>
      <c r="W164" s="89">
        <v>0.11094674556213018</v>
      </c>
      <c r="X164" s="89">
        <v>3.4763313609467453E-2</v>
      </c>
    </row>
    <row r="165" spans="14:24" ht="15.75" x14ac:dyDescent="0.25">
      <c r="N165" s="85">
        <v>41517</v>
      </c>
      <c r="O165" s="86">
        <v>1416</v>
      </c>
      <c r="P165" s="86">
        <v>242</v>
      </c>
      <c r="Q165" s="86">
        <v>1174</v>
      </c>
      <c r="R165" s="87">
        <v>7382427861</v>
      </c>
      <c r="S165" s="87">
        <v>4957690656</v>
      </c>
      <c r="T165" s="87">
        <v>2424737205</v>
      </c>
      <c r="U165" s="88">
        <v>200</v>
      </c>
      <c r="V165" s="88">
        <v>42</v>
      </c>
      <c r="W165" s="89">
        <v>0.14124293785310735</v>
      </c>
      <c r="X165" s="89">
        <v>2.9661016949152543E-2</v>
      </c>
    </row>
    <row r="166" spans="14:24" ht="15.75" x14ac:dyDescent="0.25">
      <c r="N166" s="85">
        <v>41547</v>
      </c>
      <c r="O166" s="86">
        <v>1300</v>
      </c>
      <c r="P166" s="86">
        <v>196</v>
      </c>
      <c r="Q166" s="86">
        <v>1104</v>
      </c>
      <c r="R166" s="87">
        <v>7038730845</v>
      </c>
      <c r="S166" s="87">
        <v>4867687903</v>
      </c>
      <c r="T166" s="87">
        <v>2171042942</v>
      </c>
      <c r="U166" s="88">
        <v>152</v>
      </c>
      <c r="V166" s="88">
        <v>32</v>
      </c>
      <c r="W166" s="89">
        <v>0.11692307692307692</v>
      </c>
      <c r="X166" s="89">
        <v>2.4615384615384615E-2</v>
      </c>
    </row>
    <row r="167" spans="14:24" ht="15.75" x14ac:dyDescent="0.25">
      <c r="N167" s="85">
        <v>41578</v>
      </c>
      <c r="O167" s="86">
        <v>1412</v>
      </c>
      <c r="P167" s="86">
        <v>223</v>
      </c>
      <c r="Q167" s="86">
        <v>1189</v>
      </c>
      <c r="R167" s="87">
        <v>9048186156</v>
      </c>
      <c r="S167" s="87">
        <v>6754107929</v>
      </c>
      <c r="T167" s="87">
        <v>2294078227</v>
      </c>
      <c r="U167" s="88">
        <v>155</v>
      </c>
      <c r="V167" s="88">
        <v>35</v>
      </c>
      <c r="W167" s="89">
        <v>0.10977337110481586</v>
      </c>
      <c r="X167" s="89">
        <v>2.4787535410764873E-2</v>
      </c>
    </row>
    <row r="168" spans="14:24" ht="15.75" x14ac:dyDescent="0.25">
      <c r="N168" s="85">
        <v>41608</v>
      </c>
      <c r="O168" s="86">
        <v>1135</v>
      </c>
      <c r="P168" s="86">
        <v>199</v>
      </c>
      <c r="Q168" s="86">
        <v>936</v>
      </c>
      <c r="R168" s="87">
        <v>6252500513</v>
      </c>
      <c r="S168" s="87">
        <v>4422603265</v>
      </c>
      <c r="T168" s="87">
        <v>1829897248</v>
      </c>
      <c r="U168" s="88">
        <v>162</v>
      </c>
      <c r="V168" s="88">
        <v>45</v>
      </c>
      <c r="W168" s="89">
        <v>0.14273127753303966</v>
      </c>
      <c r="X168" s="89">
        <v>3.9647577092511016E-2</v>
      </c>
    </row>
    <row r="169" spans="14:24" ht="15.75" x14ac:dyDescent="0.25">
      <c r="N169" s="85">
        <v>41639</v>
      </c>
      <c r="O169" s="86">
        <v>1856</v>
      </c>
      <c r="P169" s="86">
        <v>365</v>
      </c>
      <c r="Q169" s="86">
        <v>1491</v>
      </c>
      <c r="R169" s="87">
        <v>11482945825</v>
      </c>
      <c r="S169" s="87">
        <v>8315474505</v>
      </c>
      <c r="T169" s="87">
        <v>3167471320</v>
      </c>
      <c r="U169" s="88">
        <v>198</v>
      </c>
      <c r="V169" s="88">
        <v>75</v>
      </c>
      <c r="W169" s="89">
        <v>0.10668103448275862</v>
      </c>
      <c r="X169" s="89">
        <v>4.0409482758620691E-2</v>
      </c>
    </row>
    <row r="170" spans="14:24" ht="15.75" x14ac:dyDescent="0.25">
      <c r="N170" s="85">
        <v>41670</v>
      </c>
      <c r="O170" s="86">
        <v>1220</v>
      </c>
      <c r="P170" s="86">
        <v>186</v>
      </c>
      <c r="Q170" s="86">
        <v>1034</v>
      </c>
      <c r="R170" s="87">
        <v>5141028267</v>
      </c>
      <c r="S170" s="87">
        <v>2834449647</v>
      </c>
      <c r="T170" s="87">
        <v>2306578620</v>
      </c>
      <c r="U170" s="88">
        <v>120</v>
      </c>
      <c r="V170" s="88">
        <v>34</v>
      </c>
      <c r="W170" s="89">
        <v>9.8360655737704916E-2</v>
      </c>
      <c r="X170" s="89">
        <v>2.7868852459016394E-2</v>
      </c>
    </row>
    <row r="171" spans="14:24" ht="15.75" x14ac:dyDescent="0.25">
      <c r="N171" s="85">
        <v>41698</v>
      </c>
      <c r="O171" s="86">
        <v>1127</v>
      </c>
      <c r="P171" s="86">
        <v>160</v>
      </c>
      <c r="Q171" s="86">
        <v>967</v>
      </c>
      <c r="R171" s="87">
        <v>4956972029</v>
      </c>
      <c r="S171" s="87">
        <v>3194024356</v>
      </c>
      <c r="T171" s="87">
        <v>1762947673</v>
      </c>
      <c r="U171" s="88">
        <v>93</v>
      </c>
      <c r="V171" s="88">
        <v>26</v>
      </c>
      <c r="W171" s="89">
        <v>8.2519964507542148E-2</v>
      </c>
      <c r="X171" s="89">
        <v>2.3070097604259095E-2</v>
      </c>
    </row>
    <row r="172" spans="14:24" ht="15.75" x14ac:dyDescent="0.25">
      <c r="N172" s="85">
        <v>41729</v>
      </c>
      <c r="O172" s="86">
        <v>1280</v>
      </c>
      <c r="P172" s="86">
        <v>220</v>
      </c>
      <c r="Q172" s="86">
        <v>1060</v>
      </c>
      <c r="R172" s="87">
        <v>6802142721</v>
      </c>
      <c r="S172" s="87">
        <v>4637358638</v>
      </c>
      <c r="T172" s="87">
        <v>2164784083</v>
      </c>
      <c r="U172" s="88">
        <v>134</v>
      </c>
      <c r="V172" s="88">
        <v>32</v>
      </c>
      <c r="W172" s="89">
        <v>0.1046875</v>
      </c>
      <c r="X172" s="89">
        <v>2.5000000000000001E-2</v>
      </c>
    </row>
    <row r="173" spans="14:24" ht="15.75" x14ac:dyDescent="0.25">
      <c r="N173" s="85">
        <v>41759</v>
      </c>
      <c r="O173" s="86">
        <v>1288</v>
      </c>
      <c r="P173" s="86">
        <v>198</v>
      </c>
      <c r="Q173" s="86">
        <v>1090</v>
      </c>
      <c r="R173" s="87">
        <v>6456005925</v>
      </c>
      <c r="S173" s="87">
        <v>4194934502</v>
      </c>
      <c r="T173" s="87">
        <v>2261071423</v>
      </c>
      <c r="U173" s="88">
        <v>155</v>
      </c>
      <c r="V173" s="88">
        <v>24</v>
      </c>
      <c r="W173" s="89">
        <v>0.1203416149068323</v>
      </c>
      <c r="X173" s="89">
        <v>1.8633540372670808E-2</v>
      </c>
    </row>
    <row r="174" spans="14:24" ht="15.75" x14ac:dyDescent="0.25">
      <c r="N174" s="85">
        <v>41790</v>
      </c>
      <c r="O174" s="86">
        <v>1428</v>
      </c>
      <c r="P174" s="86">
        <v>230</v>
      </c>
      <c r="Q174" s="86">
        <v>1198</v>
      </c>
      <c r="R174" s="87">
        <v>7963131021</v>
      </c>
      <c r="S174" s="87">
        <v>5590062394</v>
      </c>
      <c r="T174" s="87">
        <v>2373068627</v>
      </c>
      <c r="U174" s="88">
        <v>130</v>
      </c>
      <c r="V174" s="88">
        <v>49</v>
      </c>
      <c r="W174" s="89">
        <v>9.1036414565826326E-2</v>
      </c>
      <c r="X174" s="89">
        <v>3.4313725490196081E-2</v>
      </c>
    </row>
    <row r="175" spans="14:24" ht="15.75" x14ac:dyDescent="0.25">
      <c r="N175" s="85">
        <v>41820</v>
      </c>
      <c r="O175" s="86">
        <v>1623</v>
      </c>
      <c r="P175" s="86">
        <v>273</v>
      </c>
      <c r="Q175" s="86">
        <v>1350</v>
      </c>
      <c r="R175" s="87">
        <v>13200406513</v>
      </c>
      <c r="S175" s="87">
        <v>10274573468</v>
      </c>
      <c r="T175" s="87">
        <v>2925833045</v>
      </c>
      <c r="U175" s="88">
        <v>145</v>
      </c>
      <c r="V175" s="88">
        <v>34</v>
      </c>
      <c r="W175" s="89">
        <v>8.9340727048675295E-2</v>
      </c>
      <c r="X175" s="89">
        <v>2.0948860135551448E-2</v>
      </c>
    </row>
    <row r="176" spans="14:24" ht="15.75" x14ac:dyDescent="0.25">
      <c r="N176" s="85">
        <v>41851</v>
      </c>
      <c r="O176" s="86">
        <v>1500</v>
      </c>
      <c r="P176" s="86">
        <v>278</v>
      </c>
      <c r="Q176" s="86">
        <v>1222</v>
      </c>
      <c r="R176" s="87">
        <v>10138496165</v>
      </c>
      <c r="S176" s="87">
        <v>7263865582</v>
      </c>
      <c r="T176" s="87">
        <v>2874630583</v>
      </c>
      <c r="U176" s="88">
        <v>119</v>
      </c>
      <c r="V176" s="88">
        <v>33</v>
      </c>
      <c r="W176" s="89">
        <v>7.9333333333333339E-2</v>
      </c>
      <c r="X176" s="89">
        <v>2.1999999999999999E-2</v>
      </c>
    </row>
    <row r="177" spans="14:24" ht="15.75" x14ac:dyDescent="0.25">
      <c r="N177" s="85">
        <v>41882</v>
      </c>
      <c r="O177" s="86">
        <v>1439</v>
      </c>
      <c r="P177" s="86">
        <v>236</v>
      </c>
      <c r="Q177" s="86">
        <v>1203</v>
      </c>
      <c r="R177" s="87">
        <v>8676492249</v>
      </c>
      <c r="S177" s="87">
        <v>6067053069</v>
      </c>
      <c r="T177" s="87">
        <v>2609439180</v>
      </c>
      <c r="U177" s="88">
        <v>106</v>
      </c>
      <c r="V177" s="88">
        <v>17</v>
      </c>
      <c r="W177" s="89">
        <v>7.3662265462126481E-2</v>
      </c>
      <c r="X177" s="89">
        <v>1.1813759555246699E-2</v>
      </c>
    </row>
    <row r="178" spans="14:24" ht="15.75" x14ac:dyDescent="0.25">
      <c r="N178" s="85">
        <v>41912</v>
      </c>
      <c r="O178" s="86">
        <v>1442</v>
      </c>
      <c r="P178" s="86">
        <v>264</v>
      </c>
      <c r="Q178" s="86">
        <v>1178</v>
      </c>
      <c r="R178" s="87">
        <v>8932899966</v>
      </c>
      <c r="S178" s="87">
        <v>6180837296</v>
      </c>
      <c r="T178" s="87">
        <v>2752062670</v>
      </c>
      <c r="U178" s="88">
        <v>110</v>
      </c>
      <c r="V178" s="88">
        <v>24</v>
      </c>
      <c r="W178" s="89">
        <v>7.6282940360610257E-2</v>
      </c>
      <c r="X178" s="89">
        <v>1.6643550624133148E-2</v>
      </c>
    </row>
    <row r="179" spans="14:24" ht="15.75" x14ac:dyDescent="0.25">
      <c r="N179" s="85">
        <v>41943</v>
      </c>
      <c r="O179" s="86">
        <v>1574</v>
      </c>
      <c r="P179" s="86">
        <v>293</v>
      </c>
      <c r="Q179" s="86">
        <v>1281</v>
      </c>
      <c r="R179" s="87">
        <v>11020439997</v>
      </c>
      <c r="S179" s="87">
        <v>8081042396</v>
      </c>
      <c r="T179" s="87">
        <v>2939397601</v>
      </c>
      <c r="U179" s="88">
        <v>100</v>
      </c>
      <c r="V179" s="88">
        <v>27</v>
      </c>
      <c r="W179" s="89">
        <v>6.353240152477764E-2</v>
      </c>
      <c r="X179" s="89">
        <v>1.7153748411689963E-2</v>
      </c>
    </row>
    <row r="180" spans="14:24" ht="15.75" x14ac:dyDescent="0.25">
      <c r="N180" s="85">
        <v>41973</v>
      </c>
      <c r="O180" s="86">
        <v>1301</v>
      </c>
      <c r="P180" s="86">
        <v>240</v>
      </c>
      <c r="Q180" s="86">
        <v>1061</v>
      </c>
      <c r="R180" s="87">
        <v>8545390617</v>
      </c>
      <c r="S180" s="87">
        <v>6275498892</v>
      </c>
      <c r="T180" s="87">
        <v>2269891725</v>
      </c>
      <c r="U180" s="88">
        <v>97</v>
      </c>
      <c r="V180" s="88">
        <v>17</v>
      </c>
      <c r="W180" s="89">
        <v>7.4558032282859343E-2</v>
      </c>
      <c r="X180" s="89">
        <v>1.3066871637202153E-2</v>
      </c>
    </row>
    <row r="181" spans="14:24" ht="15.75" x14ac:dyDescent="0.25">
      <c r="N181" s="85">
        <v>42004</v>
      </c>
      <c r="O181" s="86">
        <v>1957</v>
      </c>
      <c r="P181" s="86">
        <v>393</v>
      </c>
      <c r="Q181" s="86">
        <v>1564</v>
      </c>
      <c r="R181" s="87">
        <v>14086863664</v>
      </c>
      <c r="S181" s="87">
        <v>10540223685</v>
      </c>
      <c r="T181" s="87">
        <v>3546639979</v>
      </c>
      <c r="U181" s="88">
        <v>126</v>
      </c>
      <c r="V181" s="88">
        <v>38</v>
      </c>
      <c r="W181" s="89">
        <v>6.4384261624936129E-2</v>
      </c>
      <c r="X181" s="89">
        <v>1.9417475728155338E-2</v>
      </c>
    </row>
    <row r="182" spans="14:24" ht="15.75" x14ac:dyDescent="0.25">
      <c r="N182" s="85">
        <v>42035</v>
      </c>
      <c r="O182" s="86">
        <v>1274</v>
      </c>
      <c r="P182" s="86">
        <v>232</v>
      </c>
      <c r="Q182" s="86">
        <v>1042</v>
      </c>
      <c r="R182" s="87">
        <v>11597432335</v>
      </c>
      <c r="S182" s="87">
        <v>7011540943</v>
      </c>
      <c r="T182" s="87">
        <v>4585891392</v>
      </c>
      <c r="U182" s="88">
        <v>73</v>
      </c>
      <c r="V182" s="88">
        <v>20</v>
      </c>
      <c r="W182" s="89">
        <v>5.7299843014128729E-2</v>
      </c>
      <c r="X182" s="89">
        <v>1.5698587127158554E-2</v>
      </c>
    </row>
    <row r="183" spans="14:24" ht="15.75" x14ac:dyDescent="0.25">
      <c r="N183" s="85">
        <v>42063</v>
      </c>
      <c r="O183" s="86">
        <v>1250</v>
      </c>
      <c r="P183" s="86">
        <v>201</v>
      </c>
      <c r="Q183" s="86">
        <v>1049</v>
      </c>
      <c r="R183" s="87">
        <v>8024072909</v>
      </c>
      <c r="S183" s="87">
        <v>5456639111</v>
      </c>
      <c r="T183" s="87">
        <v>2567433798</v>
      </c>
      <c r="U183" s="88">
        <v>71</v>
      </c>
      <c r="V183" s="88">
        <v>13</v>
      </c>
      <c r="W183" s="89">
        <v>5.6800000000000003E-2</v>
      </c>
      <c r="X183" s="89">
        <v>1.04E-2</v>
      </c>
    </row>
    <row r="184" spans="14:24" ht="15.75" x14ac:dyDescent="0.25">
      <c r="N184" s="85">
        <v>42094</v>
      </c>
      <c r="O184" s="86">
        <v>1493</v>
      </c>
      <c r="P184" s="86">
        <v>239</v>
      </c>
      <c r="Q184" s="86">
        <v>1254</v>
      </c>
      <c r="R184" s="87">
        <v>8993333360</v>
      </c>
      <c r="S184" s="87">
        <v>6089435966</v>
      </c>
      <c r="T184" s="87">
        <v>2903897394</v>
      </c>
      <c r="U184" s="88">
        <v>95</v>
      </c>
      <c r="V184" s="88">
        <v>23</v>
      </c>
      <c r="W184" s="89">
        <v>6.3630274614869392E-2</v>
      </c>
      <c r="X184" s="89">
        <v>1.5405224380442064E-2</v>
      </c>
    </row>
    <row r="185" spans="14:24" ht="15.75" x14ac:dyDescent="0.25">
      <c r="N185" s="85">
        <v>42124</v>
      </c>
      <c r="O185" s="86">
        <v>1453</v>
      </c>
      <c r="P185" s="86">
        <v>226</v>
      </c>
      <c r="Q185" s="86">
        <v>1227</v>
      </c>
      <c r="R185" s="87">
        <v>7656657082</v>
      </c>
      <c r="S185" s="87">
        <v>4908835353</v>
      </c>
      <c r="T185" s="87">
        <v>2747821729</v>
      </c>
      <c r="U185" s="88">
        <v>89</v>
      </c>
      <c r="V185" s="88">
        <v>22</v>
      </c>
      <c r="W185" s="89">
        <v>6.125258086717137E-2</v>
      </c>
      <c r="X185" s="89">
        <v>1.5141087405368204E-2</v>
      </c>
    </row>
    <row r="186" spans="14:24" ht="15.75" x14ac:dyDescent="0.25">
      <c r="N186" s="85">
        <v>42155</v>
      </c>
      <c r="O186" s="86">
        <v>1433</v>
      </c>
      <c r="P186" s="86">
        <v>248</v>
      </c>
      <c r="Q186" s="86">
        <v>1185</v>
      </c>
      <c r="R186" s="87">
        <v>11866552657</v>
      </c>
      <c r="S186" s="87">
        <v>8766664008</v>
      </c>
      <c r="T186" s="87">
        <v>3099888649</v>
      </c>
      <c r="U186" s="88">
        <v>92</v>
      </c>
      <c r="V186" s="88">
        <v>20</v>
      </c>
      <c r="W186" s="89">
        <v>6.4200976971388699E-2</v>
      </c>
      <c r="X186" s="89">
        <v>1.3956734124214934E-2</v>
      </c>
    </row>
    <row r="187" spans="14:24" ht="15.75" x14ac:dyDescent="0.25">
      <c r="N187" s="85">
        <v>42185</v>
      </c>
      <c r="O187" s="86">
        <v>1748</v>
      </c>
      <c r="P187" s="86">
        <v>301</v>
      </c>
      <c r="Q187" s="86">
        <v>1447</v>
      </c>
      <c r="R187" s="87">
        <v>12535689931</v>
      </c>
      <c r="S187" s="87">
        <v>8787605048</v>
      </c>
      <c r="T187" s="87">
        <v>3748084883</v>
      </c>
      <c r="U187" s="88">
        <v>103</v>
      </c>
      <c r="V187" s="88">
        <v>23</v>
      </c>
      <c r="W187" s="89">
        <v>5.8924485125858121E-2</v>
      </c>
      <c r="X187" s="89">
        <v>1.3157894736842105E-2</v>
      </c>
    </row>
    <row r="188" spans="14:24" ht="15.75" x14ac:dyDescent="0.25">
      <c r="N188" s="85">
        <v>42216</v>
      </c>
      <c r="O188" s="86">
        <v>1693</v>
      </c>
      <c r="P188" s="86">
        <v>298</v>
      </c>
      <c r="Q188" s="86">
        <v>1395</v>
      </c>
      <c r="R188" s="87">
        <v>9942384000</v>
      </c>
      <c r="S188" s="87">
        <v>6383895121</v>
      </c>
      <c r="T188" s="87">
        <v>3558488879</v>
      </c>
      <c r="U188" s="88">
        <v>94</v>
      </c>
      <c r="V188" s="88">
        <v>23</v>
      </c>
      <c r="W188" s="89">
        <v>5.5522740696987594E-2</v>
      </c>
      <c r="X188" s="89">
        <v>1.3585351447135264E-2</v>
      </c>
    </row>
    <row r="189" spans="14:24" ht="15.75" x14ac:dyDescent="0.25">
      <c r="N189" s="85">
        <v>42247</v>
      </c>
      <c r="O189" s="86">
        <v>1470</v>
      </c>
      <c r="P189" s="86">
        <v>263</v>
      </c>
      <c r="Q189" s="86">
        <v>1207</v>
      </c>
      <c r="R189" s="87">
        <v>10994402240</v>
      </c>
      <c r="S189" s="87">
        <v>8131405783</v>
      </c>
      <c r="T189" s="87">
        <v>2862996457</v>
      </c>
      <c r="U189" s="88">
        <v>78</v>
      </c>
      <c r="V189" s="88">
        <v>22</v>
      </c>
      <c r="W189" s="89">
        <v>5.3061224489795916E-2</v>
      </c>
      <c r="X189" s="89">
        <v>1.4965986394557823E-2</v>
      </c>
    </row>
    <row r="190" spans="14:24" ht="15.75" x14ac:dyDescent="0.25">
      <c r="N190" s="85">
        <v>42277</v>
      </c>
      <c r="O190" s="86">
        <v>1545</v>
      </c>
      <c r="P190" s="86">
        <v>286</v>
      </c>
      <c r="Q190" s="86">
        <v>1259</v>
      </c>
      <c r="R190" s="87">
        <v>10114929506</v>
      </c>
      <c r="S190" s="87">
        <v>7118505749</v>
      </c>
      <c r="T190" s="87">
        <v>2996423757</v>
      </c>
      <c r="U190" s="88">
        <v>77</v>
      </c>
      <c r="V190" s="88">
        <v>19</v>
      </c>
      <c r="W190" s="89">
        <v>4.983818770226537E-2</v>
      </c>
      <c r="X190" s="89">
        <v>1.2297734627831715E-2</v>
      </c>
    </row>
    <row r="191" spans="14:24" ht="15.75" x14ac:dyDescent="0.25">
      <c r="N191" s="85">
        <v>42308</v>
      </c>
      <c r="O191" s="86">
        <v>1643</v>
      </c>
      <c r="P191" s="86">
        <v>313</v>
      </c>
      <c r="Q191" s="86">
        <v>1330</v>
      </c>
      <c r="R191" s="87">
        <v>11170442749</v>
      </c>
      <c r="S191" s="87">
        <v>8089897513</v>
      </c>
      <c r="T191" s="87">
        <v>3080545236</v>
      </c>
      <c r="U191" s="88">
        <v>72</v>
      </c>
      <c r="V191" s="88">
        <v>20</v>
      </c>
      <c r="W191" s="89">
        <v>4.3822276323797933E-2</v>
      </c>
      <c r="X191" s="89">
        <v>1.2172854534388313E-2</v>
      </c>
    </row>
    <row r="192" spans="14:24" ht="15.75" x14ac:dyDescent="0.25">
      <c r="N192" s="85">
        <v>42338</v>
      </c>
      <c r="O192" s="86">
        <v>1479</v>
      </c>
      <c r="P192" s="86">
        <v>243</v>
      </c>
      <c r="Q192" s="86">
        <v>1236</v>
      </c>
      <c r="R192" s="87">
        <v>8740464469</v>
      </c>
      <c r="S192" s="87">
        <v>5916060553</v>
      </c>
      <c r="T192" s="87">
        <v>2824403916</v>
      </c>
      <c r="U192" s="88">
        <v>66</v>
      </c>
      <c r="V192" s="88">
        <v>23</v>
      </c>
      <c r="W192" s="89">
        <v>4.4624746450304259E-2</v>
      </c>
      <c r="X192" s="89">
        <v>1.555104800540906E-2</v>
      </c>
    </row>
    <row r="193" spans="14:24" ht="15.75" x14ac:dyDescent="0.25">
      <c r="N193" s="85">
        <v>42369</v>
      </c>
      <c r="O193" s="86">
        <v>2123</v>
      </c>
      <c r="P193" s="86">
        <v>417</v>
      </c>
      <c r="Q193" s="86">
        <v>1706</v>
      </c>
      <c r="R193" s="87">
        <v>20326262975</v>
      </c>
      <c r="S193" s="87">
        <v>16110363175</v>
      </c>
      <c r="T193" s="87">
        <v>4215899800</v>
      </c>
      <c r="U193" s="88">
        <v>117</v>
      </c>
      <c r="V193" s="88">
        <v>30</v>
      </c>
      <c r="W193" s="89">
        <v>5.5110692416391896E-2</v>
      </c>
      <c r="X193" s="89">
        <v>1.4130946773433821E-2</v>
      </c>
    </row>
    <row r="194" spans="14:24" ht="15.75" x14ac:dyDescent="0.25">
      <c r="N194" s="85">
        <v>42400</v>
      </c>
      <c r="O194" s="86">
        <v>1360</v>
      </c>
      <c r="P194" s="86">
        <v>235</v>
      </c>
      <c r="Q194" s="86">
        <v>1125</v>
      </c>
      <c r="R194" s="87">
        <v>8677687248</v>
      </c>
      <c r="S194" s="87">
        <v>5848337851</v>
      </c>
      <c r="T194" s="87">
        <v>2829349397</v>
      </c>
      <c r="U194" s="88">
        <v>64</v>
      </c>
      <c r="V194" s="88">
        <v>13</v>
      </c>
      <c r="W194" s="89">
        <v>4.7058823529411764E-2</v>
      </c>
      <c r="X194" s="89">
        <v>9.5588235294117654E-3</v>
      </c>
    </row>
    <row r="195" spans="14:24" ht="15.75" x14ac:dyDescent="0.25">
      <c r="N195" s="85">
        <v>42429</v>
      </c>
      <c r="O195" s="86">
        <v>1337</v>
      </c>
      <c r="P195" s="86">
        <v>230</v>
      </c>
      <c r="Q195" s="86">
        <v>1107</v>
      </c>
      <c r="R195" s="87">
        <v>8077643000</v>
      </c>
      <c r="S195" s="87">
        <v>5496571574</v>
      </c>
      <c r="T195" s="87">
        <v>2581071426</v>
      </c>
      <c r="U195" s="88">
        <v>56</v>
      </c>
      <c r="V195" s="88">
        <v>12</v>
      </c>
      <c r="W195" s="89">
        <v>4.1884816753926704E-2</v>
      </c>
      <c r="X195" s="89">
        <v>8.9753178758414359E-3</v>
      </c>
    </row>
    <row r="196" spans="14:24" ht="15.75" x14ac:dyDescent="0.25">
      <c r="N196" s="85">
        <v>42460</v>
      </c>
      <c r="O196" s="86">
        <v>1781</v>
      </c>
      <c r="P196" s="86">
        <v>289</v>
      </c>
      <c r="Q196" s="86">
        <v>1492</v>
      </c>
      <c r="R196" s="87">
        <v>9823373075</v>
      </c>
      <c r="S196" s="87">
        <v>6351129633</v>
      </c>
      <c r="T196" s="87">
        <v>3472243442</v>
      </c>
      <c r="U196" s="88">
        <v>83</v>
      </c>
      <c r="V196" s="88">
        <v>21</v>
      </c>
      <c r="W196" s="89">
        <v>4.6603032004491861E-2</v>
      </c>
      <c r="X196" s="89">
        <v>1.1791128579449747E-2</v>
      </c>
    </row>
    <row r="197" spans="14:24" ht="15.75" x14ac:dyDescent="0.25">
      <c r="N197" s="85">
        <v>42490</v>
      </c>
      <c r="O197" s="86">
        <v>1578</v>
      </c>
      <c r="P197" s="86">
        <v>214</v>
      </c>
      <c r="Q197" s="86">
        <v>1364</v>
      </c>
      <c r="R197" s="87">
        <v>7364266227</v>
      </c>
      <c r="S197" s="87">
        <v>4311114546</v>
      </c>
      <c r="T197" s="87">
        <v>3053151681</v>
      </c>
      <c r="U197" s="88">
        <v>79</v>
      </c>
      <c r="V197" s="88">
        <v>11</v>
      </c>
      <c r="W197" s="89">
        <v>5.0063371356147024E-2</v>
      </c>
      <c r="X197" s="89">
        <v>6.9708491761723704E-3</v>
      </c>
    </row>
    <row r="198" spans="14:24" ht="15.75" x14ac:dyDescent="0.25">
      <c r="N198" s="85">
        <v>42521</v>
      </c>
      <c r="O198" s="86">
        <v>1666</v>
      </c>
      <c r="P198" s="86">
        <v>266</v>
      </c>
      <c r="Q198" s="86">
        <v>1400</v>
      </c>
      <c r="R198" s="87">
        <v>8870944524</v>
      </c>
      <c r="S198" s="87">
        <v>5830580263</v>
      </c>
      <c r="T198" s="87">
        <v>3040364261</v>
      </c>
      <c r="U198" s="88">
        <v>73</v>
      </c>
      <c r="V198" s="88">
        <v>23</v>
      </c>
      <c r="W198" s="89">
        <v>4.3817527010804325E-2</v>
      </c>
      <c r="X198" s="89">
        <v>1.3805522208883553E-2</v>
      </c>
    </row>
    <row r="199" spans="14:24" ht="15.75" x14ac:dyDescent="0.25">
      <c r="N199" s="85">
        <v>42551</v>
      </c>
      <c r="O199" s="86">
        <v>1898</v>
      </c>
      <c r="P199" s="86">
        <v>365</v>
      </c>
      <c r="Q199" s="86">
        <v>1533</v>
      </c>
      <c r="R199" s="87">
        <v>16468736443</v>
      </c>
      <c r="S199" s="87">
        <v>12832444832</v>
      </c>
      <c r="T199" s="87">
        <v>3636291611</v>
      </c>
      <c r="U199" s="88">
        <v>73</v>
      </c>
      <c r="V199" s="88">
        <v>23</v>
      </c>
      <c r="W199" s="89">
        <v>3.8461538461538464E-2</v>
      </c>
      <c r="X199" s="89">
        <v>1.2118018967334035E-2</v>
      </c>
    </row>
    <row r="200" spans="14:24" ht="15.75" x14ac:dyDescent="0.25">
      <c r="N200" s="85">
        <v>42582</v>
      </c>
      <c r="O200" s="86">
        <v>1533</v>
      </c>
      <c r="P200" s="86">
        <v>272</v>
      </c>
      <c r="Q200" s="86">
        <v>1261</v>
      </c>
      <c r="R200" s="87">
        <v>10769290597</v>
      </c>
      <c r="S200" s="87">
        <v>7936457440</v>
      </c>
      <c r="T200" s="87">
        <v>2832833157</v>
      </c>
      <c r="U200" s="88">
        <v>40</v>
      </c>
      <c r="V200" s="88">
        <v>18</v>
      </c>
      <c r="W200" s="89">
        <v>2.6092628832354858E-2</v>
      </c>
      <c r="X200" s="89">
        <v>1.1741682974559686E-2</v>
      </c>
    </row>
    <row r="201" spans="14:24" ht="15.75" x14ac:dyDescent="0.25">
      <c r="N201" s="85">
        <v>42613</v>
      </c>
      <c r="O201" s="86">
        <v>1630</v>
      </c>
      <c r="P201" s="86">
        <v>294</v>
      </c>
      <c r="Q201" s="86">
        <v>1336</v>
      </c>
      <c r="R201" s="87">
        <v>11213340430</v>
      </c>
      <c r="S201" s="87">
        <v>8285862950</v>
      </c>
      <c r="T201" s="87">
        <v>2927477480</v>
      </c>
      <c r="U201" s="88">
        <v>59</v>
      </c>
      <c r="V201" s="88">
        <v>14</v>
      </c>
      <c r="W201" s="89">
        <v>3.6196319018404907E-2</v>
      </c>
      <c r="X201" s="89">
        <v>8.5889570552147246E-3</v>
      </c>
    </row>
    <row r="202" spans="14:24" ht="15.75" x14ac:dyDescent="0.25">
      <c r="N202" s="85">
        <v>42643</v>
      </c>
      <c r="O202" s="86">
        <v>1647</v>
      </c>
      <c r="P202" s="86">
        <v>324</v>
      </c>
      <c r="Q202" s="86">
        <v>1323</v>
      </c>
      <c r="R202" s="87">
        <v>12421572363</v>
      </c>
      <c r="S202" s="87">
        <v>9112883555</v>
      </c>
      <c r="T202" s="87">
        <v>3308688808</v>
      </c>
      <c r="U202" s="88">
        <v>46</v>
      </c>
      <c r="V202" s="88">
        <v>24</v>
      </c>
      <c r="W202" s="89">
        <v>2.7929568913175471E-2</v>
      </c>
      <c r="X202" s="89">
        <v>1.4571948998178506E-2</v>
      </c>
    </row>
    <row r="203" spans="14:24" ht="15.75" x14ac:dyDescent="0.25">
      <c r="N203" s="85">
        <v>42674</v>
      </c>
      <c r="O203" s="86">
        <v>1496</v>
      </c>
      <c r="P203" s="86">
        <v>278</v>
      </c>
      <c r="Q203" s="86">
        <v>1218</v>
      </c>
      <c r="R203" s="87">
        <v>11154139925</v>
      </c>
      <c r="S203" s="87">
        <v>8383968886</v>
      </c>
      <c r="T203" s="87">
        <v>2770171039</v>
      </c>
      <c r="U203" s="88">
        <v>34</v>
      </c>
      <c r="V203" s="88">
        <v>19</v>
      </c>
      <c r="W203" s="89">
        <v>2.2727272727272728E-2</v>
      </c>
      <c r="X203" s="89">
        <v>1.2700534759358289E-2</v>
      </c>
    </row>
    <row r="204" spans="14:24" ht="15.75" x14ac:dyDescent="0.25">
      <c r="N204" s="85">
        <v>42704</v>
      </c>
      <c r="O204" s="86">
        <v>1507</v>
      </c>
      <c r="P204" s="86">
        <v>315</v>
      </c>
      <c r="Q204" s="86">
        <v>1192</v>
      </c>
      <c r="R204" s="87">
        <v>12362584893</v>
      </c>
      <c r="S204" s="87">
        <v>9434516931</v>
      </c>
      <c r="T204" s="87">
        <v>2928067962</v>
      </c>
      <c r="U204" s="88">
        <v>47</v>
      </c>
      <c r="V204" s="88">
        <v>16</v>
      </c>
      <c r="W204" s="89">
        <v>3.1187790311877902E-2</v>
      </c>
      <c r="X204" s="89">
        <v>1.0617120106171201E-2</v>
      </c>
    </row>
    <row r="205" spans="14:24" ht="15.75" x14ac:dyDescent="0.25">
      <c r="N205" s="85">
        <v>42735</v>
      </c>
      <c r="O205" s="86">
        <v>1791</v>
      </c>
      <c r="P205" s="86">
        <v>380</v>
      </c>
      <c r="Q205" s="86">
        <v>1411</v>
      </c>
      <c r="R205" s="87">
        <v>14585738526</v>
      </c>
      <c r="S205" s="87">
        <v>11266646287</v>
      </c>
      <c r="T205" s="87">
        <v>3319092239</v>
      </c>
      <c r="U205" s="88">
        <v>60</v>
      </c>
      <c r="V205" s="88">
        <v>19</v>
      </c>
      <c r="W205" s="89">
        <v>3.350083752093802E-2</v>
      </c>
      <c r="X205" s="89">
        <v>1.060859854829704E-2</v>
      </c>
    </row>
    <row r="206" spans="14:24" ht="15.75" x14ac:dyDescent="0.25">
      <c r="N206" s="85">
        <v>42766</v>
      </c>
      <c r="O206" s="86">
        <v>1421</v>
      </c>
      <c r="P206" s="86">
        <v>283</v>
      </c>
      <c r="Q206" s="86">
        <v>1138</v>
      </c>
      <c r="R206" s="87">
        <v>11039318913</v>
      </c>
      <c r="S206" s="87">
        <v>7949321336</v>
      </c>
      <c r="T206" s="87">
        <v>3089997577</v>
      </c>
      <c r="U206" s="88">
        <v>29</v>
      </c>
      <c r="V206" s="88">
        <v>17</v>
      </c>
      <c r="W206" s="89">
        <v>2.0408163265306121E-2</v>
      </c>
      <c r="X206" s="89">
        <v>1.1963406052076003E-2</v>
      </c>
    </row>
    <row r="207" spans="14:24" ht="15.75" x14ac:dyDescent="0.25">
      <c r="N207" s="85">
        <v>42794</v>
      </c>
      <c r="O207" s="86">
        <v>1068</v>
      </c>
      <c r="P207" s="86">
        <v>209</v>
      </c>
      <c r="Q207" s="86">
        <v>859</v>
      </c>
      <c r="R207" s="87">
        <v>7975733728</v>
      </c>
      <c r="S207" s="87">
        <v>5838009618</v>
      </c>
      <c r="T207" s="87">
        <v>2137724110</v>
      </c>
      <c r="U207" s="88">
        <v>20</v>
      </c>
      <c r="V207" s="88">
        <v>9</v>
      </c>
      <c r="W207" s="89">
        <v>1.8726591760299626E-2</v>
      </c>
      <c r="X207" s="89">
        <v>8.4269662921348312E-3</v>
      </c>
    </row>
    <row r="208" spans="14:24" ht="15.75" x14ac:dyDescent="0.25">
      <c r="N208" s="85">
        <v>42825</v>
      </c>
      <c r="O208" s="86">
        <v>1386</v>
      </c>
      <c r="P208" s="86">
        <v>268</v>
      </c>
      <c r="Q208" s="86">
        <v>1118</v>
      </c>
      <c r="R208" s="87">
        <v>10166170304</v>
      </c>
      <c r="S208" s="87">
        <v>7290227234</v>
      </c>
      <c r="T208" s="87">
        <v>2875943070</v>
      </c>
      <c r="U208" s="88">
        <v>37</v>
      </c>
      <c r="V208" s="88">
        <v>13</v>
      </c>
      <c r="W208" s="89">
        <v>2.6695526695526696E-2</v>
      </c>
      <c r="X208" s="89">
        <v>9.3795093795093799E-3</v>
      </c>
    </row>
    <row r="209" spans="14:24" ht="15.75" x14ac:dyDescent="0.25">
      <c r="N209" s="85">
        <v>42855</v>
      </c>
      <c r="O209" s="86">
        <v>960</v>
      </c>
      <c r="P209" s="86">
        <v>237</v>
      </c>
      <c r="Q209" s="86">
        <v>723</v>
      </c>
      <c r="R209" s="87">
        <v>9274905258</v>
      </c>
      <c r="S209" s="87">
        <v>7094123258</v>
      </c>
      <c r="T209" s="87">
        <v>2180782000</v>
      </c>
      <c r="U209" s="88">
        <v>15</v>
      </c>
      <c r="V209" s="88">
        <v>9</v>
      </c>
      <c r="W209" s="89">
        <v>1.5625E-2</v>
      </c>
      <c r="X209" s="89">
        <v>9.3749999999999997E-3</v>
      </c>
    </row>
    <row r="210" spans="14:24" ht="15.75" x14ac:dyDescent="0.25">
      <c r="N210" s="85">
        <v>42886</v>
      </c>
      <c r="O210" s="86">
        <v>1129</v>
      </c>
      <c r="P210" s="86">
        <v>274</v>
      </c>
      <c r="Q210" s="86">
        <v>855</v>
      </c>
      <c r="R210" s="87">
        <v>9056261097</v>
      </c>
      <c r="S210" s="87">
        <v>6039124750</v>
      </c>
      <c r="T210" s="87">
        <v>3017136347</v>
      </c>
      <c r="U210" s="88">
        <v>17</v>
      </c>
      <c r="V210" s="88">
        <v>15</v>
      </c>
      <c r="W210" s="89">
        <v>1.5057573073516387E-2</v>
      </c>
      <c r="X210" s="89">
        <v>1.3286093888396812E-2</v>
      </c>
    </row>
    <row r="211" spans="14:24" ht="15.75" x14ac:dyDescent="0.25">
      <c r="N211" s="85">
        <v>42916</v>
      </c>
      <c r="O211" s="86">
        <v>1398</v>
      </c>
      <c r="P211" s="86">
        <v>360</v>
      </c>
      <c r="Q211" s="86">
        <v>1038</v>
      </c>
      <c r="R211" s="87">
        <v>13222230381</v>
      </c>
      <c r="S211" s="87">
        <v>9398503119</v>
      </c>
      <c r="T211" s="87">
        <v>3823727262</v>
      </c>
      <c r="U211" s="88">
        <v>13</v>
      </c>
      <c r="V211" s="88">
        <v>25</v>
      </c>
      <c r="W211" s="89">
        <v>9.2989985693848354E-3</v>
      </c>
      <c r="X211" s="89">
        <v>1.7882689556509301E-2</v>
      </c>
    </row>
    <row r="212" spans="14:24" ht="15.75" x14ac:dyDescent="0.25">
      <c r="N212" s="85">
        <v>42947</v>
      </c>
      <c r="O212" s="86">
        <v>1115</v>
      </c>
      <c r="P212" s="86">
        <v>268</v>
      </c>
      <c r="Q212" s="86">
        <v>847</v>
      </c>
      <c r="R212" s="87">
        <v>10228899083</v>
      </c>
      <c r="S212" s="87">
        <v>7296636999</v>
      </c>
      <c r="T212" s="87">
        <v>2932262084</v>
      </c>
      <c r="U212" s="88">
        <v>15</v>
      </c>
      <c r="V212" s="88">
        <v>11</v>
      </c>
      <c r="W212" s="89">
        <v>1.3452914798206279E-2</v>
      </c>
      <c r="X212" s="89">
        <v>9.8654708520179366E-3</v>
      </c>
    </row>
    <row r="213" spans="14:24" ht="15.75" x14ac:dyDescent="0.25">
      <c r="N213" s="85">
        <v>42978</v>
      </c>
      <c r="O213" s="86">
        <v>1262</v>
      </c>
      <c r="P213" s="86">
        <v>295</v>
      </c>
      <c r="Q213" s="86">
        <v>967</v>
      </c>
      <c r="R213" s="87">
        <v>11099897152</v>
      </c>
      <c r="S213" s="87">
        <v>7538309684</v>
      </c>
      <c r="T213" s="87">
        <v>3561587468</v>
      </c>
      <c r="U213" s="88">
        <v>15</v>
      </c>
      <c r="V213" s="88">
        <v>18</v>
      </c>
      <c r="W213" s="89">
        <v>1.1885895404120444E-2</v>
      </c>
      <c r="X213" s="89">
        <v>1.4263074484944533E-2</v>
      </c>
    </row>
    <row r="214" spans="14:24" ht="15.75" x14ac:dyDescent="0.25">
      <c r="N214" s="85">
        <v>43008</v>
      </c>
      <c r="O214" s="86">
        <v>1159</v>
      </c>
      <c r="P214" s="86">
        <v>290</v>
      </c>
      <c r="Q214" s="86">
        <v>869</v>
      </c>
      <c r="R214" s="87">
        <v>11142732666</v>
      </c>
      <c r="S214" s="87">
        <v>8279567007</v>
      </c>
      <c r="T214" s="87">
        <v>2863165659</v>
      </c>
      <c r="U214" s="88">
        <v>16</v>
      </c>
      <c r="V214" s="88">
        <v>13</v>
      </c>
      <c r="W214" s="89">
        <v>1.3805004314063849E-2</v>
      </c>
      <c r="X214" s="89">
        <v>1.1216566005176877E-2</v>
      </c>
    </row>
    <row r="215" spans="14:24" ht="15.75" x14ac:dyDescent="0.25">
      <c r="N215" s="85">
        <v>43039</v>
      </c>
      <c r="O215" s="86">
        <v>1288</v>
      </c>
      <c r="P215" s="86">
        <v>308</v>
      </c>
      <c r="Q215" s="86">
        <v>980</v>
      </c>
      <c r="R215" s="87">
        <v>12230163264</v>
      </c>
      <c r="S215" s="87">
        <v>9237466558</v>
      </c>
      <c r="T215" s="87">
        <v>2992696706</v>
      </c>
      <c r="U215" s="88">
        <v>21</v>
      </c>
      <c r="V215" s="88">
        <v>14</v>
      </c>
      <c r="W215" s="89">
        <v>1.6304347826086956E-2</v>
      </c>
      <c r="X215" s="89">
        <v>1.0869565217391304E-2</v>
      </c>
    </row>
    <row r="216" spans="14:24" ht="15.75" x14ac:dyDescent="0.25">
      <c r="N216" s="85">
        <v>43069</v>
      </c>
      <c r="O216" s="86">
        <v>1200</v>
      </c>
      <c r="P216" s="86">
        <v>276</v>
      </c>
      <c r="Q216" s="86">
        <v>924</v>
      </c>
      <c r="R216" s="87">
        <v>11654158129</v>
      </c>
      <c r="S216" s="87">
        <v>8328655421</v>
      </c>
      <c r="T216" s="87">
        <v>3325502708</v>
      </c>
      <c r="U216" s="88">
        <v>23</v>
      </c>
      <c r="V216" s="88">
        <v>21</v>
      </c>
      <c r="W216" s="89">
        <v>1.9166666666666665E-2</v>
      </c>
      <c r="X216" s="89">
        <v>1.7500000000000002E-2</v>
      </c>
    </row>
    <row r="217" spans="14:24" ht="15.75" x14ac:dyDescent="0.25">
      <c r="N217" s="85">
        <v>43100</v>
      </c>
      <c r="O217" s="86">
        <v>1335</v>
      </c>
      <c r="P217" s="86">
        <v>344</v>
      </c>
      <c r="Q217" s="86">
        <v>991</v>
      </c>
      <c r="R217" s="87">
        <v>14049337952</v>
      </c>
      <c r="S217" s="87">
        <v>10421519451</v>
      </c>
      <c r="T217" s="87">
        <v>3627818501</v>
      </c>
      <c r="U217" s="88">
        <v>24</v>
      </c>
      <c r="V217" s="88">
        <v>16</v>
      </c>
      <c r="W217" s="89">
        <v>1.7977528089887642E-2</v>
      </c>
      <c r="X217" s="89">
        <v>1.1985018726591761E-2</v>
      </c>
    </row>
    <row r="218" spans="14:24" ht="15.75" x14ac:dyDescent="0.25">
      <c r="N218" s="85">
        <v>43131</v>
      </c>
      <c r="O218" s="86">
        <v>1196</v>
      </c>
      <c r="P218" s="86">
        <v>272</v>
      </c>
      <c r="Q218" s="86">
        <v>924</v>
      </c>
      <c r="R218" s="87">
        <v>11353854642</v>
      </c>
      <c r="S218" s="87">
        <v>8180144545</v>
      </c>
      <c r="T218" s="87">
        <v>3173710097</v>
      </c>
      <c r="U218" s="88">
        <v>19</v>
      </c>
      <c r="V218" s="88">
        <v>13</v>
      </c>
      <c r="W218" s="89">
        <v>1.588628762541806E-2</v>
      </c>
      <c r="X218" s="89">
        <v>1.0869565217391304E-2</v>
      </c>
    </row>
    <row r="219" spans="14:24" ht="15.75" x14ac:dyDescent="0.25">
      <c r="N219" s="85">
        <v>43159</v>
      </c>
      <c r="O219" s="86">
        <v>984</v>
      </c>
      <c r="P219" s="86">
        <v>240</v>
      </c>
      <c r="Q219" s="86">
        <v>744</v>
      </c>
      <c r="R219" s="87">
        <v>9232233672</v>
      </c>
      <c r="S219" s="87">
        <v>6593537597</v>
      </c>
      <c r="T219" s="87">
        <v>2638696075</v>
      </c>
      <c r="U219" s="88">
        <v>11</v>
      </c>
      <c r="V219" s="88">
        <v>10</v>
      </c>
      <c r="W219" s="89">
        <v>1.1178861788617886E-2</v>
      </c>
      <c r="X219" s="89">
        <v>1.016260162601626E-2</v>
      </c>
    </row>
    <row r="220" spans="14:24" ht="15.75" x14ac:dyDescent="0.25">
      <c r="N220" s="85">
        <v>43190</v>
      </c>
      <c r="O220" s="86">
        <v>1363</v>
      </c>
      <c r="P220" s="86">
        <v>275</v>
      </c>
      <c r="Q220" s="86">
        <v>1088</v>
      </c>
      <c r="R220" s="87">
        <v>13173446525</v>
      </c>
      <c r="S220" s="87">
        <v>9686483876</v>
      </c>
      <c r="T220" s="87">
        <v>3486962649</v>
      </c>
      <c r="U220" s="88">
        <v>23</v>
      </c>
      <c r="V220" s="88">
        <v>11</v>
      </c>
      <c r="W220" s="89">
        <v>1.6874541452677916E-2</v>
      </c>
      <c r="X220" s="89">
        <v>8.0704328686720464E-3</v>
      </c>
    </row>
    <row r="221" spans="14:24" ht="15.75" x14ac:dyDescent="0.25">
      <c r="N221" s="85">
        <v>43220</v>
      </c>
      <c r="O221" s="86">
        <v>1464</v>
      </c>
      <c r="P221" s="86">
        <v>248</v>
      </c>
      <c r="Q221" s="86">
        <v>1216</v>
      </c>
      <c r="R221" s="87">
        <v>9597558297</v>
      </c>
      <c r="S221" s="87">
        <v>6313994093</v>
      </c>
      <c r="T221" s="87">
        <v>3283564204</v>
      </c>
      <c r="U221" s="88">
        <v>25</v>
      </c>
      <c r="V221" s="88">
        <v>13</v>
      </c>
      <c r="W221" s="89">
        <v>1.7076502732240439E-2</v>
      </c>
      <c r="X221" s="89">
        <v>8.8797814207650268E-3</v>
      </c>
    </row>
    <row r="222" spans="14:24" ht="15.75" x14ac:dyDescent="0.25">
      <c r="N222" s="85">
        <v>43251</v>
      </c>
      <c r="O222" s="86">
        <v>1557</v>
      </c>
      <c r="P222" s="86">
        <v>273</v>
      </c>
      <c r="Q222" s="86">
        <v>1284</v>
      </c>
      <c r="R222" s="87">
        <v>11175555138</v>
      </c>
      <c r="S222" s="87">
        <v>7725299467</v>
      </c>
      <c r="T222" s="87">
        <v>3450255671</v>
      </c>
      <c r="U222" s="88">
        <v>19</v>
      </c>
      <c r="V222" s="88">
        <v>16</v>
      </c>
      <c r="W222" s="89">
        <v>1.2202954399486191E-2</v>
      </c>
      <c r="X222" s="89">
        <v>1.0276172125883108E-2</v>
      </c>
    </row>
    <row r="223" spans="14:24" ht="15.75" x14ac:dyDescent="0.25">
      <c r="N223" s="85">
        <v>43281</v>
      </c>
      <c r="O223" s="86">
        <v>1550</v>
      </c>
      <c r="P223" s="86">
        <v>309</v>
      </c>
      <c r="Q223" s="86">
        <v>1241</v>
      </c>
      <c r="R223" s="87">
        <v>13805747234</v>
      </c>
      <c r="S223" s="87">
        <v>9839463314</v>
      </c>
      <c r="T223" s="87">
        <v>3966283920</v>
      </c>
      <c r="U223" s="88">
        <v>25</v>
      </c>
      <c r="V223" s="88">
        <v>21</v>
      </c>
      <c r="W223" s="89">
        <v>1.6129032258064516E-2</v>
      </c>
      <c r="X223" s="89">
        <v>1.3548387096774193E-2</v>
      </c>
    </row>
    <row r="224" spans="14:24" ht="15.75" x14ac:dyDescent="0.25">
      <c r="N224" s="85">
        <v>43312</v>
      </c>
      <c r="O224" s="86">
        <v>1408</v>
      </c>
      <c r="P224" s="86">
        <v>306</v>
      </c>
      <c r="Q224" s="86">
        <v>1102</v>
      </c>
      <c r="R224" s="87">
        <v>11476804718</v>
      </c>
      <c r="S224" s="87">
        <v>8060421779</v>
      </c>
      <c r="T224" s="87">
        <v>3416382939</v>
      </c>
      <c r="U224" s="88">
        <v>19</v>
      </c>
      <c r="V224" s="88">
        <v>13</v>
      </c>
      <c r="W224" s="89">
        <v>1.3494318181818182E-2</v>
      </c>
      <c r="X224" s="89">
        <v>9.2329545454545459E-3</v>
      </c>
    </row>
    <row r="225" spans="14:24" ht="15.75" x14ac:dyDescent="0.25">
      <c r="N225" s="85">
        <v>43343</v>
      </c>
      <c r="O225" s="86">
        <v>1510</v>
      </c>
      <c r="P225" s="86">
        <v>339</v>
      </c>
      <c r="Q225" s="86">
        <v>1171</v>
      </c>
      <c r="R225" s="87">
        <v>13625372920</v>
      </c>
      <c r="S225" s="87">
        <v>9955996105</v>
      </c>
      <c r="T225" s="87">
        <v>3669376815</v>
      </c>
      <c r="U225" s="88">
        <v>16</v>
      </c>
      <c r="V225" s="88">
        <v>18</v>
      </c>
      <c r="W225" s="89">
        <v>1.0596026490066225E-2</v>
      </c>
      <c r="X225" s="89">
        <v>1.1920529801324504E-2</v>
      </c>
    </row>
    <row r="226" spans="14:24" ht="15.75" x14ac:dyDescent="0.25">
      <c r="N226" s="85">
        <v>43373</v>
      </c>
      <c r="O226" s="86">
        <v>1229</v>
      </c>
      <c r="P226" s="86">
        <v>246</v>
      </c>
      <c r="Q226" s="86">
        <v>983</v>
      </c>
      <c r="R226" s="87">
        <v>11442953102</v>
      </c>
      <c r="S226" s="87">
        <v>8491345374</v>
      </c>
      <c r="T226" s="87">
        <v>2951607728</v>
      </c>
      <c r="U226" s="88">
        <v>16</v>
      </c>
      <c r="V226" s="88">
        <v>11</v>
      </c>
      <c r="W226" s="89">
        <v>1.3018714401952807E-2</v>
      </c>
      <c r="X226" s="89">
        <v>8.9503661513425543E-3</v>
      </c>
    </row>
    <row r="227" spans="14:24" ht="15.75" x14ac:dyDescent="0.25">
      <c r="N227" s="85">
        <v>43404</v>
      </c>
      <c r="O227" s="86">
        <v>1477</v>
      </c>
      <c r="P227" s="86">
        <v>323</v>
      </c>
      <c r="Q227" s="86">
        <v>1154</v>
      </c>
      <c r="R227" s="87">
        <v>14203679847</v>
      </c>
      <c r="S227" s="87">
        <v>10594468488</v>
      </c>
      <c r="T227" s="87">
        <v>3609211359</v>
      </c>
      <c r="U227" s="88">
        <v>14</v>
      </c>
      <c r="V227" s="88">
        <v>13</v>
      </c>
      <c r="W227" s="89">
        <v>9.4786729857819912E-3</v>
      </c>
      <c r="X227" s="89">
        <v>8.8016249153689916E-3</v>
      </c>
    </row>
    <row r="228" spans="14:24" ht="15.75" x14ac:dyDescent="0.25">
      <c r="N228" s="85">
        <v>43434</v>
      </c>
      <c r="O228" s="86">
        <v>1348</v>
      </c>
      <c r="P228" s="86">
        <v>320</v>
      </c>
      <c r="Q228" s="86">
        <v>1028</v>
      </c>
      <c r="R228" s="87">
        <v>13798708801</v>
      </c>
      <c r="S228" s="87">
        <v>9805182816</v>
      </c>
      <c r="T228" s="87">
        <v>3993525985</v>
      </c>
      <c r="U228" s="88">
        <v>15</v>
      </c>
      <c r="V228" s="88">
        <v>17</v>
      </c>
      <c r="W228" s="89">
        <v>1.112759643916914E-2</v>
      </c>
      <c r="X228" s="89">
        <v>1.2611275964391691E-2</v>
      </c>
    </row>
    <row r="229" spans="14:24" ht="15.75" x14ac:dyDescent="0.25">
      <c r="N229" s="85">
        <v>43465</v>
      </c>
      <c r="O229" s="86">
        <v>1639</v>
      </c>
      <c r="P229" s="86">
        <v>393</v>
      </c>
      <c r="Q229" s="86">
        <v>1246</v>
      </c>
      <c r="R229" s="87">
        <v>17134363830</v>
      </c>
      <c r="S229" s="87">
        <v>13279483177</v>
      </c>
      <c r="T229" s="87">
        <v>3854880653</v>
      </c>
      <c r="U229" s="88">
        <v>18</v>
      </c>
      <c r="V229" s="88">
        <v>13</v>
      </c>
      <c r="W229" s="89">
        <v>1.0982306284319707E-2</v>
      </c>
      <c r="X229" s="89">
        <v>7.9316656497864547E-3</v>
      </c>
    </row>
    <row r="230" spans="14:24" ht="15.75" x14ac:dyDescent="0.25">
      <c r="N230" s="85">
        <v>43496</v>
      </c>
      <c r="O230" s="86">
        <v>1254</v>
      </c>
      <c r="P230" s="86">
        <v>241</v>
      </c>
      <c r="Q230" s="86">
        <v>1013</v>
      </c>
      <c r="R230" s="87">
        <v>9438305157</v>
      </c>
      <c r="S230" s="87">
        <v>6277093875</v>
      </c>
      <c r="T230" s="87">
        <v>3161211282</v>
      </c>
      <c r="U230" s="88">
        <v>17</v>
      </c>
      <c r="V230" s="88">
        <v>12</v>
      </c>
      <c r="W230" s="89">
        <v>1.3556618819776715E-2</v>
      </c>
      <c r="X230" s="89">
        <v>9.5693779904306216E-3</v>
      </c>
    </row>
    <row r="231" spans="14:24" ht="15.75" x14ac:dyDescent="0.25">
      <c r="N231" s="85">
        <v>43524</v>
      </c>
      <c r="O231" s="86">
        <v>1088</v>
      </c>
      <c r="P231" s="86">
        <v>228</v>
      </c>
      <c r="Q231" s="86">
        <v>860</v>
      </c>
      <c r="R231" s="86">
        <v>9431640945</v>
      </c>
      <c r="S231" s="87">
        <v>6694493251</v>
      </c>
      <c r="T231" s="87">
        <v>2737147694</v>
      </c>
      <c r="U231" s="88">
        <v>14</v>
      </c>
      <c r="V231" s="88">
        <v>10</v>
      </c>
      <c r="W231" s="89">
        <v>1.2867647058823529E-2</v>
      </c>
      <c r="X231" s="89">
        <v>9.1911764705882356E-3</v>
      </c>
    </row>
    <row r="232" spans="14:24" ht="15.75" x14ac:dyDescent="0.25">
      <c r="N232" s="85">
        <v>43555</v>
      </c>
      <c r="O232" s="86">
        <v>1301</v>
      </c>
      <c r="P232" s="86">
        <v>257</v>
      </c>
      <c r="Q232" s="86">
        <v>1044</v>
      </c>
      <c r="R232" s="86">
        <v>10343499706</v>
      </c>
      <c r="S232" s="87">
        <v>6863388539</v>
      </c>
      <c r="T232" s="87">
        <v>3480111167</v>
      </c>
      <c r="U232" s="88">
        <v>19</v>
      </c>
      <c r="V232" s="88">
        <v>9</v>
      </c>
      <c r="W232" s="89">
        <v>1.4604150653343582E-2</v>
      </c>
      <c r="X232" s="89">
        <v>6.9177555726364333E-3</v>
      </c>
    </row>
    <row r="233" spans="14:24" ht="15.75" x14ac:dyDescent="0.25">
      <c r="N233" s="85">
        <v>43585</v>
      </c>
      <c r="O233" s="86">
        <v>1319</v>
      </c>
      <c r="P233" s="86">
        <v>244</v>
      </c>
      <c r="Q233" s="86">
        <v>1075</v>
      </c>
      <c r="R233" s="86">
        <v>8762336989</v>
      </c>
      <c r="S233" s="87">
        <v>5542342133</v>
      </c>
      <c r="T233" s="87">
        <v>3219994856</v>
      </c>
      <c r="U233" s="88">
        <v>18</v>
      </c>
      <c r="V233" s="88">
        <v>10</v>
      </c>
      <c r="W233" s="89">
        <v>1.3646702047005308E-2</v>
      </c>
      <c r="X233" s="89">
        <v>7.5815011372251705E-3</v>
      </c>
    </row>
    <row r="234" spans="14:24" ht="15.75" x14ac:dyDescent="0.25">
      <c r="N234" s="85">
        <v>43616</v>
      </c>
      <c r="O234" s="86">
        <v>1519</v>
      </c>
      <c r="P234" s="86">
        <v>319</v>
      </c>
      <c r="Q234" s="86">
        <v>1200</v>
      </c>
      <c r="R234" s="86">
        <v>13646968290</v>
      </c>
      <c r="S234" s="87">
        <v>9639621869</v>
      </c>
      <c r="T234" s="87">
        <v>4007346421</v>
      </c>
      <c r="U234" s="88">
        <v>22</v>
      </c>
      <c r="V234" s="88">
        <v>16</v>
      </c>
      <c r="W234" s="89">
        <v>1.4483212639894667E-2</v>
      </c>
      <c r="X234" s="89">
        <v>1.053324555628703E-2</v>
      </c>
    </row>
    <row r="235" spans="14:24" ht="15.75" x14ac:dyDescent="0.25">
      <c r="N235" s="85">
        <v>43646</v>
      </c>
      <c r="O235" s="86">
        <v>1459</v>
      </c>
      <c r="P235" s="86">
        <v>334</v>
      </c>
      <c r="Q235" s="86">
        <v>1125</v>
      </c>
      <c r="R235" s="86">
        <v>15875229521</v>
      </c>
      <c r="S235" s="87">
        <v>11984552955</v>
      </c>
      <c r="T235" s="87">
        <v>3890676566</v>
      </c>
      <c r="U235" s="88">
        <v>17</v>
      </c>
      <c r="V235" s="88">
        <v>7</v>
      </c>
      <c r="W235" s="89">
        <v>1.1651816312542838E-2</v>
      </c>
      <c r="X235" s="89">
        <v>4.7978067169294038E-3</v>
      </c>
    </row>
    <row r="236" spans="14:24" ht="15.75" x14ac:dyDescent="0.25">
      <c r="N236" s="85">
        <v>43677</v>
      </c>
      <c r="O236" s="86">
        <v>1459</v>
      </c>
      <c r="P236" s="86">
        <v>314</v>
      </c>
      <c r="Q236" s="86">
        <v>1145</v>
      </c>
      <c r="R236" s="86">
        <v>14016355045</v>
      </c>
      <c r="S236" s="87">
        <v>10129000047</v>
      </c>
      <c r="T236" s="87">
        <v>3887354998</v>
      </c>
      <c r="U236" s="88">
        <v>23</v>
      </c>
      <c r="V236" s="88">
        <v>10</v>
      </c>
      <c r="W236" s="89">
        <v>1.5764222069910898E-2</v>
      </c>
      <c r="X236" s="89">
        <v>6.8540095956134339E-3</v>
      </c>
    </row>
    <row r="237" spans="14:24" ht="15.75" x14ac:dyDescent="0.25">
      <c r="N237" s="85">
        <v>43708</v>
      </c>
      <c r="O237" s="86">
        <v>1543</v>
      </c>
      <c r="P237" s="86">
        <v>348</v>
      </c>
      <c r="Q237" s="86">
        <v>1195</v>
      </c>
      <c r="R237" s="86">
        <v>13642915713</v>
      </c>
      <c r="S237" s="87">
        <v>9980365181</v>
      </c>
      <c r="T237" s="87">
        <v>3662550532</v>
      </c>
      <c r="U237" s="88">
        <v>15</v>
      </c>
      <c r="V237" s="88">
        <v>9</v>
      </c>
      <c r="W237" s="89">
        <v>9.7213220998055728E-3</v>
      </c>
      <c r="X237" s="89">
        <v>5.8327932598833442E-3</v>
      </c>
    </row>
    <row r="238" spans="14:24" ht="15.75" x14ac:dyDescent="0.25">
      <c r="N238" s="85">
        <v>43738</v>
      </c>
      <c r="O238" s="86">
        <v>1600</v>
      </c>
      <c r="P238" s="86">
        <v>347</v>
      </c>
      <c r="Q238" s="86">
        <v>1253</v>
      </c>
      <c r="R238" s="86">
        <v>15433355270</v>
      </c>
      <c r="S238" s="87">
        <v>11277480364</v>
      </c>
      <c r="T238" s="87">
        <v>4155874906</v>
      </c>
      <c r="U238" s="88">
        <v>19</v>
      </c>
      <c r="V238" s="88">
        <v>10</v>
      </c>
      <c r="W238" s="89">
        <v>1.1875E-2</v>
      </c>
      <c r="X238" s="89">
        <v>6.2500000000000003E-3</v>
      </c>
    </row>
    <row r="239" spans="14:24" ht="15.75" x14ac:dyDescent="0.25">
      <c r="N239" s="85">
        <v>43769</v>
      </c>
      <c r="O239" s="86">
        <v>1665</v>
      </c>
      <c r="P239" s="86">
        <v>316</v>
      </c>
      <c r="Q239" s="86">
        <v>1349</v>
      </c>
      <c r="R239" s="86">
        <v>13754310306</v>
      </c>
      <c r="S239" s="87">
        <v>9592591813</v>
      </c>
      <c r="T239" s="87">
        <v>4161718493</v>
      </c>
      <c r="U239" s="88">
        <v>15</v>
      </c>
      <c r="V239" s="88">
        <v>7</v>
      </c>
      <c r="W239" s="89">
        <v>9.0090090090090089E-3</v>
      </c>
      <c r="X239" s="89">
        <v>4.2042042042042043E-3</v>
      </c>
    </row>
    <row r="240" spans="14:24" ht="15.75" x14ac:dyDescent="0.25">
      <c r="N240" s="85">
        <v>43799</v>
      </c>
      <c r="O240" s="86">
        <v>1407</v>
      </c>
      <c r="P240" s="86">
        <v>289</v>
      </c>
      <c r="Q240" s="86">
        <v>1118</v>
      </c>
      <c r="R240" s="86">
        <v>12984686943</v>
      </c>
      <c r="S240" s="87">
        <v>9364001517</v>
      </c>
      <c r="T240" s="87">
        <v>3620685426</v>
      </c>
      <c r="U240" s="88">
        <v>20</v>
      </c>
      <c r="V240" s="88">
        <v>6</v>
      </c>
      <c r="W240" s="89">
        <v>1.4214641080312722E-2</v>
      </c>
      <c r="X240" s="89">
        <v>4.2643923240938165E-3</v>
      </c>
    </row>
    <row r="241" spans="14:24" ht="15.75" x14ac:dyDescent="0.25">
      <c r="N241" s="85">
        <v>43830</v>
      </c>
      <c r="O241" s="86">
        <v>1940</v>
      </c>
      <c r="P241" s="86">
        <v>425</v>
      </c>
      <c r="Q241" s="86">
        <v>1515</v>
      </c>
      <c r="R241" s="86">
        <v>20225514953</v>
      </c>
      <c r="S241" s="87">
        <v>15290997079</v>
      </c>
      <c r="T241" s="87">
        <v>4934517874</v>
      </c>
      <c r="U241" s="88">
        <v>26</v>
      </c>
      <c r="V241" s="88">
        <v>12</v>
      </c>
      <c r="W241" s="89">
        <v>1.3402061855670102E-2</v>
      </c>
      <c r="X241" s="89">
        <v>6.1855670103092781E-3</v>
      </c>
    </row>
    <row r="242" spans="14:24" ht="15.75" x14ac:dyDescent="0.25">
      <c r="N242" s="85">
        <v>43861</v>
      </c>
      <c r="O242" s="86">
        <v>1526</v>
      </c>
      <c r="P242" s="86">
        <v>269</v>
      </c>
      <c r="Q242" s="86">
        <v>1257</v>
      </c>
      <c r="R242" s="86">
        <v>11785930357</v>
      </c>
      <c r="S242" s="87">
        <v>7902973964</v>
      </c>
      <c r="T242" s="87">
        <v>3882956393</v>
      </c>
      <c r="U242" s="88">
        <v>18</v>
      </c>
      <c r="V242" s="88">
        <v>5</v>
      </c>
      <c r="W242" s="89">
        <v>1.1795543905635648E-2</v>
      </c>
      <c r="X242" s="89">
        <v>3.27653997378768E-3</v>
      </c>
    </row>
    <row r="243" spans="14:24" ht="15.75" x14ac:dyDescent="0.25">
      <c r="N243" s="85">
        <v>43890</v>
      </c>
      <c r="O243" s="86">
        <v>1277</v>
      </c>
      <c r="P243" s="86">
        <v>240</v>
      </c>
      <c r="Q243" s="86">
        <v>1037</v>
      </c>
      <c r="R243" s="86">
        <v>10572534136</v>
      </c>
      <c r="S243" s="87">
        <v>7371177569</v>
      </c>
      <c r="T243" s="87">
        <v>3201356567</v>
      </c>
      <c r="U243" s="88">
        <v>14</v>
      </c>
      <c r="V243" s="88">
        <v>8</v>
      </c>
      <c r="W243" s="89">
        <v>1.0963194988253719E-2</v>
      </c>
      <c r="X243" s="89">
        <v>6.2646828504306969E-3</v>
      </c>
    </row>
    <row r="244" spans="14:24" ht="15.75" x14ac:dyDescent="0.25">
      <c r="N244" s="85">
        <v>43921</v>
      </c>
      <c r="O244" s="86">
        <v>1184</v>
      </c>
      <c r="P244" s="86">
        <v>214</v>
      </c>
      <c r="Q244" s="86">
        <v>970</v>
      </c>
      <c r="R244" s="86">
        <v>9177883798</v>
      </c>
      <c r="S244" s="87">
        <v>6256380801</v>
      </c>
      <c r="T244" s="87">
        <v>2921502997</v>
      </c>
      <c r="U244" s="88">
        <v>19</v>
      </c>
      <c r="V244" s="88">
        <v>5</v>
      </c>
      <c r="W244" s="89">
        <v>1.6047297297297296E-2</v>
      </c>
      <c r="X244" s="89">
        <v>4.2229729729729732E-3</v>
      </c>
    </row>
    <row r="245" spans="14:24" ht="15.75" x14ac:dyDescent="0.25">
      <c r="N245" s="85">
        <v>43951</v>
      </c>
      <c r="O245" s="86">
        <v>767</v>
      </c>
      <c r="P245" s="86">
        <v>124</v>
      </c>
      <c r="Q245" s="86">
        <v>643</v>
      </c>
      <c r="R245" s="86">
        <v>5452801592</v>
      </c>
      <c r="S245" s="87">
        <v>3665857834</v>
      </c>
      <c r="T245" s="87">
        <v>1786943758</v>
      </c>
      <c r="U245" s="88">
        <v>7</v>
      </c>
      <c r="V245" s="88">
        <v>3</v>
      </c>
      <c r="W245" s="89">
        <v>9.126466753585397E-3</v>
      </c>
      <c r="X245" s="89">
        <v>3.9113428943937422E-3</v>
      </c>
    </row>
    <row r="246" spans="14:24" ht="15.75" x14ac:dyDescent="0.25">
      <c r="N246" s="85">
        <v>43982</v>
      </c>
      <c r="O246" s="86">
        <v>704</v>
      </c>
      <c r="P246" s="86">
        <v>106</v>
      </c>
      <c r="Q246" s="86">
        <v>598</v>
      </c>
      <c r="R246" s="86">
        <v>4026827355</v>
      </c>
      <c r="S246" s="87">
        <v>2273856738</v>
      </c>
      <c r="T246" s="87">
        <v>1752970617</v>
      </c>
      <c r="U246" s="88">
        <v>8</v>
      </c>
      <c r="V246" s="88">
        <v>6</v>
      </c>
      <c r="W246" s="89">
        <v>1.1363636363636364E-2</v>
      </c>
      <c r="X246" s="89">
        <v>8.5227272727272721E-3</v>
      </c>
    </row>
    <row r="247" spans="14:24" ht="15.75" x14ac:dyDescent="0.25">
      <c r="N247" s="85">
        <v>44012</v>
      </c>
      <c r="O247" s="86">
        <v>891</v>
      </c>
      <c r="P247" s="86">
        <v>142</v>
      </c>
      <c r="Q247" s="86">
        <v>749</v>
      </c>
      <c r="R247" s="86">
        <v>4895591655</v>
      </c>
      <c r="S247" s="87">
        <v>2791546233</v>
      </c>
      <c r="T247" s="87">
        <v>2104045422</v>
      </c>
      <c r="U247" s="88">
        <v>14</v>
      </c>
      <c r="V247" s="88">
        <v>8</v>
      </c>
      <c r="W247" s="89">
        <v>1.5712682379349047E-2</v>
      </c>
      <c r="X247" s="89">
        <v>8.9786756453423128E-3</v>
      </c>
    </row>
    <row r="248" spans="14:24" ht="15.75" x14ac:dyDescent="0.25">
      <c r="N248" s="85">
        <v>44043</v>
      </c>
      <c r="O248" s="86">
        <v>1069</v>
      </c>
      <c r="P248" s="86">
        <v>159</v>
      </c>
      <c r="Q248" s="86">
        <v>910</v>
      </c>
      <c r="R248" s="86">
        <v>5662414841</v>
      </c>
      <c r="S248" s="87">
        <v>3220234649</v>
      </c>
      <c r="T248" s="87">
        <v>2442180192</v>
      </c>
      <c r="U248" s="88">
        <v>17</v>
      </c>
      <c r="V248" s="88">
        <v>8</v>
      </c>
      <c r="W248" s="89">
        <v>1.5902712815715623E-2</v>
      </c>
      <c r="X248" s="89">
        <v>7.4836295603367634E-3</v>
      </c>
    </row>
    <row r="249" spans="14:24" ht="15.75" x14ac:dyDescent="0.25">
      <c r="N249" s="85">
        <v>44074</v>
      </c>
      <c r="O249" s="86">
        <v>1079</v>
      </c>
      <c r="P249" s="86">
        <v>153</v>
      </c>
      <c r="Q249" s="86">
        <v>926</v>
      </c>
      <c r="R249" s="86">
        <v>5326803709</v>
      </c>
      <c r="S249" s="87">
        <v>2974457161</v>
      </c>
      <c r="T249" s="87">
        <v>2352346548</v>
      </c>
      <c r="U249" s="88">
        <v>14</v>
      </c>
      <c r="V249" s="88">
        <v>4</v>
      </c>
      <c r="W249" s="89">
        <v>1.2974976830398516E-2</v>
      </c>
      <c r="X249" s="89">
        <v>3.7071362372567192E-3</v>
      </c>
    </row>
    <row r="250" spans="14:24" ht="15.75" x14ac:dyDescent="0.25">
      <c r="N250" s="85">
        <v>44104</v>
      </c>
      <c r="O250" s="86">
        <v>1320</v>
      </c>
      <c r="P250" s="86">
        <v>230</v>
      </c>
      <c r="Q250" s="86">
        <v>1090</v>
      </c>
      <c r="R250" s="86">
        <v>10174193927</v>
      </c>
      <c r="S250" s="87">
        <v>7203572577</v>
      </c>
      <c r="T250" s="87">
        <v>2970621350</v>
      </c>
      <c r="U250" s="88">
        <v>17</v>
      </c>
      <c r="V250" s="88">
        <v>7</v>
      </c>
      <c r="W250" s="89">
        <v>1.2878787878787878E-2</v>
      </c>
      <c r="X250" s="89">
        <v>5.3030303030303034E-3</v>
      </c>
    </row>
    <row r="251" spans="14:24" ht="15.75" x14ac:dyDescent="0.25">
      <c r="N251" s="85">
        <v>44135</v>
      </c>
      <c r="O251" s="86">
        <v>1400</v>
      </c>
      <c r="P251" s="86">
        <v>257</v>
      </c>
      <c r="Q251" s="86">
        <v>1143</v>
      </c>
      <c r="R251" s="86">
        <v>10960083022</v>
      </c>
      <c r="S251" s="87">
        <v>7569680805</v>
      </c>
      <c r="T251" s="87">
        <v>3390402217</v>
      </c>
      <c r="U251" s="88">
        <v>16</v>
      </c>
      <c r="V251" s="88">
        <v>11</v>
      </c>
      <c r="W251" s="89">
        <v>1.1428571428571429E-2</v>
      </c>
      <c r="X251" s="89">
        <v>7.8571428571428577E-3</v>
      </c>
    </row>
    <row r="252" spans="14:24" ht="15.75" x14ac:dyDescent="0.25">
      <c r="N252" s="85">
        <v>44165</v>
      </c>
      <c r="O252" s="86">
        <v>1333</v>
      </c>
      <c r="P252" s="86">
        <v>227</v>
      </c>
      <c r="Q252" s="86">
        <v>1106</v>
      </c>
      <c r="R252" s="86">
        <v>9809927260</v>
      </c>
      <c r="S252" s="87">
        <v>6477511957</v>
      </c>
      <c r="T252" s="87">
        <v>3332415303</v>
      </c>
      <c r="U252" s="88">
        <v>31</v>
      </c>
      <c r="V252" s="88">
        <v>5</v>
      </c>
      <c r="W252" s="89">
        <v>2.3255813953488372E-2</v>
      </c>
      <c r="X252" s="89">
        <v>3.7509377344336083E-3</v>
      </c>
    </row>
    <row r="253" spans="14:24" ht="15.75" x14ac:dyDescent="0.25">
      <c r="N253" s="85">
        <v>44196</v>
      </c>
      <c r="O253" s="86">
        <v>2418</v>
      </c>
      <c r="P253" s="86">
        <v>477</v>
      </c>
      <c r="Q253" s="86">
        <v>1941</v>
      </c>
      <c r="R253" s="86">
        <v>20592010190</v>
      </c>
      <c r="S253" s="87">
        <v>14454131935</v>
      </c>
      <c r="T253" s="87">
        <v>6137878255</v>
      </c>
      <c r="U253" s="88">
        <v>37</v>
      </c>
      <c r="V253" s="88">
        <v>16</v>
      </c>
      <c r="W253" s="89">
        <v>1.5301902398676593E-2</v>
      </c>
      <c r="X253" s="89">
        <v>6.6170388751033912E-3</v>
      </c>
    </row>
    <row r="254" spans="14:24" ht="15.75" x14ac:dyDescent="0.25">
      <c r="N254" s="85">
        <v>44227</v>
      </c>
      <c r="O254" s="86">
        <v>1328</v>
      </c>
      <c r="P254" s="86">
        <v>233</v>
      </c>
      <c r="Q254" s="86">
        <v>1095</v>
      </c>
      <c r="R254" s="86">
        <v>9568981983</v>
      </c>
      <c r="S254" s="87">
        <v>6549594082</v>
      </c>
      <c r="T254" s="87">
        <v>3019387901</v>
      </c>
      <c r="U254" s="88">
        <v>27</v>
      </c>
      <c r="V254" s="88">
        <v>7</v>
      </c>
      <c r="W254" s="89">
        <v>2.0331325301204819E-2</v>
      </c>
      <c r="X254" s="89">
        <v>5.2710843373493972E-3</v>
      </c>
    </row>
    <row r="255" spans="14:24" ht="15.75" x14ac:dyDescent="0.25">
      <c r="N255" s="85">
        <v>44255</v>
      </c>
      <c r="O255" s="86">
        <v>1315</v>
      </c>
      <c r="P255" s="86">
        <v>192</v>
      </c>
      <c r="Q255" s="86">
        <v>1123</v>
      </c>
      <c r="R255" s="86">
        <v>7670944869</v>
      </c>
      <c r="S255" s="87">
        <v>4462107545</v>
      </c>
      <c r="T255" s="87">
        <v>3208837324</v>
      </c>
      <c r="U255" s="88">
        <v>19</v>
      </c>
      <c r="V255" s="88">
        <v>2</v>
      </c>
      <c r="W255" s="89">
        <v>1.4448669201520912E-2</v>
      </c>
      <c r="X255" s="89">
        <v>1.520912547528517E-3</v>
      </c>
    </row>
    <row r="256" spans="14:24" ht="15.75" x14ac:dyDescent="0.25">
      <c r="N256" s="85">
        <v>44286</v>
      </c>
      <c r="O256" s="86">
        <v>1834</v>
      </c>
      <c r="P256" s="86">
        <v>263</v>
      </c>
      <c r="Q256" s="86">
        <v>1571</v>
      </c>
      <c r="R256" s="86">
        <v>11214127318</v>
      </c>
      <c r="S256" s="87">
        <v>6747242340</v>
      </c>
      <c r="T256" s="87">
        <v>4466884978</v>
      </c>
      <c r="U256" s="88">
        <v>25</v>
      </c>
      <c r="V256" s="88">
        <v>11</v>
      </c>
      <c r="W256" s="89">
        <v>1.3631406761177753E-2</v>
      </c>
      <c r="X256" s="89">
        <v>5.9978189749182115E-3</v>
      </c>
    </row>
    <row r="257" spans="14:24" ht="15.75" x14ac:dyDescent="0.25">
      <c r="N257" s="85">
        <v>44316</v>
      </c>
      <c r="O257" s="86">
        <v>1900</v>
      </c>
      <c r="P257" s="86">
        <v>330</v>
      </c>
      <c r="Q257" s="86">
        <v>1570</v>
      </c>
      <c r="R257" s="86">
        <v>13804254288</v>
      </c>
      <c r="S257" s="87">
        <v>8970129792</v>
      </c>
      <c r="T257" s="87">
        <v>4834124496</v>
      </c>
      <c r="U257" s="88">
        <v>20</v>
      </c>
      <c r="V257" s="88">
        <v>10</v>
      </c>
      <c r="W257" s="89">
        <v>1.0526315789473684E-2</v>
      </c>
      <c r="X257" s="89">
        <v>5.263157894736842E-3</v>
      </c>
    </row>
    <row r="258" spans="14:24" ht="15.75" x14ac:dyDescent="0.25">
      <c r="N258" s="85">
        <v>44347</v>
      </c>
      <c r="O258" s="86">
        <v>1937</v>
      </c>
      <c r="P258" s="86">
        <v>307</v>
      </c>
      <c r="Q258" s="86">
        <v>1630</v>
      </c>
      <c r="R258" s="86">
        <v>12474424347</v>
      </c>
      <c r="S258" s="87">
        <v>7836463152</v>
      </c>
      <c r="T258" s="87">
        <v>4637961195</v>
      </c>
      <c r="U258" s="88">
        <v>26</v>
      </c>
      <c r="V258" s="88">
        <v>7</v>
      </c>
      <c r="W258" s="89">
        <v>1.3422818791946308E-2</v>
      </c>
      <c r="X258" s="89">
        <v>3.6138358286009293E-3</v>
      </c>
    </row>
    <row r="259" spans="14:24" ht="15.75" x14ac:dyDescent="0.25">
      <c r="N259" s="85">
        <v>44377</v>
      </c>
      <c r="O259" s="86">
        <v>2301</v>
      </c>
      <c r="P259" s="86">
        <v>380</v>
      </c>
      <c r="Q259" s="86">
        <v>1921</v>
      </c>
      <c r="R259" s="86">
        <v>17435919982</v>
      </c>
      <c r="S259" s="87">
        <v>10978521557</v>
      </c>
      <c r="T259" s="87">
        <v>6457398425</v>
      </c>
      <c r="U259" s="88">
        <v>40</v>
      </c>
      <c r="V259" s="88">
        <v>7</v>
      </c>
      <c r="W259" s="89">
        <v>1.7383746197305518E-2</v>
      </c>
      <c r="X259" s="89">
        <v>3.0421555845284659E-3</v>
      </c>
    </row>
    <row r="260" spans="14:24" ht="15.75" x14ac:dyDescent="0.25">
      <c r="N260" s="85">
        <v>44408</v>
      </c>
      <c r="O260" s="86">
        <v>2120</v>
      </c>
      <c r="P260" s="86">
        <v>355</v>
      </c>
      <c r="Q260" s="86">
        <v>1765</v>
      </c>
      <c r="R260" s="86">
        <v>17521805777</v>
      </c>
      <c r="S260" s="87">
        <v>11501044092</v>
      </c>
      <c r="T260" s="87">
        <v>6020761685</v>
      </c>
      <c r="U260" s="88">
        <v>32</v>
      </c>
      <c r="V260" s="88">
        <v>11</v>
      </c>
      <c r="W260" s="89">
        <v>1.509433962264151E-2</v>
      </c>
      <c r="X260" s="89">
        <v>5.1886792452830186E-3</v>
      </c>
    </row>
    <row r="261" spans="14:24" ht="15.75" x14ac:dyDescent="0.25">
      <c r="N261" s="85">
        <v>44439</v>
      </c>
      <c r="O261" s="86">
        <v>2250</v>
      </c>
      <c r="P261" s="86">
        <v>404</v>
      </c>
      <c r="Q261" s="86">
        <v>1846</v>
      </c>
      <c r="R261" s="86">
        <v>19939696135</v>
      </c>
      <c r="S261" s="87">
        <v>13875985252</v>
      </c>
      <c r="T261" s="87">
        <v>6063710883</v>
      </c>
      <c r="U261" s="88">
        <v>30</v>
      </c>
      <c r="V261" s="88">
        <v>10</v>
      </c>
      <c r="W261" s="89">
        <v>1.3333333333333334E-2</v>
      </c>
      <c r="X261" s="89">
        <v>4.4444444444444444E-3</v>
      </c>
    </row>
    <row r="262" spans="14:24" ht="15.75" x14ac:dyDescent="0.25">
      <c r="N262" s="85">
        <v>44469</v>
      </c>
      <c r="O262" s="86">
        <v>2280</v>
      </c>
      <c r="P262" s="86">
        <v>419</v>
      </c>
      <c r="Q262" s="86">
        <v>1861</v>
      </c>
      <c r="R262" s="86">
        <v>20673399163</v>
      </c>
      <c r="S262" s="87">
        <v>13960304391</v>
      </c>
      <c r="T262" s="87">
        <v>6713094772</v>
      </c>
      <c r="U262" s="88">
        <v>27</v>
      </c>
      <c r="V262" s="88">
        <v>9</v>
      </c>
      <c r="W262" s="89">
        <v>1.1842105263157895E-2</v>
      </c>
      <c r="X262" s="89">
        <v>3.9473684210526317E-3</v>
      </c>
    </row>
    <row r="263" spans="14:24" ht="15.75" x14ac:dyDescent="0.25">
      <c r="N263" s="85">
        <v>44500</v>
      </c>
      <c r="O263" s="86">
        <v>2292</v>
      </c>
      <c r="P263" s="86">
        <v>415</v>
      </c>
      <c r="Q263" s="86">
        <v>1877</v>
      </c>
      <c r="R263" s="86">
        <v>20812245640</v>
      </c>
      <c r="S263" s="87">
        <v>14406491989</v>
      </c>
      <c r="T263" s="87">
        <v>6405753651</v>
      </c>
      <c r="U263" s="88">
        <v>28</v>
      </c>
      <c r="V263" s="88">
        <v>9</v>
      </c>
      <c r="W263" s="89">
        <v>1.2216404886561954E-2</v>
      </c>
      <c r="X263" s="89">
        <v>3.9267015706806281E-3</v>
      </c>
    </row>
    <row r="264" spans="14:24" ht="15.75" x14ac:dyDescent="0.25">
      <c r="N264" s="85">
        <v>44530</v>
      </c>
      <c r="O264" s="86">
        <v>2305</v>
      </c>
      <c r="P264" s="86">
        <v>407</v>
      </c>
      <c r="Q264" s="86">
        <v>1898</v>
      </c>
      <c r="R264" s="86">
        <v>20324183116</v>
      </c>
      <c r="S264" s="87">
        <v>13855312589</v>
      </c>
      <c r="T264" s="87">
        <v>6468870527</v>
      </c>
      <c r="U264" s="88">
        <v>24</v>
      </c>
      <c r="V264" s="88">
        <v>6</v>
      </c>
      <c r="W264" s="89">
        <v>1.0412147505422993E-2</v>
      </c>
      <c r="X264" s="89">
        <v>2.6030368763557484E-3</v>
      </c>
    </row>
    <row r="265" spans="14:24" ht="15.75" x14ac:dyDescent="0.25">
      <c r="N265" s="85">
        <v>44561</v>
      </c>
      <c r="O265" s="86">
        <v>3820</v>
      </c>
      <c r="P265" s="86">
        <v>787</v>
      </c>
      <c r="Q265" s="86">
        <v>3033</v>
      </c>
      <c r="R265" s="86">
        <v>38809432310</v>
      </c>
      <c r="S265" s="87">
        <v>26822091028</v>
      </c>
      <c r="T265" s="87">
        <v>11987341282</v>
      </c>
      <c r="U265" s="88">
        <v>30</v>
      </c>
      <c r="V265" s="88">
        <v>20</v>
      </c>
      <c r="W265" s="89">
        <v>7.8534031413612562E-3</v>
      </c>
      <c r="X265" s="89">
        <v>5.235602094240838E-3</v>
      </c>
    </row>
    <row r="266" spans="14:24" ht="15.75" x14ac:dyDescent="0.25">
      <c r="N266" s="85">
        <v>44592</v>
      </c>
      <c r="O266" s="86">
        <v>1738</v>
      </c>
      <c r="P266" s="86">
        <v>274</v>
      </c>
      <c r="Q266" s="86">
        <v>1464</v>
      </c>
      <c r="R266" s="86">
        <v>14185781739</v>
      </c>
      <c r="S266" s="87">
        <v>8929831594</v>
      </c>
      <c r="T266" s="87">
        <v>5255950145</v>
      </c>
      <c r="U266" s="88">
        <v>19</v>
      </c>
      <c r="V266" s="88">
        <v>7</v>
      </c>
      <c r="W266" s="89">
        <v>1.0932105868814729E-2</v>
      </c>
      <c r="X266" s="89">
        <v>4.0276179516685849E-3</v>
      </c>
    </row>
    <row r="267" spans="14:24" ht="15.75" x14ac:dyDescent="0.25">
      <c r="N267" s="85">
        <v>44620</v>
      </c>
      <c r="O267" s="86">
        <v>1744</v>
      </c>
      <c r="P267" s="86">
        <v>285</v>
      </c>
      <c r="Q267" s="86">
        <v>1459</v>
      </c>
      <c r="R267" s="86">
        <v>14055430588</v>
      </c>
      <c r="S267" s="87">
        <v>8911655455</v>
      </c>
      <c r="T267" s="87">
        <v>5143775133</v>
      </c>
      <c r="U267" s="88">
        <v>18</v>
      </c>
      <c r="V267" s="88">
        <v>9</v>
      </c>
      <c r="W267" s="89">
        <v>1.0321100917431193E-2</v>
      </c>
      <c r="X267" s="89">
        <v>5.1605504587155966E-3</v>
      </c>
    </row>
    <row r="268" spans="14:24" ht="15.75" x14ac:dyDescent="0.25">
      <c r="N268" s="85">
        <v>44651</v>
      </c>
      <c r="O268" s="86">
        <v>2318</v>
      </c>
      <c r="P268" s="86">
        <v>376</v>
      </c>
      <c r="Q268" s="86">
        <v>1942</v>
      </c>
      <c r="R268" s="86">
        <v>19869978476</v>
      </c>
      <c r="S268" s="87">
        <v>13277746871</v>
      </c>
      <c r="T268" s="87">
        <v>6592231605</v>
      </c>
      <c r="U268" s="88">
        <v>28</v>
      </c>
      <c r="V268" s="88">
        <v>14</v>
      </c>
      <c r="W268" s="89">
        <v>1.2079378774805867E-2</v>
      </c>
      <c r="X268" s="89">
        <v>6.0396893874029335E-3</v>
      </c>
    </row>
    <row r="269" spans="14:24" ht="15.75" x14ac:dyDescent="0.25">
      <c r="N269" s="85">
        <v>44681</v>
      </c>
      <c r="O269" s="86">
        <v>2225</v>
      </c>
      <c r="P269" s="86">
        <v>353</v>
      </c>
      <c r="Q269" s="86">
        <v>1872</v>
      </c>
      <c r="R269" s="86">
        <v>19062388869</v>
      </c>
      <c r="S269" s="87">
        <v>12241311164</v>
      </c>
      <c r="T269" s="87">
        <v>6821077705</v>
      </c>
      <c r="U269" s="88">
        <v>26</v>
      </c>
      <c r="V269" s="88">
        <v>10</v>
      </c>
      <c r="W269" s="89">
        <v>1.1685393258426966E-2</v>
      </c>
      <c r="X269" s="89">
        <v>4.4943820224719105E-3</v>
      </c>
    </row>
    <row r="270" spans="14:24" ht="15.75" x14ac:dyDescent="0.25">
      <c r="N270" s="85">
        <v>44712</v>
      </c>
      <c r="O270" s="86">
        <v>2148</v>
      </c>
      <c r="P270" s="86">
        <v>351</v>
      </c>
      <c r="Q270" s="86">
        <v>1797</v>
      </c>
      <c r="R270" s="86">
        <v>18945076490</v>
      </c>
      <c r="S270" s="87">
        <v>11888816310</v>
      </c>
      <c r="T270" s="87">
        <v>7056260180</v>
      </c>
      <c r="U270" s="88">
        <v>26</v>
      </c>
      <c r="V270" s="88">
        <v>9</v>
      </c>
      <c r="W270" s="89">
        <v>1.2104283054003724E-2</v>
      </c>
      <c r="X270" s="89">
        <v>4.1899441340782122E-3</v>
      </c>
    </row>
    <row r="271" spans="14:24" ht="15.75" x14ac:dyDescent="0.25">
      <c r="N271" s="85">
        <v>44742</v>
      </c>
      <c r="O271" s="86">
        <v>2410</v>
      </c>
      <c r="P271" s="86">
        <v>423</v>
      </c>
      <c r="Q271" s="86">
        <v>1987</v>
      </c>
      <c r="R271" s="86">
        <v>23721051318</v>
      </c>
      <c r="S271" s="87">
        <v>16055459015</v>
      </c>
      <c r="T271" s="87">
        <v>7665592303</v>
      </c>
      <c r="U271" s="88">
        <v>22</v>
      </c>
      <c r="V271" s="88">
        <v>11</v>
      </c>
      <c r="W271" s="89">
        <v>9.1286307053941914E-3</v>
      </c>
      <c r="X271" s="89">
        <v>4.5643153526970957E-3</v>
      </c>
    </row>
    <row r="272" spans="14:24" ht="15.75" x14ac:dyDescent="0.25">
      <c r="N272" s="85">
        <v>44773</v>
      </c>
      <c r="O272" s="86">
        <v>1899</v>
      </c>
      <c r="P272" s="86">
        <v>336</v>
      </c>
      <c r="Q272" s="86">
        <v>1563</v>
      </c>
      <c r="R272" s="86">
        <v>16892344631</v>
      </c>
      <c r="S272" s="87">
        <v>11088484883</v>
      </c>
      <c r="T272" s="87">
        <v>5803859748</v>
      </c>
      <c r="U272" s="88">
        <v>27</v>
      </c>
      <c r="V272" s="88">
        <v>7</v>
      </c>
      <c r="W272" s="89">
        <v>1.4218009478672985E-2</v>
      </c>
      <c r="X272" s="89">
        <v>3.686150605581885E-3</v>
      </c>
    </row>
    <row r="273" spans="14:24" ht="15.75" x14ac:dyDescent="0.25">
      <c r="N273" s="85">
        <v>44804</v>
      </c>
      <c r="O273" s="86">
        <v>1900</v>
      </c>
      <c r="P273" s="86">
        <v>306</v>
      </c>
      <c r="Q273" s="86">
        <v>1594</v>
      </c>
      <c r="R273" s="86">
        <v>15759817635</v>
      </c>
      <c r="S273" s="87">
        <v>9769820547</v>
      </c>
      <c r="T273" s="87">
        <v>5989997088</v>
      </c>
      <c r="U273" s="88">
        <v>22</v>
      </c>
      <c r="V273" s="88">
        <v>8</v>
      </c>
      <c r="W273" s="89">
        <v>1.1578947368421053E-2</v>
      </c>
      <c r="X273" s="89">
        <v>4.2105263157894736E-3</v>
      </c>
    </row>
    <row r="274" spans="14:24" ht="15.75" x14ac:dyDescent="0.25">
      <c r="N274" s="85">
        <v>44834</v>
      </c>
      <c r="O274" s="86">
        <v>1780</v>
      </c>
      <c r="P274" s="86">
        <v>295</v>
      </c>
      <c r="Q274" s="86">
        <v>1485</v>
      </c>
      <c r="R274" s="86">
        <v>16388730003</v>
      </c>
      <c r="S274" s="87">
        <v>10691725519</v>
      </c>
      <c r="T274" s="87">
        <v>5697004484</v>
      </c>
      <c r="U274" s="88">
        <v>31</v>
      </c>
      <c r="V274" s="88">
        <v>14</v>
      </c>
      <c r="W274" s="89">
        <v>1.7415730337078651E-2</v>
      </c>
      <c r="X274" s="89">
        <v>7.8651685393258432E-3</v>
      </c>
    </row>
    <row r="275" spans="14:24" ht="15.75" x14ac:dyDescent="0.25">
      <c r="N275" s="85">
        <v>44865</v>
      </c>
      <c r="O275" s="86">
        <v>1590</v>
      </c>
      <c r="P275" s="86">
        <v>265</v>
      </c>
      <c r="Q275" s="86">
        <v>1325</v>
      </c>
      <c r="R275" s="86">
        <v>13304120665</v>
      </c>
      <c r="S275" s="87">
        <v>8219258740</v>
      </c>
      <c r="T275" s="87">
        <v>5084861925</v>
      </c>
      <c r="U275" s="88">
        <v>23</v>
      </c>
      <c r="V275" s="88">
        <v>13</v>
      </c>
      <c r="W275" s="89">
        <v>1.4465408805031447E-2</v>
      </c>
      <c r="X275" s="89">
        <v>8.1761006289308175E-3</v>
      </c>
    </row>
    <row r="276" spans="14:24" ht="15.75" x14ac:dyDescent="0.25">
      <c r="N276" s="85">
        <v>44895</v>
      </c>
      <c r="O276" s="86">
        <v>1459</v>
      </c>
      <c r="P276" s="86">
        <v>250</v>
      </c>
      <c r="Q276" s="86">
        <v>1209</v>
      </c>
      <c r="R276" s="86">
        <v>12075042744</v>
      </c>
      <c r="S276" s="87">
        <v>7910031293</v>
      </c>
      <c r="T276" s="87">
        <v>4165011451</v>
      </c>
      <c r="U276" s="88">
        <v>18</v>
      </c>
      <c r="V276" s="88">
        <v>14</v>
      </c>
      <c r="W276" s="89">
        <v>1.233721727210418E-2</v>
      </c>
      <c r="X276" s="89">
        <v>9.5956134338588076E-3</v>
      </c>
    </row>
    <row r="277" spans="14:24" ht="15.75" x14ac:dyDescent="0.25">
      <c r="N277" s="85">
        <v>44926</v>
      </c>
      <c r="O277" s="86">
        <v>1726</v>
      </c>
      <c r="P277" s="86">
        <v>287</v>
      </c>
      <c r="Q277" s="86">
        <v>1439</v>
      </c>
      <c r="R277" s="86">
        <v>12832188991</v>
      </c>
      <c r="S277" s="87">
        <v>7669524519</v>
      </c>
      <c r="T277" s="87">
        <v>5162664472</v>
      </c>
      <c r="U277" s="88">
        <v>24</v>
      </c>
      <c r="V277" s="88">
        <v>14</v>
      </c>
      <c r="W277" s="89">
        <v>1.3904982618771726E-2</v>
      </c>
      <c r="X277" s="89">
        <v>8.1112398609501733E-3</v>
      </c>
    </row>
    <row r="278" spans="14:24" ht="15.75" x14ac:dyDescent="0.25">
      <c r="N278" s="85">
        <v>44957</v>
      </c>
      <c r="O278" s="86">
        <v>1166</v>
      </c>
      <c r="P278" s="86">
        <v>142</v>
      </c>
      <c r="Q278" s="86">
        <v>1024</v>
      </c>
      <c r="R278" s="86">
        <v>6713297672</v>
      </c>
      <c r="S278" s="87">
        <v>3372911918</v>
      </c>
      <c r="T278" s="87">
        <v>3340385754</v>
      </c>
      <c r="U278" s="88">
        <v>17</v>
      </c>
      <c r="V278" s="88">
        <v>9</v>
      </c>
      <c r="W278" s="89">
        <v>1.4579759862778732E-2</v>
      </c>
      <c r="X278" s="89">
        <v>7.7186963979416811E-3</v>
      </c>
    </row>
    <row r="279" spans="14:24" ht="15.75" x14ac:dyDescent="0.25">
      <c r="N279" s="85">
        <v>44985</v>
      </c>
      <c r="O279" s="86">
        <v>1023</v>
      </c>
      <c r="P279" s="86">
        <v>139</v>
      </c>
      <c r="Q279" s="86">
        <v>884</v>
      </c>
      <c r="R279" s="86">
        <v>5992492870</v>
      </c>
      <c r="S279" s="87">
        <v>2978614314</v>
      </c>
      <c r="T279" s="87">
        <v>3013878556</v>
      </c>
      <c r="U279" s="88">
        <v>15</v>
      </c>
      <c r="V279" s="88">
        <v>7</v>
      </c>
      <c r="W279" s="89">
        <v>1.466275659824047E-2</v>
      </c>
      <c r="X279" s="89">
        <v>6.8426197458455523E-3</v>
      </c>
    </row>
    <row r="280" spans="14:24" ht="15.75" x14ac:dyDescent="0.25">
      <c r="N280" s="85">
        <v>45016</v>
      </c>
      <c r="O280" s="86">
        <v>1324</v>
      </c>
      <c r="P280" s="86">
        <v>173</v>
      </c>
      <c r="Q280" s="86">
        <v>1151</v>
      </c>
      <c r="R280" s="86">
        <v>9548337951</v>
      </c>
      <c r="S280" s="87">
        <v>5444360019</v>
      </c>
      <c r="T280" s="87">
        <v>4103977932</v>
      </c>
      <c r="U280" s="88">
        <v>23</v>
      </c>
      <c r="V280" s="88">
        <v>9</v>
      </c>
      <c r="W280" s="89">
        <v>1.7371601208459216E-2</v>
      </c>
      <c r="X280" s="89">
        <v>6.7975830815709968E-3</v>
      </c>
    </row>
    <row r="281" spans="14:24" ht="15.75" x14ac:dyDescent="0.25">
      <c r="N281" s="85">
        <v>45046</v>
      </c>
      <c r="O281" s="86">
        <v>1080</v>
      </c>
      <c r="P281" s="86">
        <v>127</v>
      </c>
      <c r="Q281" s="86">
        <v>953</v>
      </c>
      <c r="R281" s="86">
        <v>5741216163</v>
      </c>
      <c r="S281" s="87">
        <v>2937547360</v>
      </c>
      <c r="T281" s="87">
        <v>2803668803</v>
      </c>
      <c r="U281" s="88">
        <v>24</v>
      </c>
      <c r="V281" s="88">
        <v>5</v>
      </c>
      <c r="W281" s="89">
        <v>2.2222222222222223E-2</v>
      </c>
      <c r="X281" s="89">
        <v>4.6296296296296294E-3</v>
      </c>
    </row>
    <row r="282" spans="14:24" ht="15.75" x14ac:dyDescent="0.25">
      <c r="N282" s="85">
        <v>45077</v>
      </c>
      <c r="O282" s="86">
        <v>1334</v>
      </c>
      <c r="P282" s="86">
        <v>154</v>
      </c>
      <c r="Q282" s="86">
        <v>1180</v>
      </c>
      <c r="R282" s="86">
        <v>7623178296</v>
      </c>
      <c r="S282" s="87">
        <v>3808684584</v>
      </c>
      <c r="T282" s="87">
        <v>3814493712</v>
      </c>
      <c r="U282" s="88">
        <v>20</v>
      </c>
      <c r="V282" s="88">
        <v>4</v>
      </c>
      <c r="W282" s="89">
        <v>1.4992503748125937E-2</v>
      </c>
      <c r="X282" s="89">
        <v>2.9985007496251873E-3</v>
      </c>
    </row>
    <row r="283" spans="14:24" ht="15.75" x14ac:dyDescent="0.25">
      <c r="N283" s="85">
        <v>45107</v>
      </c>
      <c r="O283" s="86">
        <v>1412</v>
      </c>
      <c r="P283" s="86">
        <v>205</v>
      </c>
      <c r="Q283" s="86">
        <v>1207</v>
      </c>
      <c r="R283" s="86">
        <v>9557865651</v>
      </c>
      <c r="S283" s="87">
        <v>5308627576</v>
      </c>
      <c r="T283" s="87">
        <v>4249238075</v>
      </c>
      <c r="U283" s="88">
        <v>18</v>
      </c>
      <c r="V283" s="88">
        <v>15</v>
      </c>
      <c r="W283" s="89">
        <v>1.2747875354107648E-2</v>
      </c>
      <c r="X283" s="89">
        <v>1.0623229461756374E-2</v>
      </c>
    </row>
    <row r="284" spans="14:24" ht="15.75" x14ac:dyDescent="0.25">
      <c r="N284" s="85">
        <v>45138</v>
      </c>
      <c r="O284" s="86">
        <v>1075</v>
      </c>
      <c r="P284" s="86">
        <v>144</v>
      </c>
      <c r="Q284" s="86">
        <v>931</v>
      </c>
      <c r="R284" s="86">
        <v>7294138805</v>
      </c>
      <c r="S284" s="87">
        <v>4458074569</v>
      </c>
      <c r="T284" s="87">
        <v>2836064236</v>
      </c>
      <c r="U284" s="88">
        <v>20</v>
      </c>
      <c r="V284" s="88">
        <v>6</v>
      </c>
      <c r="W284" s="89">
        <v>1.8604651162790697E-2</v>
      </c>
      <c r="X284" s="89">
        <v>5.5813953488372094E-3</v>
      </c>
    </row>
    <row r="285" spans="14:24" ht="15.75" x14ac:dyDescent="0.25">
      <c r="N285" s="85">
        <v>45169</v>
      </c>
      <c r="O285" s="86">
        <v>1100</v>
      </c>
      <c r="P285" s="86">
        <v>153</v>
      </c>
      <c r="Q285" s="86">
        <v>947</v>
      </c>
      <c r="R285" s="86">
        <v>7898852420</v>
      </c>
      <c r="S285" s="87">
        <v>4757870288</v>
      </c>
      <c r="T285" s="87">
        <v>3140982132</v>
      </c>
      <c r="U285" s="88">
        <v>16</v>
      </c>
      <c r="V285" s="88">
        <v>5</v>
      </c>
      <c r="W285" s="89">
        <v>1.4545454545454545E-2</v>
      </c>
      <c r="X285" s="89">
        <v>4.5454545454545452E-3</v>
      </c>
    </row>
    <row r="286" spans="14:24" ht="15.75" x14ac:dyDescent="0.25">
      <c r="N286" s="85"/>
      <c r="O286" s="181">
        <f>SUM($O$2:$O285)</f>
        <v>295368</v>
      </c>
      <c r="P286" s="86" t="s">
        <v>76</v>
      </c>
      <c r="Q286" s="86" t="s">
        <v>76</v>
      </c>
      <c r="R286" s="87" t="s">
        <v>76</v>
      </c>
      <c r="S286" s="87" t="s">
        <v>76</v>
      </c>
      <c r="T286" s="87" t="s">
        <v>76</v>
      </c>
      <c r="U286" s="88" t="s">
        <v>76</v>
      </c>
      <c r="V286" s="88" t="s">
        <v>76</v>
      </c>
      <c r="W286" s="89" t="s">
        <v>76</v>
      </c>
      <c r="X286" s="89" t="s">
        <v>76</v>
      </c>
    </row>
    <row r="287" spans="14:24" ht="15.75" x14ac:dyDescent="0.25">
      <c r="N287" s="85">
        <v>42643</v>
      </c>
      <c r="O287" s="86" t="s">
        <v>76</v>
      </c>
      <c r="P287" s="86" t="s">
        <v>76</v>
      </c>
      <c r="Q287" s="86" t="s">
        <v>76</v>
      </c>
      <c r="R287" s="87" t="s">
        <v>76</v>
      </c>
      <c r="S287" s="87" t="s">
        <v>76</v>
      </c>
      <c r="T287" s="87" t="s">
        <v>76</v>
      </c>
      <c r="U287" s="88" t="s">
        <v>76</v>
      </c>
      <c r="V287" s="88" t="s">
        <v>76</v>
      </c>
      <c r="W287" s="89" t="s">
        <v>76</v>
      </c>
      <c r="X287" s="89" t="s">
        <v>76</v>
      </c>
    </row>
    <row r="288" spans="14:24" ht="15.75" x14ac:dyDescent="0.25">
      <c r="N288" s="85">
        <v>42674</v>
      </c>
      <c r="O288" s="86" t="s">
        <v>76</v>
      </c>
      <c r="P288" s="86" t="s">
        <v>76</v>
      </c>
      <c r="Q288" s="86" t="s">
        <v>76</v>
      </c>
      <c r="R288" s="87" t="s">
        <v>76</v>
      </c>
      <c r="S288" s="87" t="s">
        <v>76</v>
      </c>
      <c r="T288" s="87" t="s">
        <v>76</v>
      </c>
      <c r="U288" s="88" t="s">
        <v>76</v>
      </c>
      <c r="V288" s="88" t="s">
        <v>76</v>
      </c>
      <c r="W288" s="89" t="s">
        <v>76</v>
      </c>
      <c r="X288" s="89" t="s">
        <v>76</v>
      </c>
    </row>
    <row r="289" spans="14:24" ht="15.75" x14ac:dyDescent="0.25">
      <c r="N289" s="182"/>
      <c r="O289" s="183" t="s">
        <v>141</v>
      </c>
      <c r="P289" s="183" t="s">
        <v>142</v>
      </c>
      <c r="Q289" s="183" t="s">
        <v>143</v>
      </c>
      <c r="R289" s="184" t="s">
        <v>144</v>
      </c>
      <c r="S289" s="184" t="s">
        <v>142</v>
      </c>
      <c r="T289" s="184" t="s">
        <v>143</v>
      </c>
      <c r="U289" s="185" t="s">
        <v>76</v>
      </c>
      <c r="V289" s="185" t="s">
        <v>76</v>
      </c>
      <c r="W289" s="89" t="s">
        <v>76</v>
      </c>
      <c r="X289" s="89" t="s">
        <v>76</v>
      </c>
    </row>
    <row r="290" spans="14:24" ht="15.75" x14ac:dyDescent="0.25">
      <c r="N290" s="182">
        <v>42704</v>
      </c>
      <c r="O290" s="183" t="s">
        <v>76</v>
      </c>
      <c r="P290" s="183" t="s">
        <v>76</v>
      </c>
      <c r="Q290" s="183" t="s">
        <v>76</v>
      </c>
      <c r="R290" s="184" t="s">
        <v>76</v>
      </c>
      <c r="S290" s="184" t="s">
        <v>76</v>
      </c>
      <c r="T290" s="184" t="s">
        <v>76</v>
      </c>
      <c r="U290" s="185" t="s">
        <v>76</v>
      </c>
      <c r="V290" s="185" t="s">
        <v>76</v>
      </c>
      <c r="W290" s="89" t="s">
        <v>76</v>
      </c>
      <c r="X290" s="89" t="s">
        <v>76</v>
      </c>
    </row>
    <row r="291" spans="14:24" ht="15.75" x14ac:dyDescent="0.25">
      <c r="N291" s="186" t="s">
        <v>145</v>
      </c>
      <c r="O291" s="181">
        <f>SUM(O262:O273)</f>
        <v>27079</v>
      </c>
      <c r="P291" s="181">
        <f t="shared" ref="P291:S291" si="0">SUM(P262:P273)</f>
        <v>4732</v>
      </c>
      <c r="Q291" s="181">
        <f t="shared" si="0"/>
        <v>22347</v>
      </c>
      <c r="R291" s="181">
        <f>SUM(R262:R273)</f>
        <v>243111129975</v>
      </c>
      <c r="S291" s="181">
        <f t="shared" si="0"/>
        <v>161207325836</v>
      </c>
      <c r="T291" s="181">
        <f>SUM(T262:T273)</f>
        <v>81903804139</v>
      </c>
      <c r="U291" s="181">
        <f>SUM(U262:U273)</f>
        <v>297</v>
      </c>
      <c r="V291" s="181">
        <f>SUM(V262:V273)</f>
        <v>119</v>
      </c>
      <c r="W291" s="89" t="s">
        <v>76</v>
      </c>
      <c r="X291" s="89" t="s">
        <v>76</v>
      </c>
    </row>
    <row r="292" spans="14:24" ht="15.75" x14ac:dyDescent="0.25">
      <c r="N292" s="186" t="s">
        <v>146</v>
      </c>
      <c r="O292" s="181">
        <f>SUM(O274:O285)</f>
        <v>16069</v>
      </c>
      <c r="P292" s="181">
        <f t="shared" ref="P292:V292" si="1">SUM(P274:P285)</f>
        <v>2334</v>
      </c>
      <c r="Q292" s="181">
        <f t="shared" si="1"/>
        <v>13735</v>
      </c>
      <c r="R292" s="181">
        <f>SUM(R274:R285)</f>
        <v>114969462231</v>
      </c>
      <c r="S292" s="181">
        <f t="shared" si="1"/>
        <v>67557230699</v>
      </c>
      <c r="T292" s="181">
        <f t="shared" si="1"/>
        <v>47412231532</v>
      </c>
      <c r="U292" s="181">
        <f t="shared" si="1"/>
        <v>249</v>
      </c>
      <c r="V292" s="181">
        <f t="shared" si="1"/>
        <v>115</v>
      </c>
      <c r="W292" s="89" t="s">
        <v>76</v>
      </c>
      <c r="X292" s="89" t="s">
        <v>76</v>
      </c>
    </row>
    <row r="293" spans="14:24" ht="15.75" x14ac:dyDescent="0.25">
      <c r="N293" s="186" t="s">
        <v>147</v>
      </c>
      <c r="O293" s="187">
        <f>O292/O291-1</f>
        <v>-0.40658813102404079</v>
      </c>
      <c r="P293" s="187">
        <f>P292/P291-1</f>
        <v>-0.50676246830092986</v>
      </c>
      <c r="Q293" s="187">
        <f t="shared" ref="Q293:V293" si="2">Q292/Q291-1</f>
        <v>-0.38537611312480424</v>
      </c>
      <c r="R293" s="187">
        <f>R292/R291-1</f>
        <v>-0.52709091417236742</v>
      </c>
      <c r="S293" s="187">
        <f t="shared" si="2"/>
        <v>-0.5809295244576691</v>
      </c>
      <c r="T293" s="187">
        <f t="shared" si="2"/>
        <v>-0.42112296210886502</v>
      </c>
      <c r="U293" s="187">
        <f t="shared" si="2"/>
        <v>-0.16161616161616166</v>
      </c>
      <c r="V293" s="187">
        <f t="shared" si="2"/>
        <v>-3.3613445378151252E-2</v>
      </c>
      <c r="W293" s="89" t="s">
        <v>76</v>
      </c>
      <c r="X293" s="89" t="s">
        <v>76</v>
      </c>
    </row>
    <row r="294" spans="14:24" ht="15.75" x14ac:dyDescent="0.25">
      <c r="N294" s="186" t="s">
        <v>148</v>
      </c>
      <c r="O294" s="183">
        <f>SUM(O$170:O237)</f>
        <v>97395</v>
      </c>
      <c r="P294" s="183">
        <f>SUM(P$170:P237)</f>
        <v>18941</v>
      </c>
      <c r="Q294" s="183">
        <f>SUM(Q$170:Q237)</f>
        <v>78454</v>
      </c>
      <c r="R294" s="183">
        <f>SUM(R$170:R237)</f>
        <v>745989548617</v>
      </c>
      <c r="S294" s="183">
        <f>SUM(S$170:S237)</f>
        <v>533343429912</v>
      </c>
      <c r="T294" s="183">
        <f>SUM(T$170:T237)</f>
        <v>212646118705</v>
      </c>
      <c r="U294" s="183">
        <f>SUM(U$170:U237)</f>
        <v>3786</v>
      </c>
      <c r="V294" s="183">
        <f>SUM(V$170:V237)</f>
        <v>1259</v>
      </c>
      <c r="W294" s="89" t="s">
        <v>76</v>
      </c>
      <c r="X294" s="89" t="s">
        <v>76</v>
      </c>
    </row>
    <row r="295" spans="14:24" ht="15.75" x14ac:dyDescent="0.25">
      <c r="N295" s="186" t="s">
        <v>149</v>
      </c>
      <c r="O295" s="183">
        <f>SUM(O$182:O249)</f>
        <v>95325</v>
      </c>
      <c r="P295" s="183">
        <f>SUM(P$182:P249)</f>
        <v>18754</v>
      </c>
      <c r="Q295" s="183">
        <f>SUM(Q$182:Q249)</f>
        <v>76571</v>
      </c>
      <c r="R295" s="183">
        <f>SUM(R$182:R249)</f>
        <v>759367934398</v>
      </c>
      <c r="S295" s="183">
        <f>SUM(S$182:S249)</f>
        <v>540191061709</v>
      </c>
      <c r="T295" s="183">
        <f>SUM(T$182:T249)</f>
        <v>219176872689</v>
      </c>
      <c r="U295" s="183">
        <f>SUM(U$182:U249)</f>
        <v>2542</v>
      </c>
      <c r="V295" s="183">
        <f>SUM(V$182:V249)</f>
        <v>986</v>
      </c>
      <c r="W295" s="89" t="s">
        <v>76</v>
      </c>
      <c r="X295" s="89" t="s">
        <v>76</v>
      </c>
    </row>
    <row r="296" spans="14:24" ht="15.75" x14ac:dyDescent="0.25">
      <c r="N296" s="186" t="s">
        <v>150</v>
      </c>
      <c r="O296" s="183">
        <f>SUM(O$194:O261)</f>
        <v>98177</v>
      </c>
      <c r="P296" s="183">
        <f>SUM(P$194:P261)</f>
        <v>19142</v>
      </c>
      <c r="Q296" s="183">
        <f>SUM(Q$194:Q261)</f>
        <v>79035</v>
      </c>
      <c r="R296" s="183">
        <f>SUM(R$194:R261)</f>
        <v>788571679283</v>
      </c>
      <c r="S296" s="183">
        <f>SUM(S$194:S261)</f>
        <v>554046198472</v>
      </c>
      <c r="T296" s="183">
        <f>SUM(T$194:T261)</f>
        <v>234525480811</v>
      </c>
      <c r="U296" s="183">
        <f>SUM(U$194:U261)</f>
        <v>1835</v>
      </c>
      <c r="V296" s="183">
        <f>SUM(V$194:V261)</f>
        <v>832</v>
      </c>
      <c r="W296" s="89" t="s">
        <v>76</v>
      </c>
      <c r="X296" s="89" t="s">
        <v>76</v>
      </c>
    </row>
    <row r="297" spans="14:24" ht="15.75" x14ac:dyDescent="0.25">
      <c r="N297" s="186" t="s">
        <v>151</v>
      </c>
      <c r="O297" s="183">
        <f>SUM(O$206:O273)</f>
        <v>106032</v>
      </c>
      <c r="P297" s="183">
        <f>SUM(P$206:P273)</f>
        <v>20412</v>
      </c>
      <c r="Q297" s="183">
        <f>SUM(Q$206:Q273)</f>
        <v>85620</v>
      </c>
      <c r="R297" s="183">
        <f>SUM(R$206:R273)</f>
        <v>899893492007</v>
      </c>
      <c r="S297" s="183">
        <f>SUM(S$206:S273)</f>
        <v>620163009560</v>
      </c>
      <c r="T297" s="183">
        <f>SUM(T$206:T273)</f>
        <v>279730482447</v>
      </c>
      <c r="U297" s="183">
        <f>SUM(U$206:U273)</f>
        <v>1418</v>
      </c>
      <c r="V297" s="183">
        <f>SUM(V$206:V273)</f>
        <v>738</v>
      </c>
      <c r="W297" s="89" t="s">
        <v>76</v>
      </c>
      <c r="X297" s="89" t="s">
        <v>76</v>
      </c>
    </row>
    <row r="298" spans="14:24" ht="15.75" x14ac:dyDescent="0.25">
      <c r="N298" s="186" t="s">
        <v>152</v>
      </c>
      <c r="O298" s="183">
        <f>SUM(O$218:O285)</f>
        <v>107380</v>
      </c>
      <c r="P298" s="183">
        <f>SUM(P$218:P285)</f>
        <v>19334</v>
      </c>
      <c r="Q298" s="183">
        <f>SUM(Q$218:Q285)</f>
        <v>88046</v>
      </c>
      <c r="R298" s="183">
        <f>SUM(R$218:R285)</f>
        <v>883723146311</v>
      </c>
      <c r="S298" s="183">
        <f>SUM(S$218:S285)</f>
        <v>593008775824</v>
      </c>
      <c r="T298" s="183">
        <f>SUM(T$218:T285)</f>
        <v>290714370487</v>
      </c>
      <c r="U298" s="183">
        <f>SUM(U$218:U285)</f>
        <v>1422</v>
      </c>
      <c r="V298" s="183">
        <f>SUM(V$218:V285)</f>
        <v>672</v>
      </c>
      <c r="W298" s="89" t="s">
        <v>76</v>
      </c>
      <c r="X298" s="89" t="s">
        <v>76</v>
      </c>
    </row>
    <row r="299" spans="14:24" ht="15.75" x14ac:dyDescent="0.25">
      <c r="N299" s="182" t="s">
        <v>153</v>
      </c>
      <c r="O299" s="188">
        <f>O298/O297-1</f>
        <v>1.2713143202052191E-2</v>
      </c>
      <c r="P299" s="188">
        <f t="shared" ref="P299:V299" si="3">P298/P297-1</f>
        <v>-5.2812071330589849E-2</v>
      </c>
      <c r="Q299" s="188">
        <f t="shared" si="3"/>
        <v>2.8334501284746461E-2</v>
      </c>
      <c r="R299" s="188">
        <f t="shared" si="3"/>
        <v>-1.7969177285565019E-2</v>
      </c>
      <c r="S299" s="188">
        <f>S298/S297-1</f>
        <v>-4.3785639126180165E-2</v>
      </c>
      <c r="T299" s="188">
        <f t="shared" si="3"/>
        <v>3.9265967526728396E-2</v>
      </c>
      <c r="U299" s="188">
        <f t="shared" si="3"/>
        <v>2.8208744710860323E-3</v>
      </c>
      <c r="V299" s="188">
        <f t="shared" si="3"/>
        <v>-8.9430894308943132E-2</v>
      </c>
      <c r="W299" s="89" t="s">
        <v>76</v>
      </c>
      <c r="X299" s="89" t="s">
        <v>76</v>
      </c>
    </row>
    <row r="300" spans="14:24" ht="15.75" x14ac:dyDescent="0.25">
      <c r="N300" s="85">
        <v>45626</v>
      </c>
      <c r="O300" s="86" t="s">
        <v>76</v>
      </c>
      <c r="P300" s="86" t="s">
        <v>76</v>
      </c>
      <c r="Q300" s="86" t="s">
        <v>76</v>
      </c>
      <c r="R300" s="86" t="s">
        <v>76</v>
      </c>
      <c r="S300" s="87" t="s">
        <v>76</v>
      </c>
      <c r="T300" s="87" t="s">
        <v>76</v>
      </c>
      <c r="U300" s="88" t="s">
        <v>76</v>
      </c>
      <c r="V300" s="88" t="s">
        <v>76</v>
      </c>
      <c r="W300" s="89" t="s">
        <v>76</v>
      </c>
      <c r="X300" s="89" t="s">
        <v>76</v>
      </c>
    </row>
    <row r="301" spans="14:24" ht="15.75" x14ac:dyDescent="0.25">
      <c r="N301" s="85">
        <v>45657</v>
      </c>
      <c r="O301" s="86" t="s">
        <v>76</v>
      </c>
      <c r="P301" s="86" t="s">
        <v>76</v>
      </c>
      <c r="Q301" s="86" t="s">
        <v>76</v>
      </c>
      <c r="R301" s="86" t="s">
        <v>76</v>
      </c>
      <c r="S301" s="87" t="s">
        <v>76</v>
      </c>
      <c r="T301" s="87" t="s">
        <v>76</v>
      </c>
      <c r="U301" s="88" t="s">
        <v>76</v>
      </c>
      <c r="V301" s="88" t="s">
        <v>76</v>
      </c>
      <c r="W301" s="89" t="s">
        <v>76</v>
      </c>
      <c r="X301" s="89" t="s">
        <v>76</v>
      </c>
    </row>
    <row r="302" spans="14:24" ht="15.75" x14ac:dyDescent="0.25">
      <c r="N302" s="85">
        <v>45688</v>
      </c>
      <c r="O302" s="86" t="s">
        <v>76</v>
      </c>
      <c r="P302" s="86" t="s">
        <v>76</v>
      </c>
      <c r="Q302" s="86" t="s">
        <v>76</v>
      </c>
      <c r="R302" s="86" t="s">
        <v>76</v>
      </c>
      <c r="S302" s="87" t="s">
        <v>76</v>
      </c>
      <c r="T302" s="87" t="s">
        <v>76</v>
      </c>
      <c r="U302" s="88" t="s">
        <v>76</v>
      </c>
      <c r="V302" s="88" t="s">
        <v>76</v>
      </c>
      <c r="W302" s="89" t="s">
        <v>76</v>
      </c>
      <c r="X302" s="89" t="s">
        <v>76</v>
      </c>
    </row>
    <row r="303" spans="14:24" ht="15.75" x14ac:dyDescent="0.25">
      <c r="N303" s="85">
        <v>45716</v>
      </c>
      <c r="O303" s="86" t="s">
        <v>76</v>
      </c>
      <c r="P303" s="86" t="s">
        <v>76</v>
      </c>
      <c r="Q303" s="86" t="s">
        <v>76</v>
      </c>
      <c r="R303" s="86" t="s">
        <v>76</v>
      </c>
      <c r="S303" s="87" t="s">
        <v>76</v>
      </c>
      <c r="T303" s="87" t="s">
        <v>76</v>
      </c>
      <c r="U303" s="88" t="s">
        <v>76</v>
      </c>
      <c r="V303" s="88" t="s">
        <v>76</v>
      </c>
      <c r="W303" s="89" t="s">
        <v>76</v>
      </c>
      <c r="X303" s="89" t="s">
        <v>76</v>
      </c>
    </row>
    <row r="304" spans="14:24" ht="15.75" x14ac:dyDescent="0.25">
      <c r="N304" s="85">
        <v>45747</v>
      </c>
      <c r="O304" s="86" t="s">
        <v>76</v>
      </c>
      <c r="P304" s="86" t="s">
        <v>76</v>
      </c>
      <c r="Q304" s="86" t="s">
        <v>76</v>
      </c>
      <c r="R304" s="86" t="s">
        <v>76</v>
      </c>
      <c r="S304" s="87" t="s">
        <v>76</v>
      </c>
      <c r="T304" s="87" t="s">
        <v>76</v>
      </c>
      <c r="U304" s="88" t="s">
        <v>76</v>
      </c>
      <c r="V304" s="88" t="s">
        <v>76</v>
      </c>
      <c r="W304" s="89" t="s">
        <v>76</v>
      </c>
      <c r="X304" s="89" t="s">
        <v>76</v>
      </c>
    </row>
    <row r="305" spans="14:24" ht="15.75" x14ac:dyDescent="0.25">
      <c r="N305" s="85">
        <v>45777</v>
      </c>
      <c r="O305" s="86" t="s">
        <v>76</v>
      </c>
      <c r="P305" s="86" t="s">
        <v>76</v>
      </c>
      <c r="Q305" s="86" t="s">
        <v>76</v>
      </c>
      <c r="R305" s="86" t="s">
        <v>76</v>
      </c>
      <c r="S305" s="87" t="s">
        <v>76</v>
      </c>
      <c r="T305" s="87" t="s">
        <v>76</v>
      </c>
      <c r="U305" s="88" t="s">
        <v>76</v>
      </c>
      <c r="V305" s="88" t="s">
        <v>76</v>
      </c>
      <c r="W305" s="89" t="s">
        <v>76</v>
      </c>
      <c r="X305" s="89" t="s">
        <v>76</v>
      </c>
    </row>
    <row r="306" spans="14:24" ht="15.75" x14ac:dyDescent="0.25">
      <c r="N306" s="85">
        <v>45808</v>
      </c>
      <c r="O306" s="86" t="s">
        <v>76</v>
      </c>
      <c r="P306" s="86" t="s">
        <v>76</v>
      </c>
      <c r="Q306" s="86" t="s">
        <v>76</v>
      </c>
      <c r="R306" s="86" t="s">
        <v>76</v>
      </c>
      <c r="S306" s="87" t="s">
        <v>76</v>
      </c>
      <c r="T306" s="87" t="s">
        <v>76</v>
      </c>
      <c r="U306" s="88" t="s">
        <v>76</v>
      </c>
      <c r="V306" s="88" t="s">
        <v>76</v>
      </c>
      <c r="W306" s="89" t="s">
        <v>76</v>
      </c>
      <c r="X306" s="89" t="s">
        <v>76</v>
      </c>
    </row>
    <row r="307" spans="14:24" ht="15.75" x14ac:dyDescent="0.25">
      <c r="N307" s="85">
        <v>45838</v>
      </c>
      <c r="O307" s="86" t="s">
        <v>76</v>
      </c>
      <c r="P307" s="86" t="s">
        <v>76</v>
      </c>
      <c r="Q307" s="86" t="s">
        <v>76</v>
      </c>
      <c r="R307" s="86" t="s">
        <v>76</v>
      </c>
      <c r="S307" s="87" t="s">
        <v>76</v>
      </c>
      <c r="T307" s="87" t="s">
        <v>76</v>
      </c>
      <c r="U307" s="88" t="s">
        <v>76</v>
      </c>
      <c r="V307" s="88" t="s">
        <v>76</v>
      </c>
      <c r="W307" s="89" t="s">
        <v>76</v>
      </c>
      <c r="X307" s="89" t="s">
        <v>76</v>
      </c>
    </row>
    <row r="308" spans="14:24" ht="15.75" x14ac:dyDescent="0.25">
      <c r="N308" s="85">
        <v>45869</v>
      </c>
      <c r="O308" s="86" t="s">
        <v>76</v>
      </c>
      <c r="P308" s="86" t="s">
        <v>76</v>
      </c>
      <c r="Q308" s="86" t="s">
        <v>76</v>
      </c>
      <c r="R308" s="86" t="s">
        <v>76</v>
      </c>
      <c r="S308" s="87" t="s">
        <v>76</v>
      </c>
      <c r="T308" s="87" t="s">
        <v>76</v>
      </c>
      <c r="U308" s="88" t="s">
        <v>76</v>
      </c>
      <c r="V308" s="88" t="s">
        <v>76</v>
      </c>
      <c r="W308" s="89" t="s">
        <v>76</v>
      </c>
      <c r="X308" s="89" t="s">
        <v>76</v>
      </c>
    </row>
    <row r="309" spans="14:24" ht="15.75" x14ac:dyDescent="0.25">
      <c r="N309" s="85">
        <v>45900</v>
      </c>
      <c r="O309" s="86" t="s">
        <v>76</v>
      </c>
      <c r="P309" s="86" t="s">
        <v>76</v>
      </c>
      <c r="Q309" s="86" t="s">
        <v>76</v>
      </c>
      <c r="R309" s="86" t="s">
        <v>76</v>
      </c>
      <c r="S309" s="87" t="s">
        <v>76</v>
      </c>
      <c r="T309" s="87" t="s">
        <v>76</v>
      </c>
      <c r="U309" s="88" t="s">
        <v>76</v>
      </c>
      <c r="V309" s="88" t="s">
        <v>76</v>
      </c>
      <c r="W309" s="89" t="s">
        <v>76</v>
      </c>
      <c r="X309" s="89" t="s">
        <v>76</v>
      </c>
    </row>
    <row r="310" spans="14:24" ht="15.75" x14ac:dyDescent="0.25">
      <c r="N310" s="85">
        <v>45930</v>
      </c>
      <c r="O310" s="86" t="s">
        <v>76</v>
      </c>
      <c r="P310" s="86" t="s">
        <v>76</v>
      </c>
      <c r="Q310" s="86" t="s">
        <v>76</v>
      </c>
      <c r="R310" s="86" t="s">
        <v>76</v>
      </c>
      <c r="S310" s="87" t="s">
        <v>76</v>
      </c>
      <c r="T310" s="87" t="s">
        <v>76</v>
      </c>
      <c r="U310" s="88" t="s">
        <v>76</v>
      </c>
      <c r="V310" s="88" t="s">
        <v>76</v>
      </c>
      <c r="W310" s="89" t="s">
        <v>76</v>
      </c>
      <c r="X310" s="89" t="s">
        <v>76</v>
      </c>
    </row>
    <row r="311" spans="14:24" ht="15.75" x14ac:dyDescent="0.25">
      <c r="N311" s="85">
        <v>45961</v>
      </c>
      <c r="O311" s="86" t="s">
        <v>76</v>
      </c>
      <c r="P311" s="86" t="s">
        <v>76</v>
      </c>
      <c r="Q311" s="86" t="s">
        <v>76</v>
      </c>
      <c r="R311" s="86" t="s">
        <v>76</v>
      </c>
      <c r="S311" s="87" t="s">
        <v>76</v>
      </c>
      <c r="T311" s="87" t="s">
        <v>76</v>
      </c>
      <c r="U311" s="88" t="s">
        <v>76</v>
      </c>
      <c r="V311" s="88" t="s">
        <v>76</v>
      </c>
      <c r="W311" s="89" t="s">
        <v>76</v>
      </c>
      <c r="X311" s="89" t="s">
        <v>76</v>
      </c>
    </row>
    <row r="312" spans="14:24" ht="15.75" x14ac:dyDescent="0.25">
      <c r="N312" s="85">
        <v>45991</v>
      </c>
      <c r="O312" s="86" t="s">
        <v>76</v>
      </c>
      <c r="P312" s="86" t="s">
        <v>76</v>
      </c>
      <c r="Q312" s="86" t="s">
        <v>76</v>
      </c>
      <c r="R312" s="86" t="s">
        <v>76</v>
      </c>
      <c r="S312" s="87" t="s">
        <v>76</v>
      </c>
      <c r="T312" s="87" t="s">
        <v>76</v>
      </c>
      <c r="U312" s="88" t="s">
        <v>76</v>
      </c>
      <c r="V312" s="88" t="s">
        <v>76</v>
      </c>
      <c r="W312" s="89" t="s">
        <v>76</v>
      </c>
      <c r="X312" s="89" t="s">
        <v>76</v>
      </c>
    </row>
    <row r="313" spans="14:24" ht="15.75" x14ac:dyDescent="0.25">
      <c r="N313" s="85">
        <v>46022</v>
      </c>
      <c r="O313" s="86" t="s">
        <v>76</v>
      </c>
      <c r="P313" s="86" t="s">
        <v>76</v>
      </c>
      <c r="Q313" s="86" t="s">
        <v>76</v>
      </c>
      <c r="R313" s="86" t="s">
        <v>76</v>
      </c>
      <c r="S313" s="87" t="s">
        <v>76</v>
      </c>
      <c r="T313" s="87" t="s">
        <v>76</v>
      </c>
      <c r="U313" s="88" t="s">
        <v>76</v>
      </c>
      <c r="V313" s="88" t="s">
        <v>76</v>
      </c>
      <c r="W313" s="89" t="s">
        <v>76</v>
      </c>
      <c r="X313" s="89" t="s">
        <v>76</v>
      </c>
    </row>
    <row r="314" spans="14:24" ht="15.75" x14ac:dyDescent="0.25">
      <c r="N314" s="85">
        <v>46053</v>
      </c>
      <c r="O314" s="86" t="s">
        <v>76</v>
      </c>
      <c r="P314" s="86" t="s">
        <v>76</v>
      </c>
      <c r="Q314" s="86" t="s">
        <v>76</v>
      </c>
      <c r="R314" s="86" t="s">
        <v>76</v>
      </c>
      <c r="S314" s="87" t="s">
        <v>76</v>
      </c>
      <c r="T314" s="87" t="s">
        <v>76</v>
      </c>
      <c r="U314" s="88" t="s">
        <v>76</v>
      </c>
      <c r="V314" s="88" t="s">
        <v>76</v>
      </c>
      <c r="W314" s="89" t="s">
        <v>76</v>
      </c>
      <c r="X314" s="89" t="s">
        <v>76</v>
      </c>
    </row>
    <row r="315" spans="14:24" ht="15.75" x14ac:dyDescent="0.25">
      <c r="N315" s="85">
        <v>46081</v>
      </c>
      <c r="O315" s="86" t="s">
        <v>76</v>
      </c>
      <c r="P315" s="86" t="s">
        <v>76</v>
      </c>
      <c r="Q315" s="86" t="s">
        <v>76</v>
      </c>
      <c r="R315" s="86" t="s">
        <v>76</v>
      </c>
      <c r="S315" s="87" t="s">
        <v>76</v>
      </c>
      <c r="T315" s="87" t="s">
        <v>76</v>
      </c>
      <c r="U315" s="88" t="s">
        <v>76</v>
      </c>
      <c r="V315" s="88" t="s">
        <v>76</v>
      </c>
      <c r="W315" s="89" t="s">
        <v>76</v>
      </c>
      <c r="X315" s="89" t="s">
        <v>76</v>
      </c>
    </row>
    <row r="316" spans="14:24" ht="15.75" x14ac:dyDescent="0.25">
      <c r="N316" s="85">
        <v>46112</v>
      </c>
      <c r="O316" s="86" t="s">
        <v>76</v>
      </c>
      <c r="P316" s="86" t="s">
        <v>76</v>
      </c>
      <c r="Q316" s="86" t="s">
        <v>76</v>
      </c>
      <c r="R316" s="86" t="s">
        <v>76</v>
      </c>
      <c r="S316" s="87" t="s">
        <v>76</v>
      </c>
      <c r="T316" s="87" t="s">
        <v>76</v>
      </c>
      <c r="U316" s="88" t="s">
        <v>76</v>
      </c>
      <c r="V316" s="88" t="s">
        <v>76</v>
      </c>
      <c r="W316" s="89" t="s">
        <v>76</v>
      </c>
      <c r="X316" s="89" t="s">
        <v>76</v>
      </c>
    </row>
    <row r="317" spans="14:24" ht="15.75" x14ac:dyDescent="0.25">
      <c r="N317" s="85">
        <v>46142</v>
      </c>
      <c r="O317" s="86" t="s">
        <v>76</v>
      </c>
      <c r="P317" s="86" t="s">
        <v>76</v>
      </c>
      <c r="Q317" s="86" t="s">
        <v>76</v>
      </c>
      <c r="R317" s="86" t="s">
        <v>76</v>
      </c>
      <c r="S317" s="87" t="s">
        <v>76</v>
      </c>
      <c r="T317" s="87" t="s">
        <v>76</v>
      </c>
      <c r="U317" s="88" t="s">
        <v>76</v>
      </c>
      <c r="V317" s="88" t="s">
        <v>76</v>
      </c>
      <c r="W317" s="89" t="s">
        <v>76</v>
      </c>
      <c r="X317" s="89" t="s">
        <v>76</v>
      </c>
    </row>
    <row r="318" spans="14:24" ht="15.75" x14ac:dyDescent="0.25">
      <c r="N318" s="85">
        <v>46173</v>
      </c>
      <c r="O318" s="86" t="s">
        <v>76</v>
      </c>
      <c r="P318" s="86" t="s">
        <v>76</v>
      </c>
      <c r="Q318" s="86" t="s">
        <v>76</v>
      </c>
      <c r="R318" s="86" t="s">
        <v>76</v>
      </c>
      <c r="S318" s="87" t="s">
        <v>76</v>
      </c>
      <c r="T318" s="87" t="s">
        <v>76</v>
      </c>
      <c r="U318" s="88" t="s">
        <v>76</v>
      </c>
      <c r="V318" s="88" t="s">
        <v>76</v>
      </c>
      <c r="W318" s="89" t="s">
        <v>76</v>
      </c>
      <c r="X318" s="89" t="s">
        <v>76</v>
      </c>
    </row>
    <row r="319" spans="14:24" ht="15.75" x14ac:dyDescent="0.25">
      <c r="N319" s="85">
        <v>46203</v>
      </c>
      <c r="O319" s="86" t="s">
        <v>76</v>
      </c>
      <c r="P319" s="86" t="s">
        <v>76</v>
      </c>
      <c r="Q319" s="86" t="s">
        <v>76</v>
      </c>
      <c r="R319" s="86" t="s">
        <v>76</v>
      </c>
      <c r="S319" s="87" t="s">
        <v>76</v>
      </c>
      <c r="T319" s="87" t="s">
        <v>76</v>
      </c>
      <c r="U319" s="88" t="s">
        <v>76</v>
      </c>
      <c r="V319" s="88" t="s">
        <v>76</v>
      </c>
      <c r="W319" s="89" t="s">
        <v>76</v>
      </c>
      <c r="X319" s="89" t="s">
        <v>76</v>
      </c>
    </row>
    <row r="320" spans="14:24" ht="15.75" x14ac:dyDescent="0.25">
      <c r="N320" s="85">
        <v>46234</v>
      </c>
      <c r="O320" s="86" t="s">
        <v>76</v>
      </c>
      <c r="P320" s="86" t="s">
        <v>76</v>
      </c>
      <c r="Q320" s="86" t="s">
        <v>76</v>
      </c>
      <c r="R320" s="86" t="s">
        <v>76</v>
      </c>
      <c r="S320" s="87" t="s">
        <v>76</v>
      </c>
      <c r="T320" s="87" t="s">
        <v>76</v>
      </c>
      <c r="U320" s="88" t="s">
        <v>76</v>
      </c>
      <c r="V320" s="88" t="s">
        <v>76</v>
      </c>
      <c r="W320" s="89" t="s">
        <v>76</v>
      </c>
      <c r="X320" s="89" t="s">
        <v>76</v>
      </c>
    </row>
    <row r="321" spans="14:24" ht="15.75" x14ac:dyDescent="0.25">
      <c r="N321" s="85">
        <v>46265</v>
      </c>
      <c r="O321" s="86" t="s">
        <v>76</v>
      </c>
      <c r="P321" s="86" t="s">
        <v>76</v>
      </c>
      <c r="Q321" s="86" t="s">
        <v>76</v>
      </c>
      <c r="R321" s="86" t="s">
        <v>76</v>
      </c>
      <c r="S321" s="87" t="s">
        <v>76</v>
      </c>
      <c r="T321" s="87" t="s">
        <v>76</v>
      </c>
      <c r="U321" s="88" t="s">
        <v>76</v>
      </c>
      <c r="V321" s="88" t="s">
        <v>76</v>
      </c>
      <c r="W321" s="89" t="s">
        <v>76</v>
      </c>
      <c r="X321" s="89" t="s">
        <v>76</v>
      </c>
    </row>
    <row r="322" spans="14:24" ht="15.75" x14ac:dyDescent="0.25">
      <c r="N322" s="85">
        <v>46295</v>
      </c>
      <c r="O322" s="86" t="s">
        <v>76</v>
      </c>
      <c r="P322" s="86" t="s">
        <v>76</v>
      </c>
      <c r="Q322" s="86" t="s">
        <v>76</v>
      </c>
      <c r="R322" s="86" t="s">
        <v>76</v>
      </c>
      <c r="S322" s="87" t="s">
        <v>76</v>
      </c>
      <c r="T322" s="87" t="s">
        <v>76</v>
      </c>
      <c r="U322" s="88" t="s">
        <v>76</v>
      </c>
      <c r="V322" s="88" t="s">
        <v>76</v>
      </c>
      <c r="W322" s="89" t="s">
        <v>76</v>
      </c>
      <c r="X322" s="89" t="s">
        <v>76</v>
      </c>
    </row>
    <row r="323" spans="14:24" ht="15.75" x14ac:dyDescent="0.25">
      <c r="N323" s="85">
        <v>46326</v>
      </c>
      <c r="O323" s="86" t="s">
        <v>76</v>
      </c>
      <c r="P323" s="86" t="s">
        <v>76</v>
      </c>
      <c r="Q323" s="86" t="s">
        <v>76</v>
      </c>
      <c r="R323" s="86" t="s">
        <v>76</v>
      </c>
      <c r="S323" s="87" t="s">
        <v>76</v>
      </c>
      <c r="T323" s="87" t="s">
        <v>76</v>
      </c>
      <c r="U323" s="88" t="s">
        <v>76</v>
      </c>
      <c r="V323" s="88" t="s">
        <v>76</v>
      </c>
      <c r="W323" s="89" t="s">
        <v>76</v>
      </c>
      <c r="X323" s="89" t="s">
        <v>76</v>
      </c>
    </row>
    <row r="324" spans="14:24" ht="15.75" x14ac:dyDescent="0.25">
      <c r="N324" s="85">
        <v>46356</v>
      </c>
      <c r="O324" s="86" t="s">
        <v>76</v>
      </c>
      <c r="P324" s="86" t="s">
        <v>76</v>
      </c>
      <c r="Q324" s="86" t="s">
        <v>76</v>
      </c>
      <c r="R324" s="86" t="s">
        <v>76</v>
      </c>
      <c r="S324" s="87" t="s">
        <v>76</v>
      </c>
      <c r="T324" s="87" t="s">
        <v>76</v>
      </c>
      <c r="U324" s="88" t="s">
        <v>76</v>
      </c>
      <c r="V324" s="88" t="s">
        <v>76</v>
      </c>
      <c r="W324" s="89" t="s">
        <v>76</v>
      </c>
      <c r="X324" s="89" t="s">
        <v>76</v>
      </c>
    </row>
    <row r="325" spans="14:24" ht="15.75" x14ac:dyDescent="0.25">
      <c r="N325" s="85">
        <v>46387</v>
      </c>
      <c r="O325" s="86" t="s">
        <v>76</v>
      </c>
      <c r="P325" s="86" t="s">
        <v>76</v>
      </c>
      <c r="Q325" s="86" t="s">
        <v>76</v>
      </c>
      <c r="R325" s="86" t="s">
        <v>76</v>
      </c>
      <c r="S325" s="87" t="s">
        <v>76</v>
      </c>
      <c r="T325" s="87" t="s">
        <v>76</v>
      </c>
      <c r="U325" s="88" t="s">
        <v>76</v>
      </c>
      <c r="V325" s="88" t="s">
        <v>76</v>
      </c>
      <c r="W325" s="89" t="s">
        <v>76</v>
      </c>
      <c r="X325" s="89" t="s">
        <v>76</v>
      </c>
    </row>
    <row r="326" spans="14:24" ht="15.75" x14ac:dyDescent="0.25">
      <c r="N326" s="85">
        <v>46418</v>
      </c>
      <c r="O326" s="86" t="s">
        <v>76</v>
      </c>
      <c r="P326" s="86" t="s">
        <v>76</v>
      </c>
      <c r="Q326" s="86" t="s">
        <v>76</v>
      </c>
      <c r="R326" s="86" t="s">
        <v>76</v>
      </c>
      <c r="S326" s="87" t="s">
        <v>76</v>
      </c>
      <c r="T326" s="87" t="s">
        <v>76</v>
      </c>
      <c r="U326" s="88" t="s">
        <v>76</v>
      </c>
      <c r="V326" s="88" t="s">
        <v>76</v>
      </c>
      <c r="W326" s="89" t="s">
        <v>76</v>
      </c>
      <c r="X326" s="89" t="s">
        <v>76</v>
      </c>
    </row>
    <row r="327" spans="14:24" ht="15.75" x14ac:dyDescent="0.25">
      <c r="N327" s="85">
        <v>46446</v>
      </c>
      <c r="O327" s="86" t="s">
        <v>76</v>
      </c>
      <c r="P327" s="86" t="s">
        <v>76</v>
      </c>
      <c r="Q327" s="86" t="s">
        <v>76</v>
      </c>
      <c r="R327" s="86" t="s">
        <v>76</v>
      </c>
      <c r="S327" s="87" t="s">
        <v>76</v>
      </c>
      <c r="T327" s="87" t="s">
        <v>76</v>
      </c>
      <c r="U327" s="88" t="s">
        <v>76</v>
      </c>
      <c r="V327" s="88" t="s">
        <v>76</v>
      </c>
      <c r="W327" s="89" t="s">
        <v>76</v>
      </c>
      <c r="X327" s="89" t="s">
        <v>76</v>
      </c>
    </row>
    <row r="328" spans="14:24" ht="15.75" x14ac:dyDescent="0.25">
      <c r="N328" s="85">
        <v>46477</v>
      </c>
      <c r="O328" s="86" t="s">
        <v>76</v>
      </c>
      <c r="P328" s="86" t="s">
        <v>76</v>
      </c>
      <c r="Q328" s="86" t="s">
        <v>76</v>
      </c>
      <c r="R328" s="86" t="s">
        <v>76</v>
      </c>
      <c r="S328" s="87" t="s">
        <v>76</v>
      </c>
      <c r="T328" s="87" t="s">
        <v>76</v>
      </c>
      <c r="U328" s="88" t="s">
        <v>76</v>
      </c>
      <c r="V328" s="88" t="s">
        <v>76</v>
      </c>
      <c r="W328" s="89" t="s">
        <v>76</v>
      </c>
      <c r="X328" s="89" t="s">
        <v>76</v>
      </c>
    </row>
    <row r="329" spans="14:24" ht="15.75" x14ac:dyDescent="0.25">
      <c r="N329" s="85">
        <v>46507</v>
      </c>
      <c r="O329" s="86" t="s">
        <v>76</v>
      </c>
      <c r="P329" s="86" t="s">
        <v>76</v>
      </c>
      <c r="Q329" s="86" t="s">
        <v>76</v>
      </c>
      <c r="R329" s="86" t="s">
        <v>76</v>
      </c>
      <c r="S329" s="87" t="s">
        <v>76</v>
      </c>
      <c r="T329" s="87" t="s">
        <v>76</v>
      </c>
      <c r="U329" s="88" t="s">
        <v>76</v>
      </c>
      <c r="V329" s="88" t="s">
        <v>76</v>
      </c>
      <c r="W329" s="89" t="s">
        <v>76</v>
      </c>
      <c r="X329" s="89" t="s">
        <v>76</v>
      </c>
    </row>
    <row r="330" spans="14:24" ht="15.75" x14ac:dyDescent="0.25">
      <c r="N330" s="85">
        <v>46538</v>
      </c>
      <c r="O330" s="86" t="s">
        <v>76</v>
      </c>
      <c r="P330" s="86" t="s">
        <v>76</v>
      </c>
      <c r="Q330" s="86" t="s">
        <v>76</v>
      </c>
      <c r="R330" s="86" t="s">
        <v>76</v>
      </c>
      <c r="S330" s="87" t="s">
        <v>76</v>
      </c>
      <c r="T330" s="87" t="s">
        <v>76</v>
      </c>
      <c r="U330" s="88" t="s">
        <v>76</v>
      </c>
      <c r="V330" s="88" t="s">
        <v>76</v>
      </c>
      <c r="W330" s="89" t="s">
        <v>76</v>
      </c>
      <c r="X330" s="89" t="s">
        <v>76</v>
      </c>
    </row>
    <row r="331" spans="14:24" ht="15.75" x14ac:dyDescent="0.25">
      <c r="N331" s="85">
        <v>46568</v>
      </c>
      <c r="O331" s="86" t="s">
        <v>76</v>
      </c>
      <c r="P331" s="86" t="s">
        <v>76</v>
      </c>
      <c r="Q331" s="86" t="s">
        <v>76</v>
      </c>
      <c r="R331" s="86" t="s">
        <v>76</v>
      </c>
      <c r="S331" s="87" t="s">
        <v>76</v>
      </c>
      <c r="T331" s="87" t="s">
        <v>76</v>
      </c>
      <c r="U331" s="88" t="s">
        <v>76</v>
      </c>
      <c r="V331" s="88" t="s">
        <v>76</v>
      </c>
      <c r="W331" s="89" t="s">
        <v>76</v>
      </c>
      <c r="X331" s="89" t="s">
        <v>76</v>
      </c>
    </row>
    <row r="332" spans="14:24" ht="15.75" x14ac:dyDescent="0.25">
      <c r="N332" s="85">
        <v>46599</v>
      </c>
      <c r="O332" s="86" t="s">
        <v>76</v>
      </c>
      <c r="P332" s="86" t="s">
        <v>76</v>
      </c>
      <c r="Q332" s="86" t="s">
        <v>76</v>
      </c>
      <c r="R332" s="86" t="s">
        <v>76</v>
      </c>
      <c r="S332" s="87" t="s">
        <v>76</v>
      </c>
      <c r="T332" s="87" t="s">
        <v>76</v>
      </c>
      <c r="U332" s="88" t="s">
        <v>76</v>
      </c>
      <c r="V332" s="88" t="s">
        <v>76</v>
      </c>
      <c r="W332" s="89" t="s">
        <v>76</v>
      </c>
      <c r="X332" s="89" t="s">
        <v>76</v>
      </c>
    </row>
    <row r="333" spans="14:24" ht="15.75" x14ac:dyDescent="0.25">
      <c r="N333" s="85">
        <v>46630</v>
      </c>
      <c r="O333" s="86" t="s">
        <v>76</v>
      </c>
      <c r="P333" s="86" t="s">
        <v>76</v>
      </c>
      <c r="Q333" s="86" t="s">
        <v>76</v>
      </c>
      <c r="R333" s="86" t="s">
        <v>76</v>
      </c>
      <c r="S333" s="87" t="s">
        <v>76</v>
      </c>
      <c r="T333" s="87" t="s">
        <v>76</v>
      </c>
      <c r="U333" s="88" t="s">
        <v>76</v>
      </c>
      <c r="V333" s="88" t="s">
        <v>76</v>
      </c>
      <c r="W333" s="89" t="s">
        <v>76</v>
      </c>
      <c r="X333" s="89" t="s">
        <v>76</v>
      </c>
    </row>
    <row r="334" spans="14:24" ht="15.75" x14ac:dyDescent="0.25">
      <c r="N334" s="85">
        <v>46660</v>
      </c>
      <c r="O334" s="86" t="s">
        <v>76</v>
      </c>
      <c r="P334" s="86" t="s">
        <v>76</v>
      </c>
      <c r="Q334" s="86" t="s">
        <v>76</v>
      </c>
      <c r="R334" s="86" t="s">
        <v>76</v>
      </c>
      <c r="S334" s="87" t="s">
        <v>76</v>
      </c>
      <c r="T334" s="87" t="s">
        <v>76</v>
      </c>
      <c r="U334" s="88" t="s">
        <v>76</v>
      </c>
      <c r="V334" s="88" t="s">
        <v>76</v>
      </c>
      <c r="W334" s="89" t="s">
        <v>76</v>
      </c>
      <c r="X334" s="89" t="s">
        <v>76</v>
      </c>
    </row>
    <row r="335" spans="14:24" ht="15.75" x14ac:dyDescent="0.25">
      <c r="N335" s="85">
        <v>46691</v>
      </c>
      <c r="O335" s="86" t="s">
        <v>76</v>
      </c>
      <c r="P335" s="86" t="s">
        <v>76</v>
      </c>
      <c r="Q335" s="86" t="s">
        <v>76</v>
      </c>
      <c r="R335" s="86" t="s">
        <v>76</v>
      </c>
      <c r="S335" s="87" t="s">
        <v>76</v>
      </c>
      <c r="T335" s="87" t="s">
        <v>76</v>
      </c>
      <c r="U335" s="88" t="s">
        <v>76</v>
      </c>
      <c r="V335" s="88" t="s">
        <v>76</v>
      </c>
      <c r="W335" s="89" t="s">
        <v>76</v>
      </c>
      <c r="X335" s="89" t="s">
        <v>76</v>
      </c>
    </row>
    <row r="336" spans="14:24" ht="15.75" x14ac:dyDescent="0.25">
      <c r="N336" s="85">
        <v>46721</v>
      </c>
      <c r="O336" s="86" t="s">
        <v>76</v>
      </c>
      <c r="P336" s="86" t="s">
        <v>76</v>
      </c>
      <c r="Q336" s="86" t="s">
        <v>76</v>
      </c>
      <c r="R336" s="86" t="s">
        <v>76</v>
      </c>
      <c r="S336" s="87" t="s">
        <v>76</v>
      </c>
      <c r="T336" s="87" t="s">
        <v>76</v>
      </c>
      <c r="U336" s="88" t="s">
        <v>76</v>
      </c>
      <c r="V336" s="88" t="s">
        <v>76</v>
      </c>
      <c r="W336" s="89" t="s">
        <v>76</v>
      </c>
      <c r="X336" s="89" t="s">
        <v>76</v>
      </c>
    </row>
    <row r="337" spans="14:24" ht="15.75" x14ac:dyDescent="0.25">
      <c r="N337" s="85">
        <v>46752</v>
      </c>
      <c r="O337" s="86" t="s">
        <v>76</v>
      </c>
      <c r="P337" s="86" t="s">
        <v>76</v>
      </c>
      <c r="Q337" s="86" t="s">
        <v>76</v>
      </c>
      <c r="R337" s="86" t="s">
        <v>76</v>
      </c>
      <c r="S337" s="87" t="s">
        <v>76</v>
      </c>
      <c r="T337" s="87" t="s">
        <v>76</v>
      </c>
      <c r="U337" s="88" t="s">
        <v>76</v>
      </c>
      <c r="V337" s="88" t="s">
        <v>76</v>
      </c>
      <c r="W337" s="89" t="s">
        <v>76</v>
      </c>
      <c r="X337" s="89" t="s">
        <v>76</v>
      </c>
    </row>
    <row r="338" spans="14:24" ht="15.75" x14ac:dyDescent="0.25">
      <c r="N338" s="85">
        <v>46783</v>
      </c>
      <c r="O338" s="86" t="s">
        <v>76</v>
      </c>
      <c r="P338" s="86" t="s">
        <v>76</v>
      </c>
      <c r="Q338" s="86" t="s">
        <v>76</v>
      </c>
      <c r="R338" s="86" t="s">
        <v>76</v>
      </c>
      <c r="S338" s="87" t="s">
        <v>76</v>
      </c>
      <c r="T338" s="87" t="s">
        <v>76</v>
      </c>
      <c r="U338" s="88" t="s">
        <v>76</v>
      </c>
      <c r="V338" s="88" t="s">
        <v>76</v>
      </c>
      <c r="W338" s="89" t="s">
        <v>76</v>
      </c>
      <c r="X338" s="89" t="s">
        <v>76</v>
      </c>
    </row>
    <row r="339" spans="14:24" ht="15.75" x14ac:dyDescent="0.25">
      <c r="N339" s="85">
        <v>46812</v>
      </c>
      <c r="O339" s="86" t="s">
        <v>76</v>
      </c>
      <c r="P339" s="86" t="s">
        <v>76</v>
      </c>
      <c r="Q339" s="86" t="s">
        <v>76</v>
      </c>
      <c r="R339" s="86" t="s">
        <v>76</v>
      </c>
      <c r="S339" s="87" t="s">
        <v>76</v>
      </c>
      <c r="T339" s="87" t="s">
        <v>76</v>
      </c>
      <c r="U339" s="88" t="s">
        <v>76</v>
      </c>
      <c r="V339" s="88" t="s">
        <v>76</v>
      </c>
      <c r="W339" s="89" t="s">
        <v>76</v>
      </c>
      <c r="X339" s="89" t="s">
        <v>76</v>
      </c>
    </row>
    <row r="340" spans="14:24" ht="15.75" x14ac:dyDescent="0.25">
      <c r="N340" s="85">
        <v>46843</v>
      </c>
      <c r="O340" s="86" t="s">
        <v>76</v>
      </c>
      <c r="P340" s="86" t="s">
        <v>76</v>
      </c>
      <c r="Q340" s="86" t="s">
        <v>76</v>
      </c>
      <c r="R340" s="86" t="s">
        <v>76</v>
      </c>
      <c r="S340" s="87" t="s">
        <v>76</v>
      </c>
      <c r="T340" s="87" t="s">
        <v>76</v>
      </c>
      <c r="U340" s="88" t="s">
        <v>76</v>
      </c>
      <c r="V340" s="88" t="s">
        <v>76</v>
      </c>
      <c r="W340" s="89" t="s">
        <v>76</v>
      </c>
      <c r="X340" s="89" t="s">
        <v>76</v>
      </c>
    </row>
    <row r="341" spans="14:24" ht="15.75" x14ac:dyDescent="0.25">
      <c r="N341" s="85">
        <v>46873</v>
      </c>
      <c r="O341" s="86" t="s">
        <v>76</v>
      </c>
      <c r="P341" s="86" t="s">
        <v>76</v>
      </c>
      <c r="Q341" s="86" t="s">
        <v>76</v>
      </c>
      <c r="R341" s="86" t="s">
        <v>76</v>
      </c>
      <c r="S341" s="87" t="s">
        <v>76</v>
      </c>
      <c r="T341" s="87" t="s">
        <v>76</v>
      </c>
      <c r="U341" s="88" t="s">
        <v>76</v>
      </c>
      <c r="V341" s="88" t="s">
        <v>76</v>
      </c>
      <c r="W341" s="89" t="s">
        <v>76</v>
      </c>
      <c r="X341" s="89" t="s">
        <v>76</v>
      </c>
    </row>
    <row r="342" spans="14:24" ht="15.75" x14ac:dyDescent="0.25">
      <c r="N342" s="85">
        <v>46904</v>
      </c>
      <c r="O342" s="86" t="s">
        <v>76</v>
      </c>
      <c r="P342" s="86" t="s">
        <v>76</v>
      </c>
      <c r="Q342" s="86" t="s">
        <v>76</v>
      </c>
      <c r="R342" s="86" t="s">
        <v>76</v>
      </c>
      <c r="S342" s="87" t="s">
        <v>76</v>
      </c>
      <c r="T342" s="87" t="s">
        <v>76</v>
      </c>
      <c r="U342" s="88" t="s">
        <v>76</v>
      </c>
      <c r="V342" s="88" t="s">
        <v>76</v>
      </c>
      <c r="W342" s="89" t="s">
        <v>76</v>
      </c>
      <c r="X342" s="89" t="s">
        <v>76</v>
      </c>
    </row>
    <row r="343" spans="14:24" ht="15.75" x14ac:dyDescent="0.25">
      <c r="N343" s="85">
        <v>46934</v>
      </c>
      <c r="O343" s="86" t="s">
        <v>76</v>
      </c>
      <c r="P343" s="86" t="s">
        <v>76</v>
      </c>
      <c r="Q343" s="86" t="s">
        <v>76</v>
      </c>
      <c r="R343" s="86" t="s">
        <v>76</v>
      </c>
      <c r="S343" s="87" t="s">
        <v>76</v>
      </c>
      <c r="T343" s="87" t="s">
        <v>76</v>
      </c>
      <c r="U343" s="88" t="s">
        <v>76</v>
      </c>
      <c r="V343" s="88" t="s">
        <v>76</v>
      </c>
      <c r="W343" s="89" t="s">
        <v>76</v>
      </c>
      <c r="X343" s="89" t="s">
        <v>76</v>
      </c>
    </row>
    <row r="344" spans="14:24" ht="15.75" x14ac:dyDescent="0.25">
      <c r="N344" s="85">
        <v>46965</v>
      </c>
      <c r="O344" s="86" t="s">
        <v>76</v>
      </c>
      <c r="P344" s="86" t="s">
        <v>76</v>
      </c>
      <c r="Q344" s="86" t="s">
        <v>76</v>
      </c>
      <c r="R344" s="86" t="s">
        <v>76</v>
      </c>
      <c r="S344" s="87" t="s">
        <v>76</v>
      </c>
      <c r="T344" s="87" t="s">
        <v>76</v>
      </c>
      <c r="U344" s="88" t="s">
        <v>76</v>
      </c>
      <c r="V344" s="88" t="s">
        <v>76</v>
      </c>
      <c r="W344" s="89" t="s">
        <v>76</v>
      </c>
      <c r="X344" s="89" t="s">
        <v>76</v>
      </c>
    </row>
    <row r="345" spans="14:24" ht="15.75" x14ac:dyDescent="0.25">
      <c r="N345" s="85">
        <v>46996</v>
      </c>
      <c r="O345" s="86" t="s">
        <v>76</v>
      </c>
      <c r="P345" s="86" t="s">
        <v>76</v>
      </c>
      <c r="Q345" s="86" t="s">
        <v>76</v>
      </c>
      <c r="R345" s="86" t="s">
        <v>76</v>
      </c>
      <c r="S345" s="87" t="s">
        <v>76</v>
      </c>
      <c r="T345" s="87" t="s">
        <v>76</v>
      </c>
      <c r="U345" s="88" t="s">
        <v>76</v>
      </c>
      <c r="V345" s="88" t="s">
        <v>76</v>
      </c>
      <c r="W345" s="89" t="s">
        <v>76</v>
      </c>
      <c r="X345" s="89" t="s">
        <v>76</v>
      </c>
    </row>
    <row r="346" spans="14:24" ht="15.75" x14ac:dyDescent="0.25">
      <c r="N346" s="85">
        <v>47026</v>
      </c>
      <c r="O346" s="86" t="s">
        <v>76</v>
      </c>
      <c r="P346" s="86" t="s">
        <v>76</v>
      </c>
      <c r="Q346" s="86" t="s">
        <v>76</v>
      </c>
      <c r="R346" s="86" t="s">
        <v>76</v>
      </c>
      <c r="S346" s="87" t="s">
        <v>76</v>
      </c>
      <c r="T346" s="87" t="s">
        <v>76</v>
      </c>
      <c r="U346" s="88" t="s">
        <v>76</v>
      </c>
      <c r="V346" s="88" t="s">
        <v>76</v>
      </c>
      <c r="W346" s="89" t="s">
        <v>76</v>
      </c>
      <c r="X346" s="89" t="s">
        <v>76</v>
      </c>
    </row>
    <row r="347" spans="14:24" ht="15.75" x14ac:dyDescent="0.25">
      <c r="N347" s="85">
        <v>47057</v>
      </c>
      <c r="O347" s="86" t="s">
        <v>76</v>
      </c>
      <c r="P347" s="86" t="s">
        <v>76</v>
      </c>
      <c r="Q347" s="86" t="s">
        <v>76</v>
      </c>
      <c r="R347" s="86" t="s">
        <v>76</v>
      </c>
      <c r="S347" s="87" t="s">
        <v>76</v>
      </c>
      <c r="T347" s="87" t="s">
        <v>76</v>
      </c>
      <c r="U347" s="88" t="s">
        <v>76</v>
      </c>
      <c r="V347" s="88" t="s">
        <v>76</v>
      </c>
      <c r="W347" s="89" t="s">
        <v>76</v>
      </c>
      <c r="X347" s="89" t="s">
        <v>76</v>
      </c>
    </row>
    <row r="348" spans="14:24" ht="15.75" x14ac:dyDescent="0.25">
      <c r="N348" s="85">
        <v>47087</v>
      </c>
      <c r="O348" s="86" t="s">
        <v>76</v>
      </c>
      <c r="P348" s="86" t="s">
        <v>76</v>
      </c>
      <c r="Q348" s="86" t="s">
        <v>76</v>
      </c>
      <c r="R348" s="86" t="s">
        <v>76</v>
      </c>
      <c r="S348" s="87" t="s">
        <v>76</v>
      </c>
      <c r="T348" s="87" t="s">
        <v>76</v>
      </c>
      <c r="U348" s="88" t="s">
        <v>76</v>
      </c>
      <c r="V348" s="88" t="s">
        <v>76</v>
      </c>
      <c r="W348" s="89" t="s">
        <v>76</v>
      </c>
      <c r="X348" s="89" t="s">
        <v>76</v>
      </c>
    </row>
    <row r="349" spans="14:24" ht="15.75" x14ac:dyDescent="0.25">
      <c r="N349" s="85">
        <v>47118</v>
      </c>
      <c r="O349" s="86" t="s">
        <v>76</v>
      </c>
      <c r="P349" s="86" t="s">
        <v>76</v>
      </c>
      <c r="Q349" s="86" t="s">
        <v>76</v>
      </c>
      <c r="R349" s="86" t="s">
        <v>76</v>
      </c>
      <c r="S349" s="87" t="s">
        <v>76</v>
      </c>
      <c r="T349" s="87" t="s">
        <v>76</v>
      </c>
      <c r="U349" s="88" t="s">
        <v>76</v>
      </c>
      <c r="V349" s="88" t="s">
        <v>76</v>
      </c>
      <c r="W349" s="89" t="s">
        <v>76</v>
      </c>
      <c r="X349" s="89" t="s">
        <v>76</v>
      </c>
    </row>
    <row r="350" spans="14:24" ht="15.75" x14ac:dyDescent="0.25">
      <c r="N350" s="85">
        <v>47149</v>
      </c>
      <c r="O350" s="86" t="s">
        <v>76</v>
      </c>
      <c r="P350" s="86" t="s">
        <v>76</v>
      </c>
      <c r="Q350" s="86" t="s">
        <v>76</v>
      </c>
      <c r="R350" s="86" t="s">
        <v>76</v>
      </c>
      <c r="S350" s="87" t="s">
        <v>76</v>
      </c>
      <c r="T350" s="87" t="s">
        <v>76</v>
      </c>
      <c r="U350" s="88" t="s">
        <v>76</v>
      </c>
      <c r="V350" s="88" t="s">
        <v>76</v>
      </c>
      <c r="W350" s="89" t="s">
        <v>76</v>
      </c>
      <c r="X350" s="89" t="s">
        <v>76</v>
      </c>
    </row>
    <row r="351" spans="14:24" ht="15.75" x14ac:dyDescent="0.25">
      <c r="N351" s="85">
        <v>47177</v>
      </c>
      <c r="O351" s="86" t="s">
        <v>76</v>
      </c>
      <c r="P351" s="86" t="s">
        <v>76</v>
      </c>
      <c r="Q351" s="86" t="s">
        <v>76</v>
      </c>
      <c r="R351" s="86" t="s">
        <v>76</v>
      </c>
      <c r="S351" s="87" t="s">
        <v>76</v>
      </c>
      <c r="T351" s="87" t="s">
        <v>76</v>
      </c>
      <c r="U351" s="88" t="s">
        <v>76</v>
      </c>
      <c r="V351" s="88" t="s">
        <v>76</v>
      </c>
      <c r="W351" s="89" t="s">
        <v>76</v>
      </c>
      <c r="X351" s="89" t="s">
        <v>76</v>
      </c>
    </row>
    <row r="352" spans="14:24" ht="15.75" x14ac:dyDescent="0.25">
      <c r="N352" s="85">
        <v>47208</v>
      </c>
      <c r="O352" s="86" t="s">
        <v>76</v>
      </c>
      <c r="P352" s="86" t="s">
        <v>76</v>
      </c>
      <c r="Q352" s="86" t="s">
        <v>76</v>
      </c>
      <c r="R352" s="86" t="s">
        <v>76</v>
      </c>
      <c r="S352" s="87" t="s">
        <v>76</v>
      </c>
      <c r="T352" s="87" t="s">
        <v>76</v>
      </c>
      <c r="U352" s="88" t="s">
        <v>76</v>
      </c>
      <c r="V352" s="88" t="s">
        <v>76</v>
      </c>
      <c r="W352" s="89" t="s">
        <v>76</v>
      </c>
      <c r="X352" s="89" t="s">
        <v>76</v>
      </c>
    </row>
    <row r="353" spans="14:24" ht="15.75" x14ac:dyDescent="0.25">
      <c r="N353" s="85">
        <v>47238</v>
      </c>
      <c r="O353" s="86" t="s">
        <v>76</v>
      </c>
      <c r="P353" s="86" t="s">
        <v>76</v>
      </c>
      <c r="Q353" s="86" t="s">
        <v>76</v>
      </c>
      <c r="R353" s="86" t="s">
        <v>76</v>
      </c>
      <c r="S353" s="87" t="s">
        <v>76</v>
      </c>
      <c r="T353" s="87" t="s">
        <v>76</v>
      </c>
      <c r="U353" s="88" t="s">
        <v>76</v>
      </c>
      <c r="V353" s="88" t="s">
        <v>76</v>
      </c>
      <c r="W353" s="89" t="s">
        <v>76</v>
      </c>
      <c r="X353" s="89" t="s">
        <v>76</v>
      </c>
    </row>
    <row r="354" spans="14:24" ht="15.75" x14ac:dyDescent="0.25">
      <c r="N354" s="85">
        <v>47269</v>
      </c>
      <c r="O354" s="86" t="s">
        <v>76</v>
      </c>
      <c r="P354" s="86" t="s">
        <v>76</v>
      </c>
      <c r="Q354" s="86" t="s">
        <v>76</v>
      </c>
      <c r="R354" s="86" t="s">
        <v>76</v>
      </c>
      <c r="S354" s="87" t="s">
        <v>76</v>
      </c>
      <c r="T354" s="87" t="s">
        <v>76</v>
      </c>
      <c r="U354" s="88" t="s">
        <v>76</v>
      </c>
      <c r="V354" s="88" t="s">
        <v>76</v>
      </c>
      <c r="W354" s="89" t="s">
        <v>76</v>
      </c>
      <c r="X354" s="89" t="s">
        <v>76</v>
      </c>
    </row>
    <row r="355" spans="14:24" ht="15.75" x14ac:dyDescent="0.25">
      <c r="N355" s="85">
        <v>47299</v>
      </c>
      <c r="O355" s="86" t="s">
        <v>76</v>
      </c>
      <c r="P355" s="86" t="s">
        <v>76</v>
      </c>
      <c r="Q355" s="86" t="s">
        <v>76</v>
      </c>
      <c r="R355" s="86" t="s">
        <v>76</v>
      </c>
      <c r="S355" s="87" t="s">
        <v>76</v>
      </c>
      <c r="T355" s="87" t="s">
        <v>76</v>
      </c>
      <c r="U355" s="88" t="s">
        <v>76</v>
      </c>
      <c r="V355" s="88" t="s">
        <v>76</v>
      </c>
      <c r="W355" s="89" t="s">
        <v>76</v>
      </c>
      <c r="X355" s="89" t="s">
        <v>76</v>
      </c>
    </row>
    <row r="356" spans="14:24" ht="15.75" x14ac:dyDescent="0.25">
      <c r="N356" s="85">
        <v>47330</v>
      </c>
      <c r="O356" s="86" t="s">
        <v>76</v>
      </c>
      <c r="P356" s="86" t="s">
        <v>76</v>
      </c>
      <c r="Q356" s="86" t="s">
        <v>76</v>
      </c>
      <c r="R356" s="86" t="s">
        <v>76</v>
      </c>
      <c r="S356" s="87" t="s">
        <v>76</v>
      </c>
      <c r="T356" s="87" t="s">
        <v>76</v>
      </c>
      <c r="U356" s="88" t="s">
        <v>76</v>
      </c>
      <c r="V356" s="88" t="s">
        <v>76</v>
      </c>
      <c r="W356" s="89" t="s">
        <v>76</v>
      </c>
      <c r="X356" s="89" t="s">
        <v>76</v>
      </c>
    </row>
    <row r="357" spans="14:24" ht="15.75" x14ac:dyDescent="0.25">
      <c r="N357" s="85">
        <v>47361</v>
      </c>
      <c r="O357" s="86" t="s">
        <v>76</v>
      </c>
      <c r="P357" s="86" t="s">
        <v>76</v>
      </c>
      <c r="Q357" s="86" t="s">
        <v>76</v>
      </c>
      <c r="R357" s="86" t="s">
        <v>76</v>
      </c>
      <c r="S357" s="87" t="s">
        <v>76</v>
      </c>
      <c r="T357" s="87" t="s">
        <v>76</v>
      </c>
      <c r="U357" s="88" t="s">
        <v>76</v>
      </c>
      <c r="V357" s="88" t="s">
        <v>76</v>
      </c>
      <c r="W357" s="89" t="s">
        <v>76</v>
      </c>
      <c r="X357" s="89" t="s">
        <v>76</v>
      </c>
    </row>
    <row r="358" spans="14:24" ht="15.75" x14ac:dyDescent="0.25">
      <c r="N358" s="85">
        <v>47391</v>
      </c>
      <c r="O358" s="86" t="s">
        <v>76</v>
      </c>
      <c r="P358" s="86" t="s">
        <v>76</v>
      </c>
      <c r="Q358" s="86" t="s">
        <v>76</v>
      </c>
      <c r="R358" s="86" t="s">
        <v>76</v>
      </c>
      <c r="S358" s="87" t="s">
        <v>76</v>
      </c>
      <c r="T358" s="87" t="s">
        <v>76</v>
      </c>
      <c r="U358" s="88" t="s">
        <v>76</v>
      </c>
      <c r="V358" s="88" t="s">
        <v>76</v>
      </c>
      <c r="W358" s="89" t="s">
        <v>76</v>
      </c>
      <c r="X358" s="89" t="s">
        <v>76</v>
      </c>
    </row>
    <row r="359" spans="14:24" ht="15.75" x14ac:dyDescent="0.25">
      <c r="N359" s="85">
        <v>47422</v>
      </c>
      <c r="O359" s="86" t="s">
        <v>76</v>
      </c>
      <c r="P359" s="86" t="s">
        <v>76</v>
      </c>
      <c r="Q359" s="86" t="s">
        <v>76</v>
      </c>
      <c r="R359" s="86" t="s">
        <v>76</v>
      </c>
      <c r="S359" s="87" t="s">
        <v>76</v>
      </c>
      <c r="T359" s="87" t="s">
        <v>76</v>
      </c>
      <c r="U359" s="88" t="s">
        <v>76</v>
      </c>
      <c r="V359" s="88" t="s">
        <v>76</v>
      </c>
      <c r="W359" s="89" t="s">
        <v>76</v>
      </c>
      <c r="X359" s="89" t="s">
        <v>76</v>
      </c>
    </row>
    <row r="360" spans="14:24" ht="15.75" x14ac:dyDescent="0.25">
      <c r="N360" s="85">
        <v>47452</v>
      </c>
      <c r="O360" s="86" t="s">
        <v>76</v>
      </c>
      <c r="P360" s="86" t="s">
        <v>76</v>
      </c>
      <c r="Q360" s="86" t="s">
        <v>76</v>
      </c>
      <c r="R360" s="86" t="s">
        <v>76</v>
      </c>
      <c r="S360" s="87" t="s">
        <v>76</v>
      </c>
      <c r="T360" s="87" t="s">
        <v>76</v>
      </c>
      <c r="U360" s="88" t="s">
        <v>76</v>
      </c>
      <c r="V360" s="88" t="s">
        <v>76</v>
      </c>
      <c r="W360" s="89" t="s">
        <v>76</v>
      </c>
      <c r="X360" s="89" t="s">
        <v>76</v>
      </c>
    </row>
    <row r="361" spans="14:24" ht="15.75" x14ac:dyDescent="0.25">
      <c r="N361" s="85">
        <v>47483</v>
      </c>
      <c r="O361" s="86" t="s">
        <v>76</v>
      </c>
      <c r="P361" s="86" t="s">
        <v>76</v>
      </c>
      <c r="Q361" s="86" t="s">
        <v>76</v>
      </c>
      <c r="R361" s="86" t="s">
        <v>76</v>
      </c>
      <c r="S361" s="87" t="s">
        <v>76</v>
      </c>
      <c r="T361" s="87" t="s">
        <v>76</v>
      </c>
      <c r="U361" s="88" t="s">
        <v>76</v>
      </c>
      <c r="V361" s="88" t="s">
        <v>76</v>
      </c>
      <c r="W361" s="89" t="s">
        <v>76</v>
      </c>
      <c r="X361" s="89" t="s">
        <v>76</v>
      </c>
    </row>
    <row r="362" spans="14:24" ht="15.75" x14ac:dyDescent="0.25">
      <c r="N362" s="85">
        <v>47514</v>
      </c>
      <c r="O362" s="86" t="s">
        <v>76</v>
      </c>
      <c r="P362" s="86" t="s">
        <v>76</v>
      </c>
      <c r="Q362" s="86" t="s">
        <v>76</v>
      </c>
      <c r="R362" s="86" t="s">
        <v>76</v>
      </c>
      <c r="S362" s="87" t="s">
        <v>76</v>
      </c>
      <c r="T362" s="87" t="s">
        <v>76</v>
      </c>
      <c r="U362" s="88" t="s">
        <v>76</v>
      </c>
      <c r="V362" s="88" t="s">
        <v>76</v>
      </c>
      <c r="W362" s="89" t="s">
        <v>76</v>
      </c>
      <c r="X362" s="89" t="s">
        <v>76</v>
      </c>
    </row>
    <row r="363" spans="14:24" ht="15.75" x14ac:dyDescent="0.25">
      <c r="N363" s="85">
        <v>47542</v>
      </c>
      <c r="O363" s="86" t="s">
        <v>76</v>
      </c>
      <c r="P363" s="86" t="s">
        <v>76</v>
      </c>
      <c r="Q363" s="86" t="s">
        <v>76</v>
      </c>
      <c r="R363" s="86" t="s">
        <v>76</v>
      </c>
      <c r="S363" s="87" t="s">
        <v>76</v>
      </c>
      <c r="T363" s="87" t="s">
        <v>76</v>
      </c>
      <c r="U363" s="88" t="s">
        <v>76</v>
      </c>
      <c r="V363" s="88" t="s">
        <v>76</v>
      </c>
      <c r="W363" s="89" t="s">
        <v>76</v>
      </c>
      <c r="X363" s="89" t="s">
        <v>76</v>
      </c>
    </row>
    <row r="364" spans="14:24" ht="15.75" x14ac:dyDescent="0.25">
      <c r="N364" s="85">
        <v>47573</v>
      </c>
      <c r="O364" s="86" t="s">
        <v>76</v>
      </c>
      <c r="P364" s="86" t="s">
        <v>76</v>
      </c>
      <c r="Q364" s="86" t="s">
        <v>76</v>
      </c>
      <c r="R364" s="86" t="s">
        <v>76</v>
      </c>
      <c r="S364" s="87" t="s">
        <v>76</v>
      </c>
      <c r="T364" s="87" t="s">
        <v>76</v>
      </c>
      <c r="U364" s="88" t="s">
        <v>76</v>
      </c>
      <c r="V364" s="88" t="s">
        <v>76</v>
      </c>
      <c r="W364" s="89" t="s">
        <v>76</v>
      </c>
      <c r="X364" s="89" t="s">
        <v>76</v>
      </c>
    </row>
    <row r="365" spans="14:24" ht="15.75" x14ac:dyDescent="0.25">
      <c r="N365" s="85">
        <v>47603</v>
      </c>
      <c r="O365" s="86" t="s">
        <v>76</v>
      </c>
      <c r="P365" s="86" t="s">
        <v>76</v>
      </c>
      <c r="Q365" s="86" t="s">
        <v>76</v>
      </c>
      <c r="R365" s="86" t="s">
        <v>76</v>
      </c>
      <c r="S365" s="87" t="s">
        <v>76</v>
      </c>
      <c r="T365" s="87" t="s">
        <v>76</v>
      </c>
      <c r="U365" s="88" t="s">
        <v>76</v>
      </c>
      <c r="V365" s="88" t="s">
        <v>76</v>
      </c>
      <c r="W365" s="89" t="s">
        <v>76</v>
      </c>
      <c r="X365" s="89" t="s">
        <v>76</v>
      </c>
    </row>
    <row r="366" spans="14:24" ht="15.75" x14ac:dyDescent="0.25">
      <c r="N366" s="85">
        <v>47634</v>
      </c>
      <c r="O366" s="86" t="s">
        <v>76</v>
      </c>
      <c r="P366" s="86" t="s">
        <v>76</v>
      </c>
      <c r="Q366" s="86" t="s">
        <v>76</v>
      </c>
      <c r="R366" s="86" t="s">
        <v>76</v>
      </c>
      <c r="S366" s="87" t="s">
        <v>76</v>
      </c>
      <c r="T366" s="87" t="s">
        <v>76</v>
      </c>
      <c r="U366" s="88" t="s">
        <v>76</v>
      </c>
      <c r="V366" s="88" t="s">
        <v>76</v>
      </c>
      <c r="W366" s="89" t="s">
        <v>76</v>
      </c>
      <c r="X366" s="89" t="s">
        <v>76</v>
      </c>
    </row>
    <row r="367" spans="14:24" ht="15.75" x14ac:dyDescent="0.25">
      <c r="N367" s="85">
        <v>47664</v>
      </c>
      <c r="O367" s="86" t="s">
        <v>76</v>
      </c>
      <c r="P367" s="86" t="s">
        <v>76</v>
      </c>
      <c r="Q367" s="86" t="s">
        <v>76</v>
      </c>
      <c r="R367" s="86" t="s">
        <v>76</v>
      </c>
      <c r="S367" s="87" t="s">
        <v>76</v>
      </c>
      <c r="T367" s="87" t="s">
        <v>76</v>
      </c>
      <c r="U367" s="88" t="s">
        <v>76</v>
      </c>
      <c r="V367" s="88" t="s">
        <v>76</v>
      </c>
      <c r="W367" s="89" t="s">
        <v>76</v>
      </c>
      <c r="X367" s="89" t="s">
        <v>76</v>
      </c>
    </row>
    <row r="368" spans="14:24" ht="15.75" x14ac:dyDescent="0.25">
      <c r="N368" s="85">
        <v>47695</v>
      </c>
      <c r="O368" s="86" t="s">
        <v>76</v>
      </c>
      <c r="P368" s="86" t="s">
        <v>76</v>
      </c>
      <c r="Q368" s="86" t="s">
        <v>76</v>
      </c>
      <c r="R368" s="86" t="s">
        <v>76</v>
      </c>
      <c r="S368" s="87" t="s">
        <v>76</v>
      </c>
      <c r="T368" s="87" t="s">
        <v>76</v>
      </c>
      <c r="U368" s="88" t="s">
        <v>76</v>
      </c>
      <c r="V368" s="88" t="s">
        <v>76</v>
      </c>
      <c r="W368" s="89" t="s">
        <v>76</v>
      </c>
      <c r="X368" s="89" t="s">
        <v>76</v>
      </c>
    </row>
    <row r="369" spans="14:24" ht="15.75" x14ac:dyDescent="0.25">
      <c r="N369" s="85">
        <v>47726</v>
      </c>
      <c r="O369" s="86" t="s">
        <v>76</v>
      </c>
      <c r="P369" s="86" t="s">
        <v>76</v>
      </c>
      <c r="Q369" s="86" t="s">
        <v>76</v>
      </c>
      <c r="R369" s="86" t="s">
        <v>76</v>
      </c>
      <c r="S369" s="87" t="s">
        <v>76</v>
      </c>
      <c r="T369" s="87" t="s">
        <v>76</v>
      </c>
      <c r="U369" s="88" t="s">
        <v>76</v>
      </c>
      <c r="V369" s="88" t="s">
        <v>76</v>
      </c>
      <c r="W369" s="89" t="s">
        <v>76</v>
      </c>
      <c r="X369" s="89" t="s">
        <v>76</v>
      </c>
    </row>
    <row r="370" spans="14:24" ht="15.75" x14ac:dyDescent="0.25">
      <c r="N370" s="85">
        <v>47756</v>
      </c>
      <c r="O370" s="86" t="s">
        <v>76</v>
      </c>
      <c r="P370" s="86" t="s">
        <v>76</v>
      </c>
      <c r="Q370" s="86" t="s">
        <v>76</v>
      </c>
      <c r="R370" s="86" t="s">
        <v>76</v>
      </c>
      <c r="S370" s="87" t="s">
        <v>76</v>
      </c>
      <c r="T370" s="87" t="s">
        <v>76</v>
      </c>
      <c r="U370" s="88" t="s">
        <v>76</v>
      </c>
      <c r="V370" s="88" t="s">
        <v>76</v>
      </c>
      <c r="W370" s="89" t="s">
        <v>76</v>
      </c>
      <c r="X370" s="89" t="s">
        <v>76</v>
      </c>
    </row>
    <row r="371" spans="14:24" ht="15.75" x14ac:dyDescent="0.25">
      <c r="N371" s="85">
        <v>47787</v>
      </c>
      <c r="O371" s="86" t="s">
        <v>76</v>
      </c>
      <c r="P371" s="86" t="s">
        <v>76</v>
      </c>
      <c r="Q371" s="86" t="s">
        <v>76</v>
      </c>
      <c r="R371" s="86" t="s">
        <v>76</v>
      </c>
      <c r="S371" s="87" t="s">
        <v>76</v>
      </c>
      <c r="T371" s="87" t="s">
        <v>76</v>
      </c>
      <c r="U371" s="88" t="s">
        <v>76</v>
      </c>
      <c r="V371" s="88" t="s">
        <v>76</v>
      </c>
      <c r="W371" s="89" t="s">
        <v>76</v>
      </c>
      <c r="X371" s="89" t="s">
        <v>76</v>
      </c>
    </row>
    <row r="372" spans="14:24" ht="15.75" x14ac:dyDescent="0.25">
      <c r="N372" s="85">
        <v>47817</v>
      </c>
      <c r="O372" s="86" t="s">
        <v>76</v>
      </c>
      <c r="P372" s="86" t="s">
        <v>76</v>
      </c>
      <c r="Q372" s="86" t="s">
        <v>76</v>
      </c>
      <c r="R372" s="86" t="s">
        <v>76</v>
      </c>
      <c r="S372" s="87" t="s">
        <v>76</v>
      </c>
      <c r="T372" s="87" t="s">
        <v>76</v>
      </c>
      <c r="U372" s="88" t="s">
        <v>76</v>
      </c>
      <c r="V372" s="88" t="s">
        <v>76</v>
      </c>
      <c r="W372" s="89" t="s">
        <v>76</v>
      </c>
      <c r="X372" s="89" t="s">
        <v>76</v>
      </c>
    </row>
    <row r="373" spans="14:24" ht="15.75" x14ac:dyDescent="0.25">
      <c r="N373" s="85">
        <v>47848</v>
      </c>
      <c r="O373" s="86" t="s">
        <v>76</v>
      </c>
      <c r="P373" s="86" t="s">
        <v>76</v>
      </c>
      <c r="Q373" s="86" t="s">
        <v>76</v>
      </c>
      <c r="R373" s="86" t="s">
        <v>76</v>
      </c>
      <c r="S373" s="87" t="s">
        <v>76</v>
      </c>
      <c r="T373" s="87" t="s">
        <v>76</v>
      </c>
      <c r="U373" s="88" t="s">
        <v>76</v>
      </c>
      <c r="V373" s="88" t="s">
        <v>76</v>
      </c>
      <c r="W373" s="89" t="s">
        <v>76</v>
      </c>
      <c r="X373" s="89" t="s">
        <v>76</v>
      </c>
    </row>
    <row r="374" spans="14:24" ht="15.75" x14ac:dyDescent="0.25">
      <c r="N374" s="85">
        <v>47879</v>
      </c>
      <c r="O374" s="86" t="s">
        <v>76</v>
      </c>
      <c r="P374" s="86" t="s">
        <v>76</v>
      </c>
      <c r="Q374" s="86" t="s">
        <v>76</v>
      </c>
      <c r="R374" s="86" t="s">
        <v>76</v>
      </c>
      <c r="S374" s="87" t="s">
        <v>76</v>
      </c>
      <c r="T374" s="87" t="s">
        <v>76</v>
      </c>
      <c r="U374" s="88" t="s">
        <v>76</v>
      </c>
      <c r="V374" s="88" t="s">
        <v>76</v>
      </c>
      <c r="W374" s="89" t="s">
        <v>76</v>
      </c>
      <c r="X374" s="89" t="s">
        <v>76</v>
      </c>
    </row>
    <row r="375" spans="14:24" ht="15.75" x14ac:dyDescent="0.25">
      <c r="N375" s="85">
        <v>47907</v>
      </c>
      <c r="O375" s="86" t="s">
        <v>76</v>
      </c>
      <c r="P375" s="86" t="s">
        <v>76</v>
      </c>
      <c r="Q375" s="86" t="s">
        <v>76</v>
      </c>
      <c r="R375" s="86" t="s">
        <v>76</v>
      </c>
      <c r="S375" s="87" t="s">
        <v>76</v>
      </c>
      <c r="T375" s="87" t="s">
        <v>76</v>
      </c>
      <c r="U375" s="88" t="s">
        <v>76</v>
      </c>
      <c r="V375" s="88" t="s">
        <v>76</v>
      </c>
      <c r="W375" s="89" t="s">
        <v>76</v>
      </c>
      <c r="X375" s="89" t="s">
        <v>76</v>
      </c>
    </row>
    <row r="376" spans="14:24" ht="15.75" x14ac:dyDescent="0.25">
      <c r="N376" s="85">
        <v>47938</v>
      </c>
      <c r="O376" s="86" t="s">
        <v>76</v>
      </c>
      <c r="P376" s="86" t="s">
        <v>76</v>
      </c>
      <c r="Q376" s="86" t="s">
        <v>76</v>
      </c>
      <c r="R376" s="86" t="s">
        <v>76</v>
      </c>
      <c r="S376" s="87" t="s">
        <v>76</v>
      </c>
      <c r="T376" s="87" t="s">
        <v>76</v>
      </c>
      <c r="U376" s="88" t="s">
        <v>76</v>
      </c>
      <c r="V376" s="88" t="s">
        <v>76</v>
      </c>
      <c r="W376" s="89" t="s">
        <v>76</v>
      </c>
      <c r="X376" s="89" t="s">
        <v>76</v>
      </c>
    </row>
    <row r="377" spans="14:24" ht="15.75" x14ac:dyDescent="0.25">
      <c r="N377" s="85">
        <v>47968</v>
      </c>
      <c r="O377" s="86" t="s">
        <v>76</v>
      </c>
      <c r="P377" s="86" t="s">
        <v>76</v>
      </c>
      <c r="Q377" s="86" t="s">
        <v>76</v>
      </c>
      <c r="R377" s="86" t="s">
        <v>76</v>
      </c>
      <c r="S377" s="87" t="s">
        <v>76</v>
      </c>
      <c r="T377" s="87" t="s">
        <v>76</v>
      </c>
      <c r="U377" s="88" t="s">
        <v>76</v>
      </c>
      <c r="V377" s="88" t="s">
        <v>76</v>
      </c>
      <c r="W377" s="89" t="s">
        <v>76</v>
      </c>
      <c r="X377" s="89" t="s">
        <v>76</v>
      </c>
    </row>
    <row r="378" spans="14:24" ht="15.75" x14ac:dyDescent="0.25">
      <c r="N378" s="85">
        <v>47999</v>
      </c>
      <c r="O378" s="86" t="s">
        <v>76</v>
      </c>
      <c r="P378" s="86" t="s">
        <v>76</v>
      </c>
      <c r="Q378" s="86" t="s">
        <v>76</v>
      </c>
      <c r="R378" s="86" t="s">
        <v>76</v>
      </c>
      <c r="S378" s="87" t="s">
        <v>76</v>
      </c>
      <c r="T378" s="87" t="s">
        <v>76</v>
      </c>
      <c r="U378" s="88" t="s">
        <v>76</v>
      </c>
      <c r="V378" s="88" t="s">
        <v>76</v>
      </c>
      <c r="W378" s="89" t="s">
        <v>76</v>
      </c>
      <c r="X378" s="89" t="s">
        <v>76</v>
      </c>
    </row>
    <row r="379" spans="14:24" ht="15.75" x14ac:dyDescent="0.25">
      <c r="N379" s="85">
        <v>48029</v>
      </c>
      <c r="O379" s="86" t="s">
        <v>76</v>
      </c>
      <c r="P379" s="86" t="s">
        <v>76</v>
      </c>
      <c r="Q379" s="86" t="s">
        <v>76</v>
      </c>
      <c r="R379" s="86" t="s">
        <v>76</v>
      </c>
      <c r="S379" s="87" t="s">
        <v>76</v>
      </c>
      <c r="T379" s="87" t="s">
        <v>76</v>
      </c>
      <c r="U379" s="88" t="s">
        <v>76</v>
      </c>
      <c r="V379" s="88" t="s">
        <v>76</v>
      </c>
      <c r="W379" s="89" t="s">
        <v>76</v>
      </c>
      <c r="X379" s="89" t="s">
        <v>76</v>
      </c>
    </row>
    <row r="380" spans="14:24" ht="15.75" x14ac:dyDescent="0.25">
      <c r="N380" s="85">
        <v>48060</v>
      </c>
      <c r="O380" s="86" t="s">
        <v>76</v>
      </c>
      <c r="P380" s="86" t="s">
        <v>76</v>
      </c>
      <c r="Q380" s="86" t="s">
        <v>76</v>
      </c>
      <c r="R380" s="86" t="s">
        <v>76</v>
      </c>
      <c r="S380" s="87" t="s">
        <v>76</v>
      </c>
      <c r="T380" s="87" t="s">
        <v>76</v>
      </c>
      <c r="U380" s="88" t="s">
        <v>76</v>
      </c>
      <c r="V380" s="88" t="s">
        <v>76</v>
      </c>
      <c r="W380" s="89" t="s">
        <v>76</v>
      </c>
      <c r="X380" s="89" t="s">
        <v>76</v>
      </c>
    </row>
    <row r="381" spans="14:24" ht="15.75" x14ac:dyDescent="0.25">
      <c r="N381" s="85">
        <v>48091</v>
      </c>
      <c r="O381" s="86" t="s">
        <v>76</v>
      </c>
      <c r="P381" s="86" t="s">
        <v>76</v>
      </c>
      <c r="Q381" s="86" t="s">
        <v>76</v>
      </c>
      <c r="R381" s="86" t="s">
        <v>76</v>
      </c>
      <c r="S381" s="87" t="s">
        <v>76</v>
      </c>
      <c r="T381" s="87" t="s">
        <v>76</v>
      </c>
      <c r="U381" s="88" t="s">
        <v>76</v>
      </c>
      <c r="V381" s="88" t="s">
        <v>76</v>
      </c>
      <c r="W381" s="89" t="s">
        <v>76</v>
      </c>
      <c r="X381" s="89" t="s">
        <v>76</v>
      </c>
    </row>
    <row r="382" spans="14:24" ht="15.75" x14ac:dyDescent="0.25">
      <c r="N382" s="85">
        <v>48121</v>
      </c>
      <c r="O382" s="86" t="s">
        <v>76</v>
      </c>
      <c r="P382" s="86" t="s">
        <v>76</v>
      </c>
      <c r="Q382" s="86" t="s">
        <v>76</v>
      </c>
      <c r="R382" s="86" t="s">
        <v>76</v>
      </c>
      <c r="S382" s="87" t="s">
        <v>76</v>
      </c>
      <c r="T382" s="87" t="s">
        <v>76</v>
      </c>
      <c r="U382" s="88" t="s">
        <v>76</v>
      </c>
      <c r="V382" s="88" t="s">
        <v>76</v>
      </c>
      <c r="W382" s="89" t="s">
        <v>76</v>
      </c>
      <c r="X382" s="89" t="s">
        <v>76</v>
      </c>
    </row>
    <row r="383" spans="14:24" ht="15.75" x14ac:dyDescent="0.25">
      <c r="N383" s="85">
        <v>48152</v>
      </c>
      <c r="O383" s="86" t="s">
        <v>76</v>
      </c>
      <c r="P383" s="86" t="s">
        <v>76</v>
      </c>
      <c r="Q383" s="86" t="s">
        <v>76</v>
      </c>
      <c r="R383" s="86" t="s">
        <v>76</v>
      </c>
      <c r="S383" s="87" t="s">
        <v>76</v>
      </c>
      <c r="T383" s="87" t="s">
        <v>76</v>
      </c>
      <c r="U383" s="88" t="s">
        <v>76</v>
      </c>
      <c r="V383" s="88" t="s">
        <v>76</v>
      </c>
      <c r="W383" s="89" t="s">
        <v>76</v>
      </c>
      <c r="X383" s="89" t="s">
        <v>76</v>
      </c>
    </row>
    <row r="384" spans="14:24" ht="15.75" x14ac:dyDescent="0.25">
      <c r="N384" s="85">
        <v>48182</v>
      </c>
      <c r="O384" s="86" t="s">
        <v>76</v>
      </c>
      <c r="P384" s="86" t="s">
        <v>76</v>
      </c>
      <c r="Q384" s="86" t="s">
        <v>76</v>
      </c>
      <c r="R384" s="86" t="s">
        <v>76</v>
      </c>
      <c r="S384" s="87" t="s">
        <v>76</v>
      </c>
      <c r="T384" s="87" t="s">
        <v>76</v>
      </c>
      <c r="U384" s="88" t="s">
        <v>76</v>
      </c>
      <c r="V384" s="88" t="s">
        <v>76</v>
      </c>
      <c r="W384" s="89" t="s">
        <v>76</v>
      </c>
      <c r="X384" s="89" t="s">
        <v>76</v>
      </c>
    </row>
    <row r="385" spans="14:24" ht="15.75" x14ac:dyDescent="0.25">
      <c r="N385" s="85">
        <v>48213</v>
      </c>
      <c r="O385" s="86" t="s">
        <v>76</v>
      </c>
      <c r="P385" s="86" t="s">
        <v>76</v>
      </c>
      <c r="Q385" s="86" t="s">
        <v>76</v>
      </c>
      <c r="R385" s="86" t="s">
        <v>76</v>
      </c>
      <c r="S385" s="87" t="s">
        <v>76</v>
      </c>
      <c r="T385" s="87" t="s">
        <v>76</v>
      </c>
      <c r="U385" s="88" t="s">
        <v>76</v>
      </c>
      <c r="V385" s="88" t="s">
        <v>76</v>
      </c>
      <c r="W385" s="89" t="s">
        <v>76</v>
      </c>
      <c r="X385" s="89" t="s">
        <v>76</v>
      </c>
    </row>
    <row r="386" spans="14:24" ht="15.75" x14ac:dyDescent="0.25">
      <c r="N386" s="85">
        <v>48244</v>
      </c>
      <c r="O386" s="86" t="s">
        <v>76</v>
      </c>
      <c r="P386" s="86" t="s">
        <v>76</v>
      </c>
      <c r="Q386" s="86" t="s">
        <v>76</v>
      </c>
      <c r="R386" s="86" t="s">
        <v>76</v>
      </c>
      <c r="S386" s="87" t="s">
        <v>76</v>
      </c>
      <c r="T386" s="87" t="s">
        <v>76</v>
      </c>
      <c r="U386" s="88" t="s">
        <v>76</v>
      </c>
      <c r="V386" s="88" t="s">
        <v>76</v>
      </c>
      <c r="W386" s="89" t="s">
        <v>76</v>
      </c>
      <c r="X386" s="89" t="s">
        <v>76</v>
      </c>
    </row>
    <row r="387" spans="14:24" ht="15.75" x14ac:dyDescent="0.25">
      <c r="N387" s="85">
        <v>48273</v>
      </c>
      <c r="O387" s="86" t="s">
        <v>76</v>
      </c>
      <c r="P387" s="86" t="s">
        <v>76</v>
      </c>
      <c r="Q387" s="86" t="s">
        <v>76</v>
      </c>
      <c r="R387" s="86" t="s">
        <v>76</v>
      </c>
      <c r="S387" s="87" t="s">
        <v>76</v>
      </c>
      <c r="T387" s="87" t="s">
        <v>76</v>
      </c>
      <c r="U387" s="88" t="s">
        <v>76</v>
      </c>
      <c r="V387" s="88" t="s">
        <v>76</v>
      </c>
      <c r="W387" s="89" t="s">
        <v>76</v>
      </c>
      <c r="X387" s="89" t="s">
        <v>76</v>
      </c>
    </row>
    <row r="388" spans="14:24" ht="15.75" x14ac:dyDescent="0.25">
      <c r="N388" s="85">
        <v>48304</v>
      </c>
      <c r="O388" s="86" t="s">
        <v>76</v>
      </c>
      <c r="P388" s="86" t="s">
        <v>76</v>
      </c>
      <c r="Q388" s="86" t="s">
        <v>76</v>
      </c>
      <c r="R388" s="86" t="s">
        <v>76</v>
      </c>
      <c r="S388" s="87" t="s">
        <v>76</v>
      </c>
      <c r="T388" s="87" t="s">
        <v>76</v>
      </c>
      <c r="U388" s="88" t="s">
        <v>76</v>
      </c>
      <c r="V388" s="88" t="s">
        <v>76</v>
      </c>
      <c r="W388" s="89" t="s">
        <v>76</v>
      </c>
      <c r="X388" s="89" t="s">
        <v>76</v>
      </c>
    </row>
    <row r="389" spans="14:24" ht="15.75" x14ac:dyDescent="0.25">
      <c r="N389" s="85">
        <v>48334</v>
      </c>
      <c r="O389" s="86" t="s">
        <v>76</v>
      </c>
      <c r="P389" s="86" t="s">
        <v>76</v>
      </c>
      <c r="Q389" s="86" t="s">
        <v>76</v>
      </c>
      <c r="R389" s="86" t="s">
        <v>76</v>
      </c>
      <c r="S389" s="87" t="s">
        <v>76</v>
      </c>
      <c r="T389" s="87" t="s">
        <v>76</v>
      </c>
      <c r="U389" s="88" t="s">
        <v>76</v>
      </c>
      <c r="V389" s="88" t="s">
        <v>76</v>
      </c>
      <c r="W389" s="89" t="s">
        <v>76</v>
      </c>
      <c r="X389" s="89" t="s">
        <v>76</v>
      </c>
    </row>
    <row r="390" spans="14:24" ht="15.75" x14ac:dyDescent="0.25">
      <c r="N390" s="85">
        <v>48365</v>
      </c>
      <c r="O390" s="86" t="s">
        <v>76</v>
      </c>
      <c r="P390" s="86" t="s">
        <v>76</v>
      </c>
      <c r="Q390" s="86" t="s">
        <v>76</v>
      </c>
      <c r="R390" s="86" t="s">
        <v>76</v>
      </c>
      <c r="S390" s="87" t="s">
        <v>76</v>
      </c>
      <c r="T390" s="87" t="s">
        <v>76</v>
      </c>
      <c r="U390" s="88" t="s">
        <v>76</v>
      </c>
      <c r="V390" s="88" t="s">
        <v>76</v>
      </c>
      <c r="W390" s="89" t="s">
        <v>76</v>
      </c>
      <c r="X390" s="89" t="s">
        <v>76</v>
      </c>
    </row>
    <row r="391" spans="14:24" ht="15.75" x14ac:dyDescent="0.25">
      <c r="N391" s="85">
        <v>48395</v>
      </c>
      <c r="O391" s="86" t="s">
        <v>76</v>
      </c>
      <c r="P391" s="86" t="s">
        <v>76</v>
      </c>
      <c r="Q391" s="86" t="s">
        <v>76</v>
      </c>
      <c r="R391" s="86" t="s">
        <v>76</v>
      </c>
      <c r="S391" s="87" t="s">
        <v>76</v>
      </c>
      <c r="T391" s="87" t="s">
        <v>76</v>
      </c>
      <c r="U391" s="88" t="s">
        <v>76</v>
      </c>
      <c r="V391" s="88" t="s">
        <v>76</v>
      </c>
      <c r="W391" s="89" t="s">
        <v>76</v>
      </c>
      <c r="X391" s="89" t="s">
        <v>76</v>
      </c>
    </row>
    <row r="392" spans="14:24" ht="15.75" x14ac:dyDescent="0.25">
      <c r="N392" s="85">
        <v>48426</v>
      </c>
      <c r="O392" s="86" t="s">
        <v>76</v>
      </c>
      <c r="P392" s="86" t="s">
        <v>76</v>
      </c>
      <c r="Q392" s="86" t="s">
        <v>76</v>
      </c>
      <c r="R392" s="86" t="s">
        <v>76</v>
      </c>
      <c r="S392" s="87" t="s">
        <v>76</v>
      </c>
      <c r="T392" s="87" t="s">
        <v>76</v>
      </c>
      <c r="U392" s="88" t="s">
        <v>76</v>
      </c>
      <c r="V392" s="88" t="s">
        <v>76</v>
      </c>
      <c r="W392" s="89" t="s">
        <v>76</v>
      </c>
      <c r="X392" s="89" t="s">
        <v>76</v>
      </c>
    </row>
    <row r="393" spans="14:24" ht="15.75" x14ac:dyDescent="0.25">
      <c r="N393" s="85">
        <v>48457</v>
      </c>
      <c r="O393" s="86" t="s">
        <v>76</v>
      </c>
      <c r="P393" s="86" t="s">
        <v>76</v>
      </c>
      <c r="Q393" s="86" t="s">
        <v>76</v>
      </c>
      <c r="R393" s="86" t="s">
        <v>76</v>
      </c>
      <c r="S393" s="87" t="s">
        <v>76</v>
      </c>
      <c r="T393" s="87" t="s">
        <v>76</v>
      </c>
      <c r="U393" s="88" t="s">
        <v>76</v>
      </c>
      <c r="V393" s="88" t="s">
        <v>76</v>
      </c>
      <c r="W393" s="89" t="s">
        <v>76</v>
      </c>
      <c r="X393" s="89" t="s">
        <v>76</v>
      </c>
    </row>
    <row r="394" spans="14:24" ht="15.75" x14ac:dyDescent="0.25">
      <c r="N394" s="85">
        <v>48487</v>
      </c>
      <c r="O394" s="86" t="s">
        <v>76</v>
      </c>
      <c r="P394" s="86" t="s">
        <v>76</v>
      </c>
      <c r="Q394" s="86" t="s">
        <v>76</v>
      </c>
      <c r="R394" s="86" t="s">
        <v>76</v>
      </c>
      <c r="S394" s="87" t="s">
        <v>76</v>
      </c>
      <c r="T394" s="87" t="s">
        <v>76</v>
      </c>
      <c r="U394" s="88" t="s">
        <v>76</v>
      </c>
      <c r="V394" s="88" t="s">
        <v>76</v>
      </c>
      <c r="W394" s="89" t="s">
        <v>76</v>
      </c>
      <c r="X394" s="89" t="s">
        <v>76</v>
      </c>
    </row>
    <row r="395" spans="14:24" ht="15.75" x14ac:dyDescent="0.25">
      <c r="N395" s="85">
        <v>48518</v>
      </c>
      <c r="O395" s="86" t="s">
        <v>76</v>
      </c>
      <c r="P395" s="86" t="s">
        <v>76</v>
      </c>
      <c r="Q395" s="86" t="s">
        <v>76</v>
      </c>
      <c r="R395" s="86" t="s">
        <v>76</v>
      </c>
      <c r="S395" s="87" t="s">
        <v>76</v>
      </c>
      <c r="T395" s="87" t="s">
        <v>76</v>
      </c>
      <c r="U395" s="88" t="s">
        <v>76</v>
      </c>
      <c r="V395" s="88" t="s">
        <v>76</v>
      </c>
      <c r="W395" s="89" t="s">
        <v>76</v>
      </c>
      <c r="X395" s="89" t="s">
        <v>76</v>
      </c>
    </row>
    <row r="396" spans="14:24" ht="15.75" x14ac:dyDescent="0.25">
      <c r="N396" s="85">
        <v>48548</v>
      </c>
      <c r="O396" s="86" t="s">
        <v>76</v>
      </c>
      <c r="P396" s="86" t="s">
        <v>76</v>
      </c>
      <c r="Q396" s="86" t="s">
        <v>76</v>
      </c>
      <c r="R396" s="86" t="s">
        <v>76</v>
      </c>
      <c r="S396" s="87" t="s">
        <v>76</v>
      </c>
      <c r="T396" s="87" t="s">
        <v>76</v>
      </c>
      <c r="U396" s="88" t="s">
        <v>76</v>
      </c>
      <c r="V396" s="88" t="s">
        <v>76</v>
      </c>
      <c r="W396" s="89" t="s">
        <v>76</v>
      </c>
      <c r="X396" s="89" t="s">
        <v>76</v>
      </c>
    </row>
    <row r="397" spans="14:24" ht="15.75" x14ac:dyDescent="0.25">
      <c r="N397" s="85">
        <v>48579</v>
      </c>
      <c r="O397" s="86" t="s">
        <v>76</v>
      </c>
      <c r="P397" s="86" t="s">
        <v>76</v>
      </c>
      <c r="Q397" s="86" t="s">
        <v>76</v>
      </c>
      <c r="R397" s="86" t="s">
        <v>76</v>
      </c>
      <c r="S397" s="87" t="s">
        <v>76</v>
      </c>
      <c r="T397" s="87" t="s">
        <v>76</v>
      </c>
      <c r="U397" s="88" t="s">
        <v>76</v>
      </c>
      <c r="V397" s="88" t="s">
        <v>76</v>
      </c>
      <c r="W397" s="89" t="s">
        <v>76</v>
      </c>
      <c r="X397" s="89" t="s">
        <v>76</v>
      </c>
    </row>
    <row r="398" spans="14:24" ht="15.75" x14ac:dyDescent="0.25">
      <c r="N398" s="85">
        <v>48610</v>
      </c>
      <c r="O398" s="86" t="s">
        <v>76</v>
      </c>
      <c r="P398" s="86" t="s">
        <v>76</v>
      </c>
      <c r="Q398" s="86" t="s">
        <v>76</v>
      </c>
      <c r="R398" s="86" t="s">
        <v>76</v>
      </c>
      <c r="S398" s="87" t="s">
        <v>76</v>
      </c>
      <c r="T398" s="87" t="s">
        <v>76</v>
      </c>
      <c r="U398" s="88" t="s">
        <v>76</v>
      </c>
      <c r="V398" s="88" t="s">
        <v>76</v>
      </c>
      <c r="W398" s="89" t="s">
        <v>76</v>
      </c>
      <c r="X398" s="89" t="s">
        <v>76</v>
      </c>
    </row>
    <row r="399" spans="14:24" ht="15.75" x14ac:dyDescent="0.25">
      <c r="N399" s="85">
        <v>48638</v>
      </c>
      <c r="O399" s="86" t="s">
        <v>76</v>
      </c>
      <c r="P399" s="86" t="s">
        <v>76</v>
      </c>
      <c r="Q399" s="86" t="s">
        <v>76</v>
      </c>
      <c r="R399" s="86" t="s">
        <v>76</v>
      </c>
      <c r="S399" s="87" t="s">
        <v>76</v>
      </c>
      <c r="T399" s="87" t="s">
        <v>76</v>
      </c>
      <c r="U399" s="88" t="s">
        <v>76</v>
      </c>
      <c r="V399" s="88" t="s">
        <v>76</v>
      </c>
      <c r="W399" s="89" t="s">
        <v>76</v>
      </c>
      <c r="X399" s="89" t="s">
        <v>76</v>
      </c>
    </row>
    <row r="400" spans="14:24" ht="15.75" x14ac:dyDescent="0.25">
      <c r="N400" s="85">
        <v>48669</v>
      </c>
      <c r="O400" s="86" t="s">
        <v>76</v>
      </c>
      <c r="P400" s="86" t="s">
        <v>76</v>
      </c>
      <c r="Q400" s="86" t="s">
        <v>76</v>
      </c>
      <c r="R400" s="86" t="s">
        <v>76</v>
      </c>
      <c r="S400" s="87" t="s">
        <v>76</v>
      </c>
      <c r="T400" s="87" t="s">
        <v>76</v>
      </c>
      <c r="U400" s="88" t="s">
        <v>76</v>
      </c>
      <c r="V400" s="88" t="s">
        <v>76</v>
      </c>
      <c r="W400" s="89" t="s">
        <v>76</v>
      </c>
      <c r="X400" s="89" t="s">
        <v>76</v>
      </c>
    </row>
    <row r="401" spans="14:24" ht="15.75" x14ac:dyDescent="0.25">
      <c r="N401" s="85">
        <v>48699</v>
      </c>
      <c r="O401" s="86" t="s">
        <v>76</v>
      </c>
      <c r="P401" s="86" t="s">
        <v>76</v>
      </c>
      <c r="Q401" s="86" t="s">
        <v>76</v>
      </c>
      <c r="R401" s="86" t="s">
        <v>76</v>
      </c>
      <c r="S401" s="87" t="s">
        <v>76</v>
      </c>
      <c r="T401" s="87" t="s">
        <v>76</v>
      </c>
      <c r="U401" s="88" t="s">
        <v>76</v>
      </c>
      <c r="V401" s="88" t="s">
        <v>76</v>
      </c>
      <c r="W401" s="89" t="s">
        <v>76</v>
      </c>
      <c r="X401" s="89" t="s">
        <v>76</v>
      </c>
    </row>
    <row r="402" spans="14:24" ht="15.75" x14ac:dyDescent="0.25">
      <c r="N402" s="85">
        <v>48730</v>
      </c>
      <c r="O402" s="86" t="s">
        <v>76</v>
      </c>
      <c r="P402" s="86" t="s">
        <v>76</v>
      </c>
      <c r="Q402" s="86" t="s">
        <v>76</v>
      </c>
      <c r="R402" s="86" t="s">
        <v>76</v>
      </c>
      <c r="S402" s="87" t="s">
        <v>76</v>
      </c>
      <c r="T402" s="87" t="s">
        <v>76</v>
      </c>
      <c r="U402" s="88" t="s">
        <v>76</v>
      </c>
      <c r="V402" s="88" t="s">
        <v>76</v>
      </c>
      <c r="W402" s="89" t="s">
        <v>76</v>
      </c>
      <c r="X402" s="89" t="s">
        <v>76</v>
      </c>
    </row>
    <row r="403" spans="14:24" ht="15.75" x14ac:dyDescent="0.25">
      <c r="N403" s="85">
        <v>48760</v>
      </c>
      <c r="O403" s="86" t="s">
        <v>76</v>
      </c>
      <c r="P403" s="86" t="s">
        <v>76</v>
      </c>
      <c r="Q403" s="86" t="s">
        <v>76</v>
      </c>
      <c r="R403" s="86" t="s">
        <v>76</v>
      </c>
      <c r="S403" s="87" t="s">
        <v>76</v>
      </c>
      <c r="T403" s="87" t="s">
        <v>76</v>
      </c>
      <c r="U403" s="88" t="s">
        <v>76</v>
      </c>
      <c r="V403" s="88" t="s">
        <v>76</v>
      </c>
      <c r="W403" s="89" t="s">
        <v>76</v>
      </c>
      <c r="X403" s="89" t="s">
        <v>76</v>
      </c>
    </row>
    <row r="404" spans="14:24" ht="15.75" x14ac:dyDescent="0.25">
      <c r="N404" s="85">
        <v>48791</v>
      </c>
      <c r="O404" s="86" t="s">
        <v>76</v>
      </c>
      <c r="P404" s="86" t="s">
        <v>76</v>
      </c>
      <c r="Q404" s="86" t="s">
        <v>76</v>
      </c>
      <c r="R404" s="86" t="s">
        <v>76</v>
      </c>
      <c r="S404" s="87" t="s">
        <v>76</v>
      </c>
      <c r="T404" s="87" t="s">
        <v>76</v>
      </c>
      <c r="U404" s="88" t="s">
        <v>76</v>
      </c>
      <c r="V404" s="88" t="s">
        <v>76</v>
      </c>
      <c r="W404" s="89" t="s">
        <v>76</v>
      </c>
      <c r="X404" s="89" t="s">
        <v>76</v>
      </c>
    </row>
    <row r="405" spans="14:24" ht="15.75" x14ac:dyDescent="0.25">
      <c r="N405" s="85">
        <v>48822</v>
      </c>
      <c r="O405" s="86" t="s">
        <v>76</v>
      </c>
      <c r="P405" s="86" t="s">
        <v>76</v>
      </c>
      <c r="Q405" s="86" t="s">
        <v>76</v>
      </c>
      <c r="R405" s="86" t="s">
        <v>76</v>
      </c>
      <c r="S405" s="87" t="s">
        <v>76</v>
      </c>
      <c r="T405" s="87" t="s">
        <v>76</v>
      </c>
      <c r="U405" s="88" t="s">
        <v>76</v>
      </c>
      <c r="V405" s="88" t="s">
        <v>76</v>
      </c>
      <c r="W405" s="89" t="s">
        <v>76</v>
      </c>
      <c r="X405" s="89" t="s">
        <v>76</v>
      </c>
    </row>
    <row r="406" spans="14:24" ht="15.75" x14ac:dyDescent="0.25">
      <c r="N406" s="85">
        <v>48852</v>
      </c>
      <c r="O406" s="86" t="s">
        <v>76</v>
      </c>
      <c r="P406" s="86" t="s">
        <v>76</v>
      </c>
      <c r="Q406" s="86" t="s">
        <v>76</v>
      </c>
      <c r="R406" s="86" t="s">
        <v>76</v>
      </c>
      <c r="S406" s="87" t="s">
        <v>76</v>
      </c>
      <c r="T406" s="87" t="s">
        <v>76</v>
      </c>
      <c r="U406" s="88" t="s">
        <v>76</v>
      </c>
      <c r="V406" s="88" t="s">
        <v>76</v>
      </c>
      <c r="W406" s="89" t="s">
        <v>76</v>
      </c>
      <c r="X406" s="89" t="s">
        <v>76</v>
      </c>
    </row>
    <row r="407" spans="14:24" ht="15.75" x14ac:dyDescent="0.25">
      <c r="N407" s="85">
        <v>48883</v>
      </c>
      <c r="O407" s="86" t="s">
        <v>76</v>
      </c>
      <c r="P407" s="86" t="s">
        <v>76</v>
      </c>
      <c r="Q407" s="86" t="s">
        <v>76</v>
      </c>
      <c r="R407" s="86" t="s">
        <v>76</v>
      </c>
      <c r="S407" s="87" t="s">
        <v>76</v>
      </c>
      <c r="T407" s="87" t="s">
        <v>76</v>
      </c>
      <c r="U407" s="88" t="s">
        <v>76</v>
      </c>
      <c r="V407" s="88" t="s">
        <v>76</v>
      </c>
      <c r="W407" s="89" t="s">
        <v>76</v>
      </c>
      <c r="X407" s="89" t="s">
        <v>76</v>
      </c>
    </row>
    <row r="408" spans="14:24" ht="15.75" x14ac:dyDescent="0.25">
      <c r="N408" s="85">
        <v>48913</v>
      </c>
      <c r="O408" s="86" t="s">
        <v>76</v>
      </c>
      <c r="P408" s="86" t="s">
        <v>76</v>
      </c>
      <c r="Q408" s="86" t="s">
        <v>76</v>
      </c>
      <c r="R408" s="86" t="s">
        <v>76</v>
      </c>
      <c r="S408" s="87" t="s">
        <v>76</v>
      </c>
      <c r="T408" s="87" t="s">
        <v>76</v>
      </c>
      <c r="U408" s="88" t="s">
        <v>76</v>
      </c>
      <c r="V408" s="88" t="s">
        <v>76</v>
      </c>
      <c r="W408" s="89" t="s">
        <v>76</v>
      </c>
      <c r="X408" s="89" t="s">
        <v>76</v>
      </c>
    </row>
    <row r="409" spans="14:24" ht="15.75" x14ac:dyDescent="0.25">
      <c r="N409" s="85">
        <v>48944</v>
      </c>
      <c r="O409" s="86" t="s">
        <v>76</v>
      </c>
      <c r="P409" s="86" t="s">
        <v>76</v>
      </c>
      <c r="Q409" s="86" t="s">
        <v>76</v>
      </c>
      <c r="R409" s="86" t="s">
        <v>76</v>
      </c>
      <c r="S409" s="87" t="s">
        <v>76</v>
      </c>
      <c r="T409" s="87" t="s">
        <v>76</v>
      </c>
      <c r="U409" s="88" t="s">
        <v>76</v>
      </c>
      <c r="V409" s="88" t="s">
        <v>76</v>
      </c>
      <c r="W409" s="89" t="s">
        <v>76</v>
      </c>
      <c r="X409" s="89" t="s">
        <v>76</v>
      </c>
    </row>
    <row r="410" spans="14:24" ht="15.75" x14ac:dyDescent="0.25">
      <c r="N410" s="85">
        <v>48975</v>
      </c>
      <c r="O410" s="86" t="s">
        <v>76</v>
      </c>
      <c r="P410" s="86" t="s">
        <v>76</v>
      </c>
      <c r="Q410" s="86" t="s">
        <v>76</v>
      </c>
      <c r="R410" s="86" t="s">
        <v>76</v>
      </c>
      <c r="S410" s="87" t="s">
        <v>76</v>
      </c>
      <c r="T410" s="87" t="s">
        <v>76</v>
      </c>
      <c r="U410" s="88" t="s">
        <v>76</v>
      </c>
      <c r="V410" s="88" t="s">
        <v>76</v>
      </c>
      <c r="W410" s="89" t="s">
        <v>76</v>
      </c>
      <c r="X410" s="89" t="s">
        <v>76</v>
      </c>
    </row>
    <row r="411" spans="14:24" ht="15.75" x14ac:dyDescent="0.25">
      <c r="N411" s="85">
        <v>49003</v>
      </c>
      <c r="O411" s="86" t="s">
        <v>76</v>
      </c>
      <c r="P411" s="86" t="s">
        <v>76</v>
      </c>
      <c r="Q411" s="86" t="s">
        <v>76</v>
      </c>
      <c r="R411" s="86" t="s">
        <v>76</v>
      </c>
      <c r="S411" s="87" t="s">
        <v>76</v>
      </c>
      <c r="T411" s="87" t="s">
        <v>76</v>
      </c>
      <c r="U411" s="88" t="s">
        <v>76</v>
      </c>
      <c r="V411" s="88" t="s">
        <v>76</v>
      </c>
      <c r="W411" s="89" t="s">
        <v>76</v>
      </c>
      <c r="X411" s="89" t="s">
        <v>76</v>
      </c>
    </row>
    <row r="412" spans="14:24" ht="15.75" x14ac:dyDescent="0.25">
      <c r="N412" s="85">
        <v>49034</v>
      </c>
      <c r="O412" s="86" t="s">
        <v>76</v>
      </c>
      <c r="P412" s="86" t="s">
        <v>76</v>
      </c>
      <c r="Q412" s="86" t="s">
        <v>76</v>
      </c>
      <c r="R412" s="86" t="s">
        <v>76</v>
      </c>
      <c r="S412" s="87" t="s">
        <v>76</v>
      </c>
      <c r="T412" s="87" t="s">
        <v>76</v>
      </c>
      <c r="U412" s="88" t="s">
        <v>76</v>
      </c>
      <c r="V412" s="88" t="s">
        <v>76</v>
      </c>
      <c r="W412" s="89" t="s">
        <v>76</v>
      </c>
      <c r="X412" s="89" t="s">
        <v>76</v>
      </c>
    </row>
    <row r="413" spans="14:24" ht="15.75" x14ac:dyDescent="0.25">
      <c r="N413" s="85">
        <v>49064</v>
      </c>
      <c r="O413" s="86" t="s">
        <v>76</v>
      </c>
      <c r="P413" s="86" t="s">
        <v>76</v>
      </c>
      <c r="Q413" s="86" t="s">
        <v>76</v>
      </c>
      <c r="R413" s="86" t="s">
        <v>76</v>
      </c>
      <c r="S413" s="87" t="s">
        <v>76</v>
      </c>
      <c r="T413" s="87" t="s">
        <v>76</v>
      </c>
      <c r="U413" s="88" t="s">
        <v>76</v>
      </c>
      <c r="V413" s="88" t="s">
        <v>76</v>
      </c>
      <c r="W413" s="89" t="s">
        <v>76</v>
      </c>
      <c r="X413" s="89" t="s">
        <v>76</v>
      </c>
    </row>
    <row r="414" spans="14:24" ht="15.75" x14ac:dyDescent="0.25">
      <c r="N414" s="85">
        <v>49095</v>
      </c>
      <c r="O414" s="86" t="s">
        <v>76</v>
      </c>
      <c r="P414" s="86" t="s">
        <v>76</v>
      </c>
      <c r="Q414" s="86" t="s">
        <v>76</v>
      </c>
      <c r="R414" s="86" t="s">
        <v>76</v>
      </c>
      <c r="S414" s="87" t="s">
        <v>76</v>
      </c>
      <c r="T414" s="87" t="s">
        <v>76</v>
      </c>
      <c r="U414" s="88" t="s">
        <v>76</v>
      </c>
      <c r="V414" s="88" t="s">
        <v>76</v>
      </c>
      <c r="W414" s="89" t="s">
        <v>76</v>
      </c>
      <c r="X414" s="89" t="s">
        <v>76</v>
      </c>
    </row>
    <row r="415" spans="14:24" ht="15.75" x14ac:dyDescent="0.25">
      <c r="N415" s="85">
        <v>49125</v>
      </c>
      <c r="O415" s="86" t="s">
        <v>76</v>
      </c>
      <c r="P415" s="86" t="s">
        <v>76</v>
      </c>
      <c r="Q415" s="86" t="s">
        <v>76</v>
      </c>
      <c r="R415" s="86" t="s">
        <v>76</v>
      </c>
      <c r="S415" s="87" t="s">
        <v>76</v>
      </c>
      <c r="T415" s="87" t="s">
        <v>76</v>
      </c>
      <c r="U415" s="88" t="s">
        <v>76</v>
      </c>
      <c r="V415" s="88" t="s">
        <v>76</v>
      </c>
      <c r="W415" s="89" t="s">
        <v>76</v>
      </c>
      <c r="X415" s="89" t="s">
        <v>76</v>
      </c>
    </row>
    <row r="416" spans="14:24" ht="15.75" x14ac:dyDescent="0.25">
      <c r="N416" s="85">
        <v>49156</v>
      </c>
      <c r="O416" s="86" t="s">
        <v>76</v>
      </c>
      <c r="P416" s="86" t="s">
        <v>76</v>
      </c>
      <c r="Q416" s="86" t="s">
        <v>76</v>
      </c>
      <c r="R416" s="86" t="s">
        <v>76</v>
      </c>
      <c r="S416" s="87" t="s">
        <v>76</v>
      </c>
      <c r="T416" s="87" t="s">
        <v>76</v>
      </c>
      <c r="U416" s="88" t="s">
        <v>76</v>
      </c>
      <c r="V416" s="88" t="s">
        <v>76</v>
      </c>
      <c r="W416" s="89" t="s">
        <v>76</v>
      </c>
      <c r="X416" s="89" t="s">
        <v>76</v>
      </c>
    </row>
    <row r="417" spans="14:24" ht="15.75" x14ac:dyDescent="0.25">
      <c r="N417" s="85">
        <v>49187</v>
      </c>
      <c r="O417" s="86" t="s">
        <v>76</v>
      </c>
      <c r="P417" s="86" t="s">
        <v>76</v>
      </c>
      <c r="Q417" s="86" t="s">
        <v>76</v>
      </c>
      <c r="R417" s="86" t="s">
        <v>76</v>
      </c>
      <c r="S417" s="87" t="s">
        <v>76</v>
      </c>
      <c r="T417" s="87" t="s">
        <v>76</v>
      </c>
      <c r="U417" s="88" t="s">
        <v>76</v>
      </c>
      <c r="V417" s="88" t="s">
        <v>76</v>
      </c>
      <c r="W417" s="89" t="s">
        <v>76</v>
      </c>
      <c r="X417" s="89" t="s">
        <v>76</v>
      </c>
    </row>
    <row r="418" spans="14:24" ht="15.75" x14ac:dyDescent="0.25">
      <c r="N418" s="85">
        <v>49217</v>
      </c>
      <c r="O418" s="86" t="s">
        <v>76</v>
      </c>
      <c r="P418" s="86" t="s">
        <v>76</v>
      </c>
      <c r="Q418" s="86" t="s">
        <v>76</v>
      </c>
      <c r="R418" s="86" t="s">
        <v>76</v>
      </c>
      <c r="S418" s="87" t="s">
        <v>76</v>
      </c>
      <c r="T418" s="87" t="s">
        <v>76</v>
      </c>
      <c r="U418" s="88" t="s">
        <v>76</v>
      </c>
      <c r="V418" s="88" t="s">
        <v>76</v>
      </c>
      <c r="W418" s="89" t="s">
        <v>76</v>
      </c>
      <c r="X418" s="89" t="s">
        <v>76</v>
      </c>
    </row>
    <row r="419" spans="14:24" ht="15.75" x14ac:dyDescent="0.25">
      <c r="N419" s="85">
        <v>49248</v>
      </c>
      <c r="O419" s="86" t="s">
        <v>76</v>
      </c>
      <c r="P419" s="86" t="s">
        <v>76</v>
      </c>
      <c r="Q419" s="86" t="s">
        <v>76</v>
      </c>
      <c r="R419" s="86" t="s">
        <v>76</v>
      </c>
      <c r="S419" s="87" t="s">
        <v>76</v>
      </c>
      <c r="T419" s="87" t="s">
        <v>76</v>
      </c>
      <c r="U419" s="88" t="s">
        <v>76</v>
      </c>
      <c r="V419" s="88" t="s">
        <v>76</v>
      </c>
      <c r="W419" s="89" t="s">
        <v>76</v>
      </c>
      <c r="X419" s="89" t="s">
        <v>76</v>
      </c>
    </row>
    <row r="420" spans="14:24" ht="15.75" x14ac:dyDescent="0.25">
      <c r="N420" s="85">
        <v>49278</v>
      </c>
      <c r="O420" s="86" t="s">
        <v>76</v>
      </c>
      <c r="P420" s="86" t="s">
        <v>76</v>
      </c>
      <c r="Q420" s="86" t="s">
        <v>76</v>
      </c>
      <c r="R420" s="86" t="s">
        <v>76</v>
      </c>
      <c r="S420" s="87" t="s">
        <v>76</v>
      </c>
      <c r="T420" s="87" t="s">
        <v>76</v>
      </c>
      <c r="U420" s="88" t="s">
        <v>76</v>
      </c>
      <c r="V420" s="88" t="s">
        <v>76</v>
      </c>
      <c r="W420" s="89" t="s">
        <v>76</v>
      </c>
      <c r="X420" s="89" t="s">
        <v>76</v>
      </c>
    </row>
    <row r="421" spans="14:24" ht="15.75" x14ac:dyDescent="0.25">
      <c r="N421" s="85">
        <v>49309</v>
      </c>
      <c r="O421" s="86" t="s">
        <v>76</v>
      </c>
      <c r="P421" s="86" t="s">
        <v>76</v>
      </c>
      <c r="Q421" s="86" t="s">
        <v>76</v>
      </c>
      <c r="R421" s="86" t="s">
        <v>76</v>
      </c>
      <c r="S421" s="87" t="s">
        <v>76</v>
      </c>
      <c r="T421" s="87" t="s">
        <v>76</v>
      </c>
      <c r="U421" s="88" t="s">
        <v>76</v>
      </c>
      <c r="V421" s="88" t="s">
        <v>76</v>
      </c>
      <c r="W421" s="89" t="s">
        <v>76</v>
      </c>
      <c r="X421" s="89" t="s">
        <v>76</v>
      </c>
    </row>
    <row r="422" spans="14:24" ht="15.75" x14ac:dyDescent="0.25">
      <c r="N422" s="85">
        <v>49340</v>
      </c>
      <c r="O422" s="86" t="s">
        <v>76</v>
      </c>
      <c r="P422" s="86" t="s">
        <v>76</v>
      </c>
      <c r="Q422" s="86" t="s">
        <v>76</v>
      </c>
      <c r="R422" s="86" t="s">
        <v>76</v>
      </c>
      <c r="S422" s="87" t="s">
        <v>76</v>
      </c>
      <c r="T422" s="87" t="s">
        <v>76</v>
      </c>
      <c r="U422" s="88" t="s">
        <v>76</v>
      </c>
      <c r="V422" s="88" t="s">
        <v>76</v>
      </c>
      <c r="W422" s="89" t="s">
        <v>76</v>
      </c>
      <c r="X422" s="89" t="s">
        <v>76</v>
      </c>
    </row>
    <row r="423" spans="14:24" ht="15.75" x14ac:dyDescent="0.25">
      <c r="N423" s="85">
        <v>49368</v>
      </c>
      <c r="O423" s="86" t="s">
        <v>76</v>
      </c>
      <c r="P423" s="86" t="s">
        <v>76</v>
      </c>
      <c r="Q423" s="86" t="s">
        <v>76</v>
      </c>
      <c r="R423" s="86" t="s">
        <v>76</v>
      </c>
      <c r="S423" s="87" t="s">
        <v>76</v>
      </c>
      <c r="T423" s="87" t="s">
        <v>76</v>
      </c>
      <c r="U423" s="88" t="s">
        <v>76</v>
      </c>
      <c r="V423" s="88" t="s">
        <v>76</v>
      </c>
      <c r="W423" s="89" t="s">
        <v>76</v>
      </c>
      <c r="X423" s="89" t="s">
        <v>76</v>
      </c>
    </row>
    <row r="424" spans="14:24" ht="15.75" x14ac:dyDescent="0.25">
      <c r="N424" s="85">
        <v>49399</v>
      </c>
      <c r="O424" s="86" t="s">
        <v>76</v>
      </c>
      <c r="P424" s="86" t="s">
        <v>76</v>
      </c>
      <c r="Q424" s="86" t="s">
        <v>76</v>
      </c>
      <c r="R424" s="86" t="s">
        <v>76</v>
      </c>
      <c r="S424" s="87" t="s">
        <v>76</v>
      </c>
      <c r="T424" s="87" t="s">
        <v>76</v>
      </c>
      <c r="U424" s="88" t="s">
        <v>76</v>
      </c>
      <c r="V424" s="88" t="s">
        <v>76</v>
      </c>
      <c r="W424" s="89" t="s">
        <v>76</v>
      </c>
      <c r="X424" s="89" t="s">
        <v>76</v>
      </c>
    </row>
    <row r="425" spans="14:24" ht="15.75" x14ac:dyDescent="0.25">
      <c r="N425" s="85">
        <v>49429</v>
      </c>
      <c r="O425" s="86" t="s">
        <v>76</v>
      </c>
      <c r="P425" s="86" t="s">
        <v>76</v>
      </c>
      <c r="Q425" s="86" t="s">
        <v>76</v>
      </c>
      <c r="R425" s="86" t="s">
        <v>76</v>
      </c>
      <c r="S425" s="87" t="s">
        <v>76</v>
      </c>
      <c r="T425" s="87" t="s">
        <v>76</v>
      </c>
      <c r="U425" s="88" t="s">
        <v>76</v>
      </c>
      <c r="V425" s="88" t="s">
        <v>76</v>
      </c>
      <c r="W425" s="89" t="s">
        <v>76</v>
      </c>
      <c r="X425" s="89" t="s">
        <v>76</v>
      </c>
    </row>
    <row r="426" spans="14:24" ht="15.75" x14ac:dyDescent="0.25">
      <c r="N426" s="85">
        <v>49460</v>
      </c>
      <c r="O426" s="86" t="s">
        <v>76</v>
      </c>
      <c r="P426" s="86" t="s">
        <v>76</v>
      </c>
      <c r="Q426" s="86" t="s">
        <v>76</v>
      </c>
      <c r="R426" s="86" t="s">
        <v>76</v>
      </c>
      <c r="S426" s="87" t="s">
        <v>76</v>
      </c>
      <c r="T426" s="87" t="s">
        <v>76</v>
      </c>
      <c r="U426" s="88" t="s">
        <v>76</v>
      </c>
      <c r="V426" s="88" t="s">
        <v>76</v>
      </c>
      <c r="W426" s="89" t="s">
        <v>76</v>
      </c>
      <c r="X426" s="89" t="s">
        <v>76</v>
      </c>
    </row>
    <row r="427" spans="14:24" ht="15.75" x14ac:dyDescent="0.25">
      <c r="N427" s="85">
        <v>49490</v>
      </c>
      <c r="O427" s="86" t="s">
        <v>76</v>
      </c>
      <c r="P427" s="86" t="s">
        <v>76</v>
      </c>
      <c r="Q427" s="86" t="s">
        <v>76</v>
      </c>
      <c r="R427" s="86" t="s">
        <v>76</v>
      </c>
      <c r="S427" s="87" t="s">
        <v>76</v>
      </c>
      <c r="T427" s="87" t="s">
        <v>76</v>
      </c>
      <c r="U427" s="88" t="s">
        <v>76</v>
      </c>
      <c r="V427" s="88" t="s">
        <v>76</v>
      </c>
      <c r="W427" s="89" t="s">
        <v>76</v>
      </c>
      <c r="X427" s="89" t="s">
        <v>76</v>
      </c>
    </row>
    <row r="428" spans="14:24" ht="15.75" x14ac:dyDescent="0.25">
      <c r="N428" s="85">
        <v>49521</v>
      </c>
      <c r="O428" s="86" t="s">
        <v>76</v>
      </c>
      <c r="P428" s="86" t="s">
        <v>76</v>
      </c>
      <c r="Q428" s="86" t="s">
        <v>76</v>
      </c>
      <c r="R428" s="86" t="s">
        <v>76</v>
      </c>
      <c r="S428" s="87" t="s">
        <v>76</v>
      </c>
      <c r="T428" s="87" t="s">
        <v>76</v>
      </c>
      <c r="U428" s="88" t="s">
        <v>76</v>
      </c>
      <c r="V428" s="88" t="s">
        <v>76</v>
      </c>
      <c r="W428" s="89" t="s">
        <v>76</v>
      </c>
      <c r="X428" s="89" t="s">
        <v>76</v>
      </c>
    </row>
    <row r="429" spans="14:24" ht="15.75" x14ac:dyDescent="0.25">
      <c r="N429" s="85">
        <v>49552</v>
      </c>
      <c r="O429" s="86" t="s">
        <v>76</v>
      </c>
      <c r="P429" s="86" t="s">
        <v>76</v>
      </c>
      <c r="Q429" s="86" t="s">
        <v>76</v>
      </c>
      <c r="R429" s="86" t="s">
        <v>76</v>
      </c>
      <c r="S429" s="87" t="s">
        <v>76</v>
      </c>
      <c r="T429" s="87" t="s">
        <v>76</v>
      </c>
      <c r="U429" s="88" t="s">
        <v>76</v>
      </c>
      <c r="V429" s="88" t="s">
        <v>76</v>
      </c>
      <c r="W429" s="89" t="s">
        <v>76</v>
      </c>
      <c r="X429" s="89" t="s">
        <v>76</v>
      </c>
    </row>
    <row r="430" spans="14:24" ht="15.75" x14ac:dyDescent="0.25">
      <c r="N430" s="85">
        <v>49582</v>
      </c>
      <c r="O430" s="86" t="s">
        <v>76</v>
      </c>
      <c r="P430" s="86" t="s">
        <v>76</v>
      </c>
      <c r="Q430" s="86" t="s">
        <v>76</v>
      </c>
      <c r="R430" s="86" t="s">
        <v>76</v>
      </c>
      <c r="S430" s="87" t="s">
        <v>76</v>
      </c>
      <c r="T430" s="87" t="s">
        <v>76</v>
      </c>
      <c r="U430" s="88" t="s">
        <v>76</v>
      </c>
      <c r="V430" s="88" t="s">
        <v>76</v>
      </c>
      <c r="W430" s="89" t="s">
        <v>76</v>
      </c>
      <c r="X430" s="89" t="s">
        <v>76</v>
      </c>
    </row>
    <row r="431" spans="14:24" ht="15.75" x14ac:dyDescent="0.25">
      <c r="N431" s="85">
        <v>49613</v>
      </c>
      <c r="O431" s="86" t="s">
        <v>76</v>
      </c>
      <c r="P431" s="86" t="s">
        <v>76</v>
      </c>
      <c r="Q431" s="86" t="s">
        <v>76</v>
      </c>
      <c r="R431" s="86" t="s">
        <v>76</v>
      </c>
      <c r="S431" s="87" t="s">
        <v>76</v>
      </c>
      <c r="T431" s="87" t="s">
        <v>76</v>
      </c>
      <c r="U431" s="88" t="s">
        <v>76</v>
      </c>
      <c r="V431" s="88" t="s">
        <v>76</v>
      </c>
      <c r="W431" s="89" t="s">
        <v>76</v>
      </c>
      <c r="X431" s="89" t="s">
        <v>76</v>
      </c>
    </row>
    <row r="432" spans="14:24" ht="15.75" x14ac:dyDescent="0.25">
      <c r="N432" s="85">
        <v>49643</v>
      </c>
      <c r="O432" s="86" t="s">
        <v>76</v>
      </c>
      <c r="P432" s="86" t="s">
        <v>76</v>
      </c>
      <c r="Q432" s="86" t="s">
        <v>76</v>
      </c>
      <c r="R432" s="86" t="s">
        <v>76</v>
      </c>
      <c r="S432" s="87" t="s">
        <v>76</v>
      </c>
      <c r="T432" s="87" t="s">
        <v>76</v>
      </c>
      <c r="U432" s="88" t="s">
        <v>76</v>
      </c>
      <c r="V432" s="88" t="s">
        <v>76</v>
      </c>
      <c r="W432" s="89" t="s">
        <v>76</v>
      </c>
      <c r="X432" s="89" t="s">
        <v>76</v>
      </c>
    </row>
    <row r="433" spans="14:24" ht="15.75" x14ac:dyDescent="0.25">
      <c r="N433" s="85">
        <v>49674</v>
      </c>
      <c r="O433" s="86" t="s">
        <v>76</v>
      </c>
      <c r="P433" s="86" t="s">
        <v>76</v>
      </c>
      <c r="Q433" s="86" t="s">
        <v>76</v>
      </c>
      <c r="R433" s="86" t="s">
        <v>76</v>
      </c>
      <c r="S433" s="87" t="s">
        <v>76</v>
      </c>
      <c r="T433" s="87" t="s">
        <v>76</v>
      </c>
      <c r="U433" s="88" t="s">
        <v>76</v>
      </c>
      <c r="V433" s="88" t="s">
        <v>76</v>
      </c>
      <c r="W433" s="89" t="s">
        <v>76</v>
      </c>
      <c r="X433" s="89" t="s">
        <v>76</v>
      </c>
    </row>
    <row r="434" spans="14:24" ht="15.75" x14ac:dyDescent="0.25">
      <c r="N434" s="85">
        <v>49705</v>
      </c>
      <c r="O434" s="86" t="s">
        <v>76</v>
      </c>
      <c r="P434" s="86" t="s">
        <v>76</v>
      </c>
      <c r="Q434" s="86" t="s">
        <v>76</v>
      </c>
      <c r="R434" s="86" t="s">
        <v>76</v>
      </c>
      <c r="S434" s="87" t="s">
        <v>76</v>
      </c>
      <c r="T434" s="87" t="s">
        <v>76</v>
      </c>
      <c r="U434" s="88" t="s">
        <v>76</v>
      </c>
      <c r="V434" s="88" t="s">
        <v>76</v>
      </c>
      <c r="W434" s="89" t="s">
        <v>76</v>
      </c>
      <c r="X434" s="89" t="s">
        <v>76</v>
      </c>
    </row>
    <row r="435" spans="14:24" ht="15.75" x14ac:dyDescent="0.25">
      <c r="N435" s="85">
        <v>49734</v>
      </c>
      <c r="O435" s="86" t="s">
        <v>76</v>
      </c>
      <c r="P435" s="86" t="s">
        <v>76</v>
      </c>
      <c r="Q435" s="86" t="s">
        <v>76</v>
      </c>
      <c r="R435" s="86" t="s">
        <v>76</v>
      </c>
      <c r="S435" s="87" t="s">
        <v>76</v>
      </c>
      <c r="T435" s="87" t="s">
        <v>76</v>
      </c>
      <c r="U435" s="88" t="s">
        <v>76</v>
      </c>
      <c r="V435" s="88" t="s">
        <v>76</v>
      </c>
      <c r="W435" s="89" t="s">
        <v>76</v>
      </c>
      <c r="X435" s="89" t="s">
        <v>76</v>
      </c>
    </row>
    <row r="436" spans="14:24" ht="15.75" x14ac:dyDescent="0.25">
      <c r="N436" s="85">
        <v>49765</v>
      </c>
      <c r="O436" s="86" t="s">
        <v>76</v>
      </c>
      <c r="P436" s="86" t="s">
        <v>76</v>
      </c>
      <c r="Q436" s="86" t="s">
        <v>76</v>
      </c>
      <c r="R436" s="86" t="s">
        <v>76</v>
      </c>
      <c r="S436" s="87" t="s">
        <v>76</v>
      </c>
      <c r="T436" s="87" t="s">
        <v>76</v>
      </c>
      <c r="U436" s="88" t="s">
        <v>76</v>
      </c>
      <c r="V436" s="88" t="s">
        <v>76</v>
      </c>
      <c r="W436" s="89" t="s">
        <v>76</v>
      </c>
      <c r="X436" s="89" t="s">
        <v>76</v>
      </c>
    </row>
    <row r="437" spans="14:24" ht="15.75" x14ac:dyDescent="0.25">
      <c r="N437" s="85">
        <v>49795</v>
      </c>
      <c r="O437" s="86" t="s">
        <v>76</v>
      </c>
      <c r="P437" s="86" t="s">
        <v>76</v>
      </c>
      <c r="Q437" s="86" t="s">
        <v>76</v>
      </c>
      <c r="R437" s="86" t="s">
        <v>76</v>
      </c>
      <c r="S437" s="87" t="s">
        <v>76</v>
      </c>
      <c r="T437" s="87" t="s">
        <v>76</v>
      </c>
      <c r="U437" s="88" t="s">
        <v>76</v>
      </c>
      <c r="V437" s="88" t="s">
        <v>76</v>
      </c>
      <c r="W437" s="89" t="s">
        <v>76</v>
      </c>
      <c r="X437" s="89" t="s">
        <v>76</v>
      </c>
    </row>
    <row r="438" spans="14:24" ht="15.75" x14ac:dyDescent="0.25">
      <c r="N438" s="85">
        <v>49826</v>
      </c>
      <c r="O438" s="86" t="s">
        <v>76</v>
      </c>
      <c r="P438" s="86" t="s">
        <v>76</v>
      </c>
      <c r="Q438" s="86" t="s">
        <v>76</v>
      </c>
      <c r="R438" s="86" t="s">
        <v>76</v>
      </c>
      <c r="S438" s="87" t="s">
        <v>76</v>
      </c>
      <c r="T438" s="87" t="s">
        <v>76</v>
      </c>
      <c r="U438" s="88" t="s">
        <v>76</v>
      </c>
      <c r="V438" s="88" t="s">
        <v>76</v>
      </c>
      <c r="W438" s="89" t="s">
        <v>76</v>
      </c>
      <c r="X438" s="89" t="s">
        <v>76</v>
      </c>
    </row>
    <row r="439" spans="14:24" ht="15.75" x14ac:dyDescent="0.25">
      <c r="N439" s="85">
        <v>49856</v>
      </c>
      <c r="O439" s="86" t="s">
        <v>76</v>
      </c>
      <c r="P439" s="86" t="s">
        <v>76</v>
      </c>
      <c r="Q439" s="86" t="s">
        <v>76</v>
      </c>
      <c r="R439" s="86" t="s">
        <v>76</v>
      </c>
      <c r="S439" s="87" t="s">
        <v>76</v>
      </c>
      <c r="T439" s="87" t="s">
        <v>76</v>
      </c>
      <c r="U439" s="88" t="s">
        <v>76</v>
      </c>
      <c r="V439" s="88" t="s">
        <v>76</v>
      </c>
      <c r="W439" s="89" t="s">
        <v>76</v>
      </c>
      <c r="X439" s="89" t="s">
        <v>76</v>
      </c>
    </row>
    <row r="440" spans="14:24" ht="15.75" x14ac:dyDescent="0.25">
      <c r="N440" s="85">
        <v>49887</v>
      </c>
      <c r="O440" s="86" t="s">
        <v>76</v>
      </c>
      <c r="P440" s="86" t="s">
        <v>76</v>
      </c>
      <c r="Q440" s="86" t="s">
        <v>76</v>
      </c>
      <c r="R440" s="86" t="s">
        <v>76</v>
      </c>
      <c r="S440" s="87" t="s">
        <v>76</v>
      </c>
      <c r="T440" s="87" t="s">
        <v>76</v>
      </c>
      <c r="U440" s="88" t="s">
        <v>76</v>
      </c>
      <c r="V440" s="88" t="s">
        <v>76</v>
      </c>
      <c r="W440" s="89" t="s">
        <v>76</v>
      </c>
      <c r="X440" s="89" t="s">
        <v>76</v>
      </c>
    </row>
    <row r="441" spans="14:24" ht="15.75" x14ac:dyDescent="0.25">
      <c r="N441" s="85">
        <v>49918</v>
      </c>
      <c r="O441" s="86" t="s">
        <v>76</v>
      </c>
      <c r="P441" s="86" t="s">
        <v>76</v>
      </c>
      <c r="Q441" s="86" t="s">
        <v>76</v>
      </c>
      <c r="R441" s="86" t="s">
        <v>76</v>
      </c>
      <c r="S441" s="87" t="s">
        <v>76</v>
      </c>
      <c r="T441" s="87" t="s">
        <v>76</v>
      </c>
      <c r="U441" s="88" t="s">
        <v>76</v>
      </c>
      <c r="V441" s="88" t="s">
        <v>76</v>
      </c>
      <c r="W441" s="89" t="s">
        <v>76</v>
      </c>
      <c r="X441" s="89" t="s">
        <v>76</v>
      </c>
    </row>
    <row r="442" spans="14:24" ht="15.75" x14ac:dyDescent="0.25">
      <c r="N442" s="85">
        <v>49948</v>
      </c>
      <c r="O442" s="86" t="s">
        <v>76</v>
      </c>
      <c r="P442" s="86" t="s">
        <v>76</v>
      </c>
      <c r="Q442" s="86" t="s">
        <v>76</v>
      </c>
      <c r="R442" s="86" t="s">
        <v>76</v>
      </c>
      <c r="S442" s="87" t="s">
        <v>76</v>
      </c>
      <c r="T442" s="87" t="s">
        <v>76</v>
      </c>
      <c r="U442" s="88" t="s">
        <v>76</v>
      </c>
      <c r="V442" s="88" t="s">
        <v>76</v>
      </c>
      <c r="W442" s="89" t="s">
        <v>76</v>
      </c>
      <c r="X442" s="89" t="s">
        <v>76</v>
      </c>
    </row>
    <row r="443" spans="14:24" ht="15.75" x14ac:dyDescent="0.25">
      <c r="N443" s="85">
        <v>49979</v>
      </c>
      <c r="O443" s="86" t="s">
        <v>76</v>
      </c>
      <c r="P443" s="86" t="s">
        <v>76</v>
      </c>
      <c r="Q443" s="86" t="s">
        <v>76</v>
      </c>
      <c r="R443" s="86" t="s">
        <v>76</v>
      </c>
      <c r="S443" s="87" t="s">
        <v>76</v>
      </c>
      <c r="T443" s="87" t="s">
        <v>76</v>
      </c>
      <c r="U443" s="88" t="s">
        <v>76</v>
      </c>
      <c r="V443" s="88" t="s">
        <v>76</v>
      </c>
      <c r="W443" s="89" t="s">
        <v>76</v>
      </c>
      <c r="X443" s="89" t="s">
        <v>76</v>
      </c>
    </row>
    <row r="444" spans="14:24" ht="15.75" x14ac:dyDescent="0.25">
      <c r="N444" s="85">
        <v>50009</v>
      </c>
      <c r="O444" s="86" t="s">
        <v>76</v>
      </c>
      <c r="P444" s="86" t="s">
        <v>76</v>
      </c>
      <c r="Q444" s="86" t="s">
        <v>76</v>
      </c>
      <c r="R444" s="86" t="s">
        <v>76</v>
      </c>
      <c r="S444" s="87" t="s">
        <v>76</v>
      </c>
      <c r="T444" s="87" t="s">
        <v>76</v>
      </c>
      <c r="U444" s="88" t="s">
        <v>76</v>
      </c>
      <c r="V444" s="88" t="s">
        <v>76</v>
      </c>
      <c r="W444" s="89" t="s">
        <v>76</v>
      </c>
      <c r="X444" s="89" t="s">
        <v>76</v>
      </c>
    </row>
    <row r="445" spans="14:24" ht="15.75" x14ac:dyDescent="0.25">
      <c r="N445" s="85">
        <v>50040</v>
      </c>
      <c r="O445" s="86" t="s">
        <v>76</v>
      </c>
      <c r="P445" s="86" t="s">
        <v>76</v>
      </c>
      <c r="Q445" s="86" t="s">
        <v>76</v>
      </c>
      <c r="R445" s="86" t="s">
        <v>76</v>
      </c>
      <c r="S445" s="87" t="s">
        <v>76</v>
      </c>
      <c r="T445" s="87" t="s">
        <v>76</v>
      </c>
      <c r="U445" s="88" t="s">
        <v>76</v>
      </c>
      <c r="V445" s="88" t="s">
        <v>76</v>
      </c>
      <c r="W445" s="89" t="s">
        <v>76</v>
      </c>
      <c r="X445" s="89" t="s">
        <v>76</v>
      </c>
    </row>
    <row r="446" spans="14:24" ht="15.75" x14ac:dyDescent="0.25">
      <c r="N446" s="85">
        <v>50071</v>
      </c>
      <c r="O446" s="86" t="s">
        <v>76</v>
      </c>
      <c r="P446" s="86" t="s">
        <v>76</v>
      </c>
      <c r="Q446" s="86" t="s">
        <v>76</v>
      </c>
      <c r="R446" s="86" t="s">
        <v>76</v>
      </c>
      <c r="S446" s="87" t="s">
        <v>76</v>
      </c>
      <c r="T446" s="87" t="s">
        <v>76</v>
      </c>
      <c r="U446" s="88" t="s">
        <v>76</v>
      </c>
      <c r="V446" s="88" t="s">
        <v>76</v>
      </c>
      <c r="W446" s="89" t="s">
        <v>76</v>
      </c>
      <c r="X446" s="89" t="s">
        <v>76</v>
      </c>
    </row>
    <row r="447" spans="14:24" ht="15.75" x14ac:dyDescent="0.25">
      <c r="N447" s="85">
        <v>50099</v>
      </c>
      <c r="O447" s="86" t="s">
        <v>76</v>
      </c>
      <c r="P447" s="86" t="s">
        <v>76</v>
      </c>
      <c r="Q447" s="86" t="s">
        <v>76</v>
      </c>
      <c r="R447" s="86" t="s">
        <v>76</v>
      </c>
      <c r="S447" s="87" t="s">
        <v>76</v>
      </c>
      <c r="T447" s="87" t="s">
        <v>76</v>
      </c>
      <c r="U447" s="88" t="s">
        <v>76</v>
      </c>
      <c r="V447" s="88" t="s">
        <v>76</v>
      </c>
      <c r="W447" s="89" t="s">
        <v>76</v>
      </c>
      <c r="X447" s="89" t="s">
        <v>76</v>
      </c>
    </row>
    <row r="448" spans="14:24" ht="15.75" x14ac:dyDescent="0.25">
      <c r="N448" s="85">
        <v>50130</v>
      </c>
      <c r="O448" s="86" t="s">
        <v>76</v>
      </c>
      <c r="P448" s="86" t="s">
        <v>76</v>
      </c>
      <c r="Q448" s="86" t="s">
        <v>76</v>
      </c>
      <c r="R448" s="86" t="s">
        <v>76</v>
      </c>
      <c r="S448" s="87" t="s">
        <v>76</v>
      </c>
      <c r="T448" s="87" t="s">
        <v>76</v>
      </c>
      <c r="U448" s="88" t="s">
        <v>76</v>
      </c>
      <c r="V448" s="88" t="s">
        <v>76</v>
      </c>
      <c r="W448" s="89" t="s">
        <v>76</v>
      </c>
      <c r="X448" s="89" t="s">
        <v>76</v>
      </c>
    </row>
    <row r="449" spans="14:24" ht="15.75" x14ac:dyDescent="0.25">
      <c r="N449" s="85">
        <v>50160</v>
      </c>
      <c r="O449" s="86" t="s">
        <v>76</v>
      </c>
      <c r="P449" s="86" t="s">
        <v>76</v>
      </c>
      <c r="Q449" s="86" t="s">
        <v>76</v>
      </c>
      <c r="R449" s="86" t="s">
        <v>76</v>
      </c>
      <c r="S449" s="87" t="s">
        <v>76</v>
      </c>
      <c r="T449" s="87" t="s">
        <v>76</v>
      </c>
      <c r="U449" s="88" t="s">
        <v>76</v>
      </c>
      <c r="V449" s="88" t="s">
        <v>76</v>
      </c>
      <c r="W449" s="89" t="s">
        <v>76</v>
      </c>
      <c r="X449" s="89" t="s">
        <v>76</v>
      </c>
    </row>
    <row r="450" spans="14:24" ht="15.75" x14ac:dyDescent="0.25">
      <c r="N450" s="85">
        <v>50191</v>
      </c>
      <c r="O450" s="86" t="s">
        <v>76</v>
      </c>
      <c r="P450" s="86" t="s">
        <v>76</v>
      </c>
      <c r="Q450" s="86" t="s">
        <v>76</v>
      </c>
      <c r="R450" s="86" t="s">
        <v>76</v>
      </c>
      <c r="S450" s="87" t="s">
        <v>76</v>
      </c>
      <c r="T450" s="87" t="s">
        <v>76</v>
      </c>
      <c r="U450" s="88" t="s">
        <v>76</v>
      </c>
      <c r="V450" s="88" t="s">
        <v>76</v>
      </c>
      <c r="W450" s="89" t="s">
        <v>76</v>
      </c>
      <c r="X450" s="89" t="s">
        <v>76</v>
      </c>
    </row>
    <row r="451" spans="14:24" ht="15.75" x14ac:dyDescent="0.25">
      <c r="N451" s="85">
        <v>50221</v>
      </c>
      <c r="O451" s="86" t="s">
        <v>76</v>
      </c>
      <c r="P451" s="86" t="s">
        <v>76</v>
      </c>
      <c r="Q451" s="86" t="s">
        <v>76</v>
      </c>
      <c r="R451" s="86" t="s">
        <v>76</v>
      </c>
      <c r="S451" s="87" t="s">
        <v>76</v>
      </c>
      <c r="T451" s="87" t="s">
        <v>76</v>
      </c>
      <c r="U451" s="88" t="s">
        <v>76</v>
      </c>
      <c r="V451" s="88" t="s">
        <v>76</v>
      </c>
      <c r="W451" s="89" t="s">
        <v>76</v>
      </c>
      <c r="X451" s="89" t="s">
        <v>76</v>
      </c>
    </row>
    <row r="452" spans="14:24" ht="15.75" x14ac:dyDescent="0.25">
      <c r="N452" s="85">
        <v>50252</v>
      </c>
      <c r="O452" s="86" t="s">
        <v>76</v>
      </c>
      <c r="P452" s="86" t="s">
        <v>76</v>
      </c>
      <c r="Q452" s="86" t="s">
        <v>76</v>
      </c>
      <c r="R452" s="86" t="s">
        <v>76</v>
      </c>
      <c r="S452" s="87" t="s">
        <v>76</v>
      </c>
      <c r="T452" s="87" t="s">
        <v>76</v>
      </c>
      <c r="U452" s="88" t="s">
        <v>76</v>
      </c>
      <c r="V452" s="88" t="s">
        <v>76</v>
      </c>
      <c r="W452" s="89" t="s">
        <v>76</v>
      </c>
      <c r="X452" s="89" t="s">
        <v>76</v>
      </c>
    </row>
    <row r="453" spans="14:24" ht="15.75" x14ac:dyDescent="0.25">
      <c r="N453" s="85">
        <v>50283</v>
      </c>
      <c r="O453" s="86" t="s">
        <v>76</v>
      </c>
      <c r="P453" s="86" t="s">
        <v>76</v>
      </c>
      <c r="Q453" s="86" t="s">
        <v>76</v>
      </c>
      <c r="R453" s="86" t="s">
        <v>76</v>
      </c>
      <c r="S453" s="87" t="s">
        <v>76</v>
      </c>
      <c r="T453" s="87" t="s">
        <v>76</v>
      </c>
      <c r="U453" s="88" t="s">
        <v>76</v>
      </c>
      <c r="V453" s="88" t="s">
        <v>76</v>
      </c>
      <c r="W453" s="89" t="s">
        <v>76</v>
      </c>
      <c r="X453" s="89" t="s">
        <v>76</v>
      </c>
    </row>
    <row r="454" spans="14:24" ht="15.75" x14ac:dyDescent="0.25">
      <c r="N454" s="85">
        <v>50313</v>
      </c>
      <c r="O454" s="86" t="s">
        <v>76</v>
      </c>
      <c r="P454" s="86" t="s">
        <v>76</v>
      </c>
      <c r="Q454" s="86" t="s">
        <v>76</v>
      </c>
      <c r="R454" s="86" t="s">
        <v>76</v>
      </c>
      <c r="S454" s="87" t="s">
        <v>76</v>
      </c>
      <c r="T454" s="87" t="s">
        <v>76</v>
      </c>
      <c r="U454" s="88" t="s">
        <v>76</v>
      </c>
      <c r="V454" s="88" t="s">
        <v>76</v>
      </c>
      <c r="W454" s="89" t="s">
        <v>76</v>
      </c>
      <c r="X454" s="89" t="s">
        <v>76</v>
      </c>
    </row>
    <row r="455" spans="14:24" ht="15.75" x14ac:dyDescent="0.25">
      <c r="N455" s="85">
        <v>50344</v>
      </c>
      <c r="O455" s="86" t="s">
        <v>76</v>
      </c>
      <c r="P455" s="86" t="s">
        <v>76</v>
      </c>
      <c r="Q455" s="86" t="s">
        <v>76</v>
      </c>
      <c r="R455" s="86" t="s">
        <v>76</v>
      </c>
      <c r="S455" s="87" t="s">
        <v>76</v>
      </c>
      <c r="T455" s="87" t="s">
        <v>76</v>
      </c>
      <c r="U455" s="88" t="s">
        <v>76</v>
      </c>
      <c r="V455" s="88" t="s">
        <v>76</v>
      </c>
      <c r="W455" s="89" t="s">
        <v>76</v>
      </c>
      <c r="X455" s="89" t="s">
        <v>76</v>
      </c>
    </row>
    <row r="456" spans="14:24" ht="15.75" x14ac:dyDescent="0.25">
      <c r="N456" s="85">
        <v>50374</v>
      </c>
      <c r="O456" s="86" t="s">
        <v>76</v>
      </c>
      <c r="P456" s="86" t="s">
        <v>76</v>
      </c>
      <c r="Q456" s="86" t="s">
        <v>76</v>
      </c>
      <c r="R456" s="86" t="s">
        <v>76</v>
      </c>
      <c r="S456" s="87" t="s">
        <v>76</v>
      </c>
      <c r="T456" s="87" t="s">
        <v>76</v>
      </c>
      <c r="U456" s="88" t="s">
        <v>76</v>
      </c>
      <c r="V456" s="88" t="s">
        <v>76</v>
      </c>
      <c r="W456" s="89" t="s">
        <v>76</v>
      </c>
      <c r="X456" s="89" t="s">
        <v>76</v>
      </c>
    </row>
    <row r="457" spans="14:24" ht="15.75" x14ac:dyDescent="0.25">
      <c r="N457" s="85">
        <v>50405</v>
      </c>
      <c r="O457" s="86" t="s">
        <v>76</v>
      </c>
      <c r="P457" s="86" t="s">
        <v>76</v>
      </c>
      <c r="Q457" s="86" t="s">
        <v>76</v>
      </c>
      <c r="R457" s="86" t="s">
        <v>76</v>
      </c>
      <c r="S457" s="87" t="s">
        <v>76</v>
      </c>
      <c r="T457" s="87" t="s">
        <v>76</v>
      </c>
      <c r="U457" s="88" t="s">
        <v>76</v>
      </c>
      <c r="V457" s="88" t="s">
        <v>76</v>
      </c>
      <c r="W457" s="89" t="s">
        <v>76</v>
      </c>
      <c r="X457" s="89" t="s">
        <v>76</v>
      </c>
    </row>
    <row r="458" spans="14:24" ht="15.75" x14ac:dyDescent="0.25">
      <c r="N458" s="85">
        <v>50436</v>
      </c>
      <c r="O458" s="86" t="s">
        <v>76</v>
      </c>
      <c r="P458" s="86" t="s">
        <v>76</v>
      </c>
      <c r="Q458" s="86" t="s">
        <v>76</v>
      </c>
      <c r="R458" s="86" t="s">
        <v>76</v>
      </c>
      <c r="S458" s="87" t="s">
        <v>76</v>
      </c>
      <c r="T458" s="87" t="s">
        <v>76</v>
      </c>
      <c r="U458" s="88" t="s">
        <v>76</v>
      </c>
      <c r="V458" s="88" t="s">
        <v>76</v>
      </c>
      <c r="W458" s="89" t="s">
        <v>76</v>
      </c>
      <c r="X458" s="89" t="s">
        <v>76</v>
      </c>
    </row>
    <row r="459" spans="14:24" ht="15.75" x14ac:dyDescent="0.25">
      <c r="N459" s="85">
        <v>50464</v>
      </c>
      <c r="O459" s="86" t="s">
        <v>76</v>
      </c>
      <c r="P459" s="86" t="s">
        <v>76</v>
      </c>
      <c r="Q459" s="86" t="s">
        <v>76</v>
      </c>
      <c r="R459" s="86" t="s">
        <v>76</v>
      </c>
      <c r="S459" s="87" t="s">
        <v>76</v>
      </c>
      <c r="T459" s="87" t="s">
        <v>76</v>
      </c>
      <c r="U459" s="88" t="s">
        <v>76</v>
      </c>
      <c r="V459" s="88" t="s">
        <v>76</v>
      </c>
      <c r="W459" s="89" t="s">
        <v>76</v>
      </c>
      <c r="X459" s="89" t="s">
        <v>76</v>
      </c>
    </row>
    <row r="460" spans="14:24" ht="15.75" x14ac:dyDescent="0.25">
      <c r="N460" s="85">
        <v>50495</v>
      </c>
      <c r="O460" s="86" t="s">
        <v>76</v>
      </c>
      <c r="P460" s="86" t="s">
        <v>76</v>
      </c>
      <c r="Q460" s="86" t="s">
        <v>76</v>
      </c>
      <c r="R460" s="86" t="s">
        <v>76</v>
      </c>
      <c r="S460" s="87" t="s">
        <v>76</v>
      </c>
      <c r="T460" s="87" t="s">
        <v>76</v>
      </c>
      <c r="U460" s="88" t="s">
        <v>76</v>
      </c>
      <c r="V460" s="88" t="s">
        <v>76</v>
      </c>
      <c r="W460" s="89" t="s">
        <v>76</v>
      </c>
      <c r="X460" s="89" t="s">
        <v>76</v>
      </c>
    </row>
    <row r="461" spans="14:24" ht="15.75" x14ac:dyDescent="0.25">
      <c r="N461" s="85">
        <v>50525</v>
      </c>
      <c r="O461" s="86" t="s">
        <v>76</v>
      </c>
      <c r="P461" s="86" t="s">
        <v>76</v>
      </c>
      <c r="Q461" s="86" t="s">
        <v>76</v>
      </c>
      <c r="R461" s="86" t="s">
        <v>76</v>
      </c>
      <c r="S461" s="87" t="s">
        <v>76</v>
      </c>
      <c r="T461" s="87" t="s">
        <v>76</v>
      </c>
      <c r="U461" s="88" t="s">
        <v>76</v>
      </c>
      <c r="V461" s="88" t="s">
        <v>76</v>
      </c>
      <c r="W461" s="89" t="s">
        <v>76</v>
      </c>
      <c r="X461" s="89" t="s">
        <v>76</v>
      </c>
    </row>
    <row r="462" spans="14:24" ht="15.75" x14ac:dyDescent="0.25">
      <c r="N462" s="85">
        <v>50556</v>
      </c>
      <c r="O462" s="86" t="s">
        <v>76</v>
      </c>
      <c r="P462" s="86" t="s">
        <v>76</v>
      </c>
      <c r="Q462" s="86" t="s">
        <v>76</v>
      </c>
      <c r="R462" s="86" t="s">
        <v>76</v>
      </c>
      <c r="S462" s="87" t="s">
        <v>76</v>
      </c>
      <c r="T462" s="87" t="s">
        <v>76</v>
      </c>
      <c r="U462" s="88" t="s">
        <v>76</v>
      </c>
      <c r="V462" s="88" t="s">
        <v>76</v>
      </c>
      <c r="W462" s="89" t="s">
        <v>76</v>
      </c>
      <c r="X462" s="89" t="s">
        <v>76</v>
      </c>
    </row>
    <row r="463" spans="14:24" ht="15.75" x14ac:dyDescent="0.25">
      <c r="N463" s="85">
        <v>50586</v>
      </c>
      <c r="O463" s="86" t="s">
        <v>76</v>
      </c>
      <c r="P463" s="86" t="s">
        <v>76</v>
      </c>
      <c r="Q463" s="86" t="s">
        <v>76</v>
      </c>
      <c r="R463" s="86" t="s">
        <v>76</v>
      </c>
      <c r="S463" s="87" t="s">
        <v>76</v>
      </c>
      <c r="T463" s="87" t="s">
        <v>76</v>
      </c>
      <c r="U463" s="88" t="s">
        <v>76</v>
      </c>
      <c r="V463" s="88" t="s">
        <v>76</v>
      </c>
      <c r="W463" s="89" t="s">
        <v>76</v>
      </c>
      <c r="X463" s="89" t="s">
        <v>76</v>
      </c>
    </row>
    <row r="464" spans="14:24" ht="15.75" x14ac:dyDescent="0.25">
      <c r="N464" s="85">
        <v>50617</v>
      </c>
      <c r="O464" s="86" t="s">
        <v>76</v>
      </c>
      <c r="P464" s="86" t="s">
        <v>76</v>
      </c>
      <c r="Q464" s="86" t="s">
        <v>76</v>
      </c>
      <c r="R464" s="86" t="s">
        <v>76</v>
      </c>
      <c r="S464" s="87" t="s">
        <v>76</v>
      </c>
      <c r="T464" s="87" t="s">
        <v>76</v>
      </c>
      <c r="U464" s="88" t="s">
        <v>76</v>
      </c>
      <c r="V464" s="88" t="s">
        <v>76</v>
      </c>
      <c r="W464" s="89" t="s">
        <v>76</v>
      </c>
      <c r="X464" s="89" t="s">
        <v>76</v>
      </c>
    </row>
    <row r="465" spans="14:24" ht="15.75" x14ac:dyDescent="0.25">
      <c r="N465" s="85">
        <v>50648</v>
      </c>
      <c r="O465" s="86" t="s">
        <v>76</v>
      </c>
      <c r="P465" s="86" t="s">
        <v>76</v>
      </c>
      <c r="Q465" s="86" t="s">
        <v>76</v>
      </c>
      <c r="R465" s="86" t="s">
        <v>76</v>
      </c>
      <c r="S465" s="87" t="s">
        <v>76</v>
      </c>
      <c r="T465" s="87" t="s">
        <v>76</v>
      </c>
      <c r="U465" s="88" t="s">
        <v>76</v>
      </c>
      <c r="V465" s="88" t="s">
        <v>76</v>
      </c>
      <c r="W465" s="89" t="s">
        <v>76</v>
      </c>
      <c r="X465" s="89" t="s">
        <v>76</v>
      </c>
    </row>
    <row r="466" spans="14:24" ht="15.75" x14ac:dyDescent="0.25">
      <c r="N466" s="85">
        <v>50678</v>
      </c>
      <c r="O466" s="86" t="s">
        <v>76</v>
      </c>
      <c r="P466" s="86" t="s">
        <v>76</v>
      </c>
      <c r="Q466" s="86" t="s">
        <v>76</v>
      </c>
      <c r="R466" s="86" t="s">
        <v>76</v>
      </c>
      <c r="S466" s="87" t="s">
        <v>76</v>
      </c>
      <c r="T466" s="87" t="s">
        <v>76</v>
      </c>
      <c r="U466" s="88" t="s">
        <v>76</v>
      </c>
      <c r="V466" s="88" t="s">
        <v>76</v>
      </c>
      <c r="W466" s="89" t="s">
        <v>76</v>
      </c>
      <c r="X466" s="89" t="s">
        <v>76</v>
      </c>
    </row>
    <row r="467" spans="14:24" ht="15.75" x14ac:dyDescent="0.25">
      <c r="N467" s="85">
        <v>50709</v>
      </c>
      <c r="O467" s="86" t="s">
        <v>76</v>
      </c>
      <c r="P467" s="86" t="s">
        <v>76</v>
      </c>
      <c r="Q467" s="86" t="s">
        <v>76</v>
      </c>
      <c r="R467" s="86" t="s">
        <v>76</v>
      </c>
      <c r="S467" s="87" t="s">
        <v>76</v>
      </c>
      <c r="T467" s="87" t="s">
        <v>76</v>
      </c>
      <c r="U467" s="88" t="s">
        <v>76</v>
      </c>
      <c r="V467" s="88" t="s">
        <v>76</v>
      </c>
      <c r="W467" s="89" t="s">
        <v>76</v>
      </c>
      <c r="X467" s="89" t="s">
        <v>76</v>
      </c>
    </row>
    <row r="468" spans="14:24" ht="15.75" x14ac:dyDescent="0.25">
      <c r="N468" s="85">
        <v>50739</v>
      </c>
      <c r="O468" s="86" t="s">
        <v>76</v>
      </c>
      <c r="P468" s="86" t="s">
        <v>76</v>
      </c>
      <c r="Q468" s="86" t="s">
        <v>76</v>
      </c>
      <c r="R468" s="86" t="s">
        <v>76</v>
      </c>
      <c r="S468" s="87" t="s">
        <v>76</v>
      </c>
      <c r="T468" s="87" t="s">
        <v>76</v>
      </c>
      <c r="U468" s="88" t="s">
        <v>76</v>
      </c>
      <c r="V468" s="88" t="s">
        <v>76</v>
      </c>
      <c r="W468" s="89" t="s">
        <v>76</v>
      </c>
      <c r="X468" s="89" t="s">
        <v>76</v>
      </c>
    </row>
    <row r="469" spans="14:24" ht="15.75" x14ac:dyDescent="0.25">
      <c r="N469" s="85">
        <v>50770</v>
      </c>
      <c r="O469" s="86" t="s">
        <v>76</v>
      </c>
      <c r="P469" s="86" t="s">
        <v>76</v>
      </c>
      <c r="Q469" s="86" t="s">
        <v>76</v>
      </c>
      <c r="R469" s="86" t="s">
        <v>76</v>
      </c>
      <c r="S469" s="87" t="s">
        <v>76</v>
      </c>
      <c r="T469" s="87" t="s">
        <v>76</v>
      </c>
      <c r="U469" s="88" t="s">
        <v>76</v>
      </c>
      <c r="V469" s="88" t="s">
        <v>76</v>
      </c>
      <c r="W469" s="89" t="s">
        <v>76</v>
      </c>
      <c r="X469" s="89" t="s">
        <v>76</v>
      </c>
    </row>
    <row r="470" spans="14:24" ht="15.75" x14ac:dyDescent="0.25">
      <c r="N470" s="85">
        <v>50801</v>
      </c>
      <c r="O470" s="86" t="s">
        <v>76</v>
      </c>
      <c r="P470" s="86" t="s">
        <v>76</v>
      </c>
      <c r="Q470" s="86" t="s">
        <v>76</v>
      </c>
      <c r="R470" s="86" t="s">
        <v>76</v>
      </c>
      <c r="S470" s="87" t="s">
        <v>76</v>
      </c>
      <c r="T470" s="87" t="s">
        <v>76</v>
      </c>
      <c r="U470" s="88" t="s">
        <v>76</v>
      </c>
      <c r="V470" s="88" t="s">
        <v>76</v>
      </c>
      <c r="W470" s="89" t="s">
        <v>76</v>
      </c>
      <c r="X470" s="89" t="s">
        <v>76</v>
      </c>
    </row>
    <row r="471" spans="14:24" ht="15.75" x14ac:dyDescent="0.25">
      <c r="N471" s="85">
        <v>50829</v>
      </c>
      <c r="O471" s="86" t="s">
        <v>76</v>
      </c>
      <c r="P471" s="86" t="s">
        <v>76</v>
      </c>
      <c r="Q471" s="86" t="s">
        <v>76</v>
      </c>
      <c r="R471" s="86" t="s">
        <v>76</v>
      </c>
      <c r="S471" s="87" t="s">
        <v>76</v>
      </c>
      <c r="T471" s="87" t="s">
        <v>76</v>
      </c>
      <c r="U471" s="88" t="s">
        <v>76</v>
      </c>
      <c r="V471" s="88" t="s">
        <v>76</v>
      </c>
      <c r="W471" s="89" t="s">
        <v>76</v>
      </c>
      <c r="X471" s="89" t="s">
        <v>76</v>
      </c>
    </row>
    <row r="472" spans="14:24" ht="15.75" x14ac:dyDescent="0.25">
      <c r="N472" s="85">
        <v>50860</v>
      </c>
      <c r="O472" s="86" t="s">
        <v>76</v>
      </c>
      <c r="P472" s="86" t="s">
        <v>76</v>
      </c>
      <c r="Q472" s="86" t="s">
        <v>76</v>
      </c>
      <c r="R472" s="86" t="s">
        <v>76</v>
      </c>
      <c r="S472" s="87" t="s">
        <v>76</v>
      </c>
      <c r="T472" s="87" t="s">
        <v>76</v>
      </c>
      <c r="U472" s="88" t="s">
        <v>76</v>
      </c>
      <c r="V472" s="88" t="s">
        <v>76</v>
      </c>
      <c r="W472" s="89" t="s">
        <v>76</v>
      </c>
      <c r="X472" s="89" t="s">
        <v>76</v>
      </c>
    </row>
    <row r="473" spans="14:24" ht="15.75" x14ac:dyDescent="0.25">
      <c r="N473" s="85">
        <v>50890</v>
      </c>
      <c r="O473" s="86" t="s">
        <v>76</v>
      </c>
      <c r="P473" s="86" t="s">
        <v>76</v>
      </c>
      <c r="Q473" s="86" t="s">
        <v>76</v>
      </c>
      <c r="R473" s="86" t="s">
        <v>76</v>
      </c>
      <c r="S473" s="87" t="s">
        <v>76</v>
      </c>
      <c r="T473" s="87" t="s">
        <v>76</v>
      </c>
      <c r="U473" s="88" t="s">
        <v>76</v>
      </c>
      <c r="V473" s="88" t="s">
        <v>76</v>
      </c>
      <c r="W473" s="89" t="s">
        <v>76</v>
      </c>
      <c r="X473" s="89" t="s">
        <v>76</v>
      </c>
    </row>
    <row r="474" spans="14:24" ht="15.75" x14ac:dyDescent="0.25">
      <c r="N474" s="85">
        <v>50921</v>
      </c>
      <c r="O474" s="86" t="s">
        <v>76</v>
      </c>
      <c r="P474" s="86" t="s">
        <v>76</v>
      </c>
      <c r="Q474" s="86" t="s">
        <v>76</v>
      </c>
      <c r="R474" s="86" t="s">
        <v>76</v>
      </c>
      <c r="S474" s="87" t="s">
        <v>76</v>
      </c>
      <c r="T474" s="87" t="s">
        <v>76</v>
      </c>
      <c r="U474" s="88" t="s">
        <v>76</v>
      </c>
      <c r="V474" s="88" t="s">
        <v>76</v>
      </c>
      <c r="W474" s="89" t="s">
        <v>76</v>
      </c>
      <c r="X474" s="89" t="s">
        <v>76</v>
      </c>
    </row>
    <row r="475" spans="14:24" ht="15.75" x14ac:dyDescent="0.25">
      <c r="N475" s="85">
        <v>50951</v>
      </c>
      <c r="O475" s="86" t="s">
        <v>76</v>
      </c>
      <c r="P475" s="86" t="s">
        <v>76</v>
      </c>
      <c r="Q475" s="86" t="s">
        <v>76</v>
      </c>
      <c r="R475" s="86" t="s">
        <v>76</v>
      </c>
      <c r="S475" s="87" t="s">
        <v>76</v>
      </c>
      <c r="T475" s="87" t="s">
        <v>76</v>
      </c>
      <c r="U475" s="88" t="s">
        <v>76</v>
      </c>
      <c r="V475" s="88" t="s">
        <v>76</v>
      </c>
      <c r="W475" s="89" t="s">
        <v>76</v>
      </c>
      <c r="X475" s="89" t="s">
        <v>76</v>
      </c>
    </row>
    <row r="476" spans="14:24" ht="15.75" x14ac:dyDescent="0.25">
      <c r="N476" s="85">
        <v>50982</v>
      </c>
      <c r="O476" s="86" t="s">
        <v>76</v>
      </c>
      <c r="P476" s="86" t="s">
        <v>76</v>
      </c>
      <c r="Q476" s="86" t="s">
        <v>76</v>
      </c>
      <c r="R476" s="86" t="s">
        <v>76</v>
      </c>
      <c r="S476" s="87" t="s">
        <v>76</v>
      </c>
      <c r="T476" s="87" t="s">
        <v>76</v>
      </c>
      <c r="U476" s="88" t="s">
        <v>76</v>
      </c>
      <c r="V476" s="88" t="s">
        <v>76</v>
      </c>
      <c r="W476" s="89" t="s">
        <v>76</v>
      </c>
      <c r="X476" s="89" t="s">
        <v>76</v>
      </c>
    </row>
    <row r="477" spans="14:24" ht="15.75" x14ac:dyDescent="0.25">
      <c r="N477" s="85">
        <v>51013</v>
      </c>
      <c r="O477" s="86" t="s">
        <v>76</v>
      </c>
      <c r="P477" s="86" t="s">
        <v>76</v>
      </c>
      <c r="Q477" s="86" t="s">
        <v>76</v>
      </c>
      <c r="R477" s="86" t="s">
        <v>76</v>
      </c>
      <c r="S477" s="87" t="s">
        <v>76</v>
      </c>
      <c r="T477" s="87" t="s">
        <v>76</v>
      </c>
      <c r="U477" s="88" t="s">
        <v>76</v>
      </c>
      <c r="V477" s="88" t="s">
        <v>76</v>
      </c>
      <c r="W477" s="89" t="s">
        <v>76</v>
      </c>
      <c r="X477" s="89" t="s">
        <v>76</v>
      </c>
    </row>
    <row r="478" spans="14:24" ht="15.75" x14ac:dyDescent="0.25">
      <c r="N478" s="85">
        <v>51043</v>
      </c>
      <c r="O478" s="86" t="s">
        <v>76</v>
      </c>
      <c r="P478" s="86" t="s">
        <v>76</v>
      </c>
      <c r="Q478" s="86" t="s">
        <v>76</v>
      </c>
      <c r="R478" s="86" t="s">
        <v>76</v>
      </c>
      <c r="S478" s="87" t="s">
        <v>76</v>
      </c>
      <c r="T478" s="87" t="s">
        <v>76</v>
      </c>
      <c r="U478" s="88" t="s">
        <v>76</v>
      </c>
      <c r="V478" s="88" t="s">
        <v>76</v>
      </c>
      <c r="W478" s="89" t="s">
        <v>76</v>
      </c>
      <c r="X478" s="89" t="s">
        <v>76</v>
      </c>
    </row>
    <row r="479" spans="14:24" ht="15.75" x14ac:dyDescent="0.25">
      <c r="N479" s="85">
        <v>51074</v>
      </c>
      <c r="O479" s="86" t="s">
        <v>76</v>
      </c>
      <c r="P479" s="86" t="s">
        <v>76</v>
      </c>
      <c r="Q479" s="86" t="s">
        <v>76</v>
      </c>
      <c r="R479" s="86" t="s">
        <v>76</v>
      </c>
      <c r="S479" s="87" t="s">
        <v>76</v>
      </c>
      <c r="T479" s="87" t="s">
        <v>76</v>
      </c>
      <c r="U479" s="88" t="s">
        <v>76</v>
      </c>
      <c r="V479" s="88" t="s">
        <v>76</v>
      </c>
      <c r="W479" s="89" t="s">
        <v>76</v>
      </c>
      <c r="X479" s="89" t="s">
        <v>76</v>
      </c>
    </row>
    <row r="480" spans="14:24" ht="15.75" x14ac:dyDescent="0.25">
      <c r="N480" s="85">
        <v>51104</v>
      </c>
      <c r="O480" s="86" t="s">
        <v>76</v>
      </c>
      <c r="P480" s="86" t="s">
        <v>76</v>
      </c>
      <c r="Q480" s="86" t="s">
        <v>76</v>
      </c>
      <c r="R480" s="86" t="s">
        <v>76</v>
      </c>
      <c r="S480" s="87" t="s">
        <v>76</v>
      </c>
      <c r="T480" s="87" t="s">
        <v>76</v>
      </c>
      <c r="U480" s="88" t="s">
        <v>76</v>
      </c>
      <c r="V480" s="88" t="s">
        <v>76</v>
      </c>
      <c r="W480" s="89" t="s">
        <v>76</v>
      </c>
      <c r="X480" s="89" t="s">
        <v>76</v>
      </c>
    </row>
    <row r="481" spans="14:24" ht="15.75" x14ac:dyDescent="0.25">
      <c r="N481" s="85">
        <v>51135</v>
      </c>
      <c r="O481" s="86" t="s">
        <v>76</v>
      </c>
      <c r="P481" s="86" t="s">
        <v>76</v>
      </c>
      <c r="Q481" s="86" t="s">
        <v>76</v>
      </c>
      <c r="R481" s="86" t="s">
        <v>76</v>
      </c>
      <c r="S481" s="87" t="s">
        <v>76</v>
      </c>
      <c r="T481" s="87" t="s">
        <v>76</v>
      </c>
      <c r="U481" s="88" t="s">
        <v>76</v>
      </c>
      <c r="V481" s="88" t="s">
        <v>76</v>
      </c>
      <c r="W481" s="89" t="s">
        <v>76</v>
      </c>
      <c r="X481" s="89" t="s">
        <v>76</v>
      </c>
    </row>
    <row r="482" spans="14:24" ht="15.75" x14ac:dyDescent="0.25">
      <c r="N482" s="85">
        <v>51166</v>
      </c>
      <c r="O482" s="86" t="s">
        <v>76</v>
      </c>
      <c r="P482" s="86" t="s">
        <v>76</v>
      </c>
      <c r="Q482" s="86" t="s">
        <v>76</v>
      </c>
      <c r="R482" s="86" t="s">
        <v>76</v>
      </c>
      <c r="S482" s="87" t="s">
        <v>76</v>
      </c>
      <c r="T482" s="87" t="s">
        <v>76</v>
      </c>
      <c r="U482" s="88" t="s">
        <v>76</v>
      </c>
      <c r="V482" s="88" t="s">
        <v>76</v>
      </c>
      <c r="W482" s="89" t="s">
        <v>76</v>
      </c>
      <c r="X482" s="89" t="s">
        <v>76</v>
      </c>
    </row>
    <row r="483" spans="14:24" ht="15.75" x14ac:dyDescent="0.25">
      <c r="N483" s="85">
        <v>51195</v>
      </c>
      <c r="O483" s="86" t="s">
        <v>76</v>
      </c>
      <c r="P483" s="86" t="s">
        <v>76</v>
      </c>
      <c r="Q483" s="86" t="s">
        <v>76</v>
      </c>
      <c r="R483" s="86" t="s">
        <v>76</v>
      </c>
      <c r="S483" s="87" t="s">
        <v>76</v>
      </c>
      <c r="T483" s="87" t="s">
        <v>76</v>
      </c>
      <c r="U483" s="88" t="s">
        <v>76</v>
      </c>
      <c r="V483" s="88" t="s">
        <v>76</v>
      </c>
      <c r="W483" s="89" t="s">
        <v>76</v>
      </c>
      <c r="X483" s="89" t="s">
        <v>76</v>
      </c>
    </row>
    <row r="484" spans="14:24" ht="15.75" x14ac:dyDescent="0.25">
      <c r="N484" s="85">
        <v>51226</v>
      </c>
      <c r="O484" s="86" t="s">
        <v>76</v>
      </c>
      <c r="P484" s="86" t="s">
        <v>76</v>
      </c>
      <c r="Q484" s="86" t="s">
        <v>76</v>
      </c>
      <c r="R484" s="86" t="s">
        <v>76</v>
      </c>
      <c r="S484" s="87" t="s">
        <v>76</v>
      </c>
      <c r="T484" s="87" t="s">
        <v>76</v>
      </c>
      <c r="U484" s="88" t="s">
        <v>76</v>
      </c>
      <c r="V484" s="88" t="s">
        <v>76</v>
      </c>
      <c r="W484" s="89" t="s">
        <v>76</v>
      </c>
      <c r="X484" s="89" t="s">
        <v>76</v>
      </c>
    </row>
    <row r="485" spans="14:24" ht="15.75" x14ac:dyDescent="0.25">
      <c r="N485" s="85">
        <v>51256</v>
      </c>
      <c r="O485" s="86" t="s">
        <v>76</v>
      </c>
      <c r="P485" s="86" t="s">
        <v>76</v>
      </c>
      <c r="Q485" s="86" t="s">
        <v>76</v>
      </c>
      <c r="R485" s="86" t="s">
        <v>76</v>
      </c>
      <c r="S485" s="87" t="s">
        <v>76</v>
      </c>
      <c r="T485" s="87" t="s">
        <v>76</v>
      </c>
      <c r="U485" s="88" t="s">
        <v>76</v>
      </c>
      <c r="V485" s="88" t="s">
        <v>76</v>
      </c>
      <c r="W485" s="89" t="s">
        <v>76</v>
      </c>
      <c r="X485" s="89" t="s">
        <v>76</v>
      </c>
    </row>
    <row r="486" spans="14:24" ht="15.75" x14ac:dyDescent="0.25">
      <c r="N486" s="85">
        <v>51287</v>
      </c>
      <c r="O486" s="86" t="s">
        <v>76</v>
      </c>
      <c r="P486" s="86" t="s">
        <v>76</v>
      </c>
      <c r="Q486" s="86" t="s">
        <v>76</v>
      </c>
      <c r="R486" s="86" t="s">
        <v>76</v>
      </c>
      <c r="S486" s="87" t="s">
        <v>76</v>
      </c>
      <c r="T486" s="87" t="s">
        <v>76</v>
      </c>
      <c r="U486" s="88" t="s">
        <v>76</v>
      </c>
      <c r="V486" s="88" t="s">
        <v>76</v>
      </c>
      <c r="W486" s="89" t="s">
        <v>76</v>
      </c>
      <c r="X486" s="89" t="s">
        <v>76</v>
      </c>
    </row>
    <row r="487" spans="14:24" ht="15.75" x14ac:dyDescent="0.25">
      <c r="N487" s="85">
        <v>51317</v>
      </c>
      <c r="O487" s="86" t="s">
        <v>76</v>
      </c>
      <c r="P487" s="86" t="s">
        <v>76</v>
      </c>
      <c r="Q487" s="86" t="s">
        <v>76</v>
      </c>
      <c r="R487" s="86" t="s">
        <v>76</v>
      </c>
      <c r="S487" s="87" t="s">
        <v>76</v>
      </c>
      <c r="T487" s="87" t="s">
        <v>76</v>
      </c>
      <c r="U487" s="88" t="s">
        <v>76</v>
      </c>
      <c r="V487" s="88" t="s">
        <v>76</v>
      </c>
      <c r="W487" s="89" t="s">
        <v>76</v>
      </c>
      <c r="X487" s="89" t="s">
        <v>76</v>
      </c>
    </row>
    <row r="488" spans="14:24" ht="15.75" x14ac:dyDescent="0.25">
      <c r="N488" s="85">
        <v>51348</v>
      </c>
      <c r="O488" s="86" t="s">
        <v>76</v>
      </c>
      <c r="P488" s="86" t="s">
        <v>76</v>
      </c>
      <c r="Q488" s="86" t="s">
        <v>76</v>
      </c>
      <c r="R488" s="86" t="s">
        <v>76</v>
      </c>
      <c r="S488" s="87" t="s">
        <v>76</v>
      </c>
      <c r="T488" s="87" t="s">
        <v>76</v>
      </c>
      <c r="U488" s="88" t="s">
        <v>76</v>
      </c>
      <c r="V488" s="88" t="s">
        <v>76</v>
      </c>
      <c r="W488" s="89" t="s">
        <v>76</v>
      </c>
      <c r="X488" s="89" t="s">
        <v>76</v>
      </c>
    </row>
    <row r="489" spans="14:24" ht="15.75" x14ac:dyDescent="0.25">
      <c r="N489" s="85">
        <v>51379</v>
      </c>
      <c r="O489" s="86" t="s">
        <v>76</v>
      </c>
      <c r="P489" s="86" t="s">
        <v>76</v>
      </c>
      <c r="Q489" s="86" t="s">
        <v>76</v>
      </c>
      <c r="R489" s="86" t="s">
        <v>76</v>
      </c>
      <c r="S489" s="87" t="s">
        <v>76</v>
      </c>
      <c r="T489" s="87" t="s">
        <v>76</v>
      </c>
      <c r="U489" s="88" t="s">
        <v>76</v>
      </c>
      <c r="V489" s="88" t="s">
        <v>76</v>
      </c>
      <c r="W489" s="89" t="s">
        <v>76</v>
      </c>
      <c r="X489" s="89" t="s">
        <v>76</v>
      </c>
    </row>
    <row r="490" spans="14:24" ht="15.75" x14ac:dyDescent="0.25">
      <c r="N490" s="85">
        <v>51409</v>
      </c>
      <c r="O490" s="86" t="s">
        <v>76</v>
      </c>
      <c r="P490" s="86" t="s">
        <v>76</v>
      </c>
      <c r="Q490" s="86" t="s">
        <v>76</v>
      </c>
      <c r="R490" s="86" t="s">
        <v>76</v>
      </c>
      <c r="S490" s="87" t="s">
        <v>76</v>
      </c>
      <c r="T490" s="87" t="s">
        <v>76</v>
      </c>
      <c r="U490" s="88" t="s">
        <v>76</v>
      </c>
      <c r="V490" s="88" t="s">
        <v>76</v>
      </c>
      <c r="W490" s="89" t="s">
        <v>76</v>
      </c>
      <c r="X490" s="89" t="s">
        <v>76</v>
      </c>
    </row>
    <row r="491" spans="14:24" ht="15.75" x14ac:dyDescent="0.25">
      <c r="N491" s="85">
        <v>51440</v>
      </c>
      <c r="O491" s="86" t="s">
        <v>76</v>
      </c>
      <c r="P491" s="86" t="s">
        <v>76</v>
      </c>
      <c r="Q491" s="86" t="s">
        <v>76</v>
      </c>
      <c r="R491" s="86" t="s">
        <v>76</v>
      </c>
      <c r="S491" s="87" t="s">
        <v>76</v>
      </c>
      <c r="T491" s="87" t="s">
        <v>76</v>
      </c>
      <c r="U491" s="88" t="s">
        <v>76</v>
      </c>
      <c r="V491" s="88" t="s">
        <v>76</v>
      </c>
      <c r="W491" s="89" t="s">
        <v>76</v>
      </c>
      <c r="X491" s="89" t="s">
        <v>76</v>
      </c>
    </row>
    <row r="492" spans="14:24" ht="15.75" x14ac:dyDescent="0.25">
      <c r="N492" s="85">
        <v>51470</v>
      </c>
      <c r="O492" s="86" t="s">
        <v>76</v>
      </c>
      <c r="P492" s="86" t="s">
        <v>76</v>
      </c>
      <c r="Q492" s="86" t="s">
        <v>76</v>
      </c>
      <c r="R492" s="86" t="s">
        <v>76</v>
      </c>
      <c r="S492" s="87" t="s">
        <v>76</v>
      </c>
      <c r="T492" s="87" t="s">
        <v>76</v>
      </c>
      <c r="U492" s="88" t="s">
        <v>76</v>
      </c>
      <c r="V492" s="88" t="s">
        <v>76</v>
      </c>
      <c r="W492" s="89" t="s">
        <v>76</v>
      </c>
      <c r="X492" s="89" t="s">
        <v>76</v>
      </c>
    </row>
    <row r="493" spans="14:24" ht="15.75" x14ac:dyDescent="0.25">
      <c r="N493" s="85">
        <v>51501</v>
      </c>
      <c r="O493" s="86" t="s">
        <v>76</v>
      </c>
      <c r="P493" s="86" t="s">
        <v>76</v>
      </c>
      <c r="Q493" s="86" t="s">
        <v>76</v>
      </c>
      <c r="R493" s="86" t="s">
        <v>76</v>
      </c>
      <c r="S493" s="87" t="s">
        <v>76</v>
      </c>
      <c r="T493" s="87" t="s">
        <v>76</v>
      </c>
      <c r="U493" s="88" t="s">
        <v>76</v>
      </c>
      <c r="V493" s="88" t="s">
        <v>76</v>
      </c>
      <c r="W493" s="89" t="s">
        <v>76</v>
      </c>
      <c r="X493" s="89" t="s">
        <v>76</v>
      </c>
    </row>
    <row r="494" spans="14:24" ht="15.75" x14ac:dyDescent="0.25">
      <c r="N494" s="85">
        <v>51532</v>
      </c>
      <c r="O494" s="86" t="s">
        <v>76</v>
      </c>
      <c r="P494" s="86" t="s">
        <v>76</v>
      </c>
      <c r="Q494" s="86" t="s">
        <v>76</v>
      </c>
      <c r="R494" s="86" t="s">
        <v>76</v>
      </c>
      <c r="S494" s="87" t="s">
        <v>76</v>
      </c>
      <c r="T494" s="87" t="s">
        <v>76</v>
      </c>
      <c r="U494" s="88" t="s">
        <v>76</v>
      </c>
      <c r="V494" s="88" t="s">
        <v>76</v>
      </c>
      <c r="W494" s="89" t="s">
        <v>76</v>
      </c>
      <c r="X494" s="89" t="s">
        <v>76</v>
      </c>
    </row>
    <row r="495" spans="14:24" ht="15.75" x14ac:dyDescent="0.25">
      <c r="N495" s="85">
        <v>51560</v>
      </c>
      <c r="O495" s="86" t="s">
        <v>76</v>
      </c>
      <c r="P495" s="86" t="s">
        <v>76</v>
      </c>
      <c r="Q495" s="86" t="s">
        <v>76</v>
      </c>
      <c r="R495" s="86" t="s">
        <v>76</v>
      </c>
      <c r="S495" s="87" t="s">
        <v>76</v>
      </c>
      <c r="T495" s="87" t="s">
        <v>76</v>
      </c>
      <c r="U495" s="88" t="s">
        <v>76</v>
      </c>
      <c r="V495" s="88" t="s">
        <v>76</v>
      </c>
      <c r="W495" s="89" t="s">
        <v>76</v>
      </c>
      <c r="X495" s="89" t="s">
        <v>76</v>
      </c>
    </row>
    <row r="496" spans="14:24" ht="15.75" x14ac:dyDescent="0.25">
      <c r="N496" s="85">
        <v>51591</v>
      </c>
      <c r="O496" s="86" t="s">
        <v>76</v>
      </c>
      <c r="P496" s="86" t="s">
        <v>76</v>
      </c>
      <c r="Q496" s="86" t="s">
        <v>76</v>
      </c>
      <c r="R496" s="86" t="s">
        <v>76</v>
      </c>
      <c r="S496" s="87" t="s">
        <v>76</v>
      </c>
      <c r="T496" s="87" t="s">
        <v>76</v>
      </c>
      <c r="U496" s="88" t="s">
        <v>76</v>
      </c>
      <c r="V496" s="88" t="s">
        <v>76</v>
      </c>
      <c r="W496" s="89" t="s">
        <v>76</v>
      </c>
      <c r="X496" s="89" t="s">
        <v>76</v>
      </c>
    </row>
    <row r="497" spans="14:24" ht="15.75" x14ac:dyDescent="0.25">
      <c r="N497" s="85">
        <v>51621</v>
      </c>
      <c r="O497" s="86" t="s">
        <v>76</v>
      </c>
      <c r="P497" s="86" t="s">
        <v>76</v>
      </c>
      <c r="Q497" s="86" t="s">
        <v>76</v>
      </c>
      <c r="R497" s="86" t="s">
        <v>76</v>
      </c>
      <c r="S497" s="87" t="s">
        <v>76</v>
      </c>
      <c r="T497" s="87" t="s">
        <v>76</v>
      </c>
      <c r="U497" s="88" t="s">
        <v>76</v>
      </c>
      <c r="V497" s="88" t="s">
        <v>76</v>
      </c>
      <c r="W497" s="89" t="s">
        <v>76</v>
      </c>
      <c r="X497" s="89" t="s">
        <v>76</v>
      </c>
    </row>
    <row r="498" spans="14:24" ht="15.75" x14ac:dyDescent="0.25">
      <c r="N498" s="85">
        <v>51652</v>
      </c>
      <c r="O498" s="86" t="s">
        <v>76</v>
      </c>
      <c r="P498" s="86" t="s">
        <v>76</v>
      </c>
      <c r="Q498" s="86" t="s">
        <v>76</v>
      </c>
      <c r="R498" s="86" t="s">
        <v>76</v>
      </c>
      <c r="S498" s="87" t="s">
        <v>76</v>
      </c>
      <c r="T498" s="87" t="s">
        <v>76</v>
      </c>
      <c r="U498" s="88" t="s">
        <v>76</v>
      </c>
      <c r="V498" s="88" t="s">
        <v>76</v>
      </c>
      <c r="W498" s="89" t="s">
        <v>76</v>
      </c>
      <c r="X498" s="89" t="s">
        <v>76</v>
      </c>
    </row>
    <row r="499" spans="14:24" ht="15.75" x14ac:dyDescent="0.25">
      <c r="N499" s="85">
        <v>51682</v>
      </c>
      <c r="O499" s="86" t="s">
        <v>76</v>
      </c>
      <c r="P499" s="86" t="s">
        <v>76</v>
      </c>
      <c r="Q499" s="86" t="s">
        <v>76</v>
      </c>
      <c r="R499" s="86" t="s">
        <v>76</v>
      </c>
      <c r="S499" s="87" t="s">
        <v>76</v>
      </c>
      <c r="T499" s="87" t="s">
        <v>76</v>
      </c>
      <c r="U499" s="88" t="s">
        <v>76</v>
      </c>
      <c r="V499" s="88" t="s">
        <v>76</v>
      </c>
      <c r="W499" s="89" t="s">
        <v>76</v>
      </c>
      <c r="X499" s="89" t="s">
        <v>76</v>
      </c>
    </row>
    <row r="500" spans="14:24" ht="15.75" x14ac:dyDescent="0.25">
      <c r="N500" s="85">
        <v>51713</v>
      </c>
      <c r="O500" s="86" t="s">
        <v>76</v>
      </c>
      <c r="P500" s="86" t="s">
        <v>76</v>
      </c>
      <c r="Q500" s="86" t="s">
        <v>76</v>
      </c>
      <c r="R500" s="86" t="s">
        <v>76</v>
      </c>
      <c r="S500" s="87" t="s">
        <v>76</v>
      </c>
      <c r="T500" s="87" t="s">
        <v>76</v>
      </c>
      <c r="U500" s="88" t="s">
        <v>76</v>
      </c>
      <c r="V500" s="88" t="s">
        <v>76</v>
      </c>
      <c r="W500" s="89" t="s">
        <v>76</v>
      </c>
      <c r="X500" s="89" t="s">
        <v>76</v>
      </c>
    </row>
    <row r="501" spans="14:24" ht="15.75" x14ac:dyDescent="0.25">
      <c r="N501" s="85">
        <v>51744</v>
      </c>
      <c r="O501" s="86" t="s">
        <v>76</v>
      </c>
      <c r="P501" s="86" t="s">
        <v>76</v>
      </c>
      <c r="Q501" s="86" t="s">
        <v>76</v>
      </c>
      <c r="R501" s="86" t="s">
        <v>76</v>
      </c>
      <c r="S501" s="87" t="s">
        <v>76</v>
      </c>
      <c r="T501" s="87" t="s">
        <v>76</v>
      </c>
      <c r="U501" s="88" t="s">
        <v>76</v>
      </c>
      <c r="V501" s="88" t="s">
        <v>76</v>
      </c>
      <c r="W501" s="89" t="s">
        <v>76</v>
      </c>
      <c r="X501" s="89" t="s">
        <v>76</v>
      </c>
    </row>
    <row r="502" spans="14:24" ht="15.75" x14ac:dyDescent="0.25">
      <c r="N502" s="85">
        <v>51774</v>
      </c>
      <c r="O502" s="86" t="s">
        <v>76</v>
      </c>
      <c r="P502" s="86" t="s">
        <v>76</v>
      </c>
      <c r="Q502" s="86" t="s">
        <v>76</v>
      </c>
      <c r="R502" s="86" t="s">
        <v>76</v>
      </c>
      <c r="S502" s="87" t="s">
        <v>76</v>
      </c>
      <c r="T502" s="87" t="s">
        <v>76</v>
      </c>
      <c r="U502" s="88" t="s">
        <v>76</v>
      </c>
      <c r="V502" s="88" t="s">
        <v>76</v>
      </c>
      <c r="W502" s="89" t="s">
        <v>76</v>
      </c>
      <c r="X502" s="89" t="s">
        <v>76</v>
      </c>
    </row>
    <row r="503" spans="14:24" ht="15.75" x14ac:dyDescent="0.25">
      <c r="N503" s="85">
        <v>51805</v>
      </c>
      <c r="O503" s="86" t="s">
        <v>76</v>
      </c>
      <c r="P503" s="86" t="s">
        <v>76</v>
      </c>
      <c r="Q503" s="86" t="s">
        <v>76</v>
      </c>
      <c r="R503" s="86" t="s">
        <v>76</v>
      </c>
      <c r="S503" s="87" t="s">
        <v>76</v>
      </c>
      <c r="T503" s="87" t="s">
        <v>76</v>
      </c>
      <c r="U503" s="88" t="s">
        <v>76</v>
      </c>
      <c r="V503" s="88" t="s">
        <v>76</v>
      </c>
      <c r="W503" s="89" t="s">
        <v>76</v>
      </c>
      <c r="X503" s="89" t="s">
        <v>76</v>
      </c>
    </row>
    <row r="504" spans="14:24" ht="15.75" x14ac:dyDescent="0.25">
      <c r="N504" s="85">
        <v>51835</v>
      </c>
      <c r="O504" s="86" t="s">
        <v>76</v>
      </c>
      <c r="P504" s="86" t="s">
        <v>76</v>
      </c>
      <c r="Q504" s="86" t="s">
        <v>76</v>
      </c>
      <c r="R504" s="86" t="s">
        <v>76</v>
      </c>
      <c r="S504" s="87" t="s">
        <v>76</v>
      </c>
      <c r="T504" s="87" t="s">
        <v>76</v>
      </c>
      <c r="U504" s="88" t="s">
        <v>76</v>
      </c>
      <c r="V504" s="88" t="s">
        <v>76</v>
      </c>
      <c r="W504" s="89" t="s">
        <v>76</v>
      </c>
      <c r="X504" s="89" t="s">
        <v>76</v>
      </c>
    </row>
    <row r="505" spans="14:24" ht="15.75" x14ac:dyDescent="0.25">
      <c r="N505" s="85">
        <v>51866</v>
      </c>
      <c r="O505" s="86" t="s">
        <v>76</v>
      </c>
      <c r="P505" s="86" t="s">
        <v>76</v>
      </c>
      <c r="Q505" s="86" t="s">
        <v>76</v>
      </c>
      <c r="R505" s="86" t="s">
        <v>76</v>
      </c>
      <c r="S505" s="87" t="s">
        <v>76</v>
      </c>
      <c r="T505" s="87" t="s">
        <v>76</v>
      </c>
      <c r="U505" s="88" t="s">
        <v>76</v>
      </c>
      <c r="V505" s="88" t="s">
        <v>76</v>
      </c>
      <c r="W505" s="89" t="s">
        <v>76</v>
      </c>
      <c r="X505" s="89" t="s">
        <v>76</v>
      </c>
    </row>
    <row r="506" spans="14:24" ht="15.75" x14ac:dyDescent="0.25">
      <c r="N506" s="85">
        <v>51897</v>
      </c>
      <c r="O506" s="86" t="s">
        <v>76</v>
      </c>
      <c r="P506" s="86" t="s">
        <v>76</v>
      </c>
      <c r="Q506" s="86" t="s">
        <v>76</v>
      </c>
      <c r="R506" s="86" t="s">
        <v>76</v>
      </c>
      <c r="S506" s="87" t="s">
        <v>76</v>
      </c>
      <c r="T506" s="87" t="s">
        <v>76</v>
      </c>
      <c r="U506" s="88" t="s">
        <v>76</v>
      </c>
      <c r="V506" s="88" t="s">
        <v>76</v>
      </c>
      <c r="W506" s="89" t="s">
        <v>76</v>
      </c>
      <c r="X506" s="89" t="s">
        <v>76</v>
      </c>
    </row>
    <row r="507" spans="14:24" ht="15.75" x14ac:dyDescent="0.25">
      <c r="N507" s="85">
        <v>51925</v>
      </c>
      <c r="O507" s="86" t="s">
        <v>76</v>
      </c>
      <c r="P507" s="86" t="s">
        <v>76</v>
      </c>
      <c r="Q507" s="86" t="s">
        <v>76</v>
      </c>
      <c r="R507" s="86" t="s">
        <v>76</v>
      </c>
      <c r="S507" s="87" t="s">
        <v>76</v>
      </c>
      <c r="T507" s="87" t="s">
        <v>76</v>
      </c>
      <c r="U507" s="88" t="s">
        <v>76</v>
      </c>
      <c r="V507" s="88" t="s">
        <v>76</v>
      </c>
      <c r="W507" s="89" t="s">
        <v>76</v>
      </c>
      <c r="X507" s="89" t="s">
        <v>76</v>
      </c>
    </row>
    <row r="508" spans="14:24" ht="15.75" x14ac:dyDescent="0.25">
      <c r="N508" s="85">
        <v>51956</v>
      </c>
      <c r="O508" s="86" t="s">
        <v>76</v>
      </c>
      <c r="P508" s="86" t="s">
        <v>76</v>
      </c>
      <c r="Q508" s="86" t="s">
        <v>76</v>
      </c>
      <c r="R508" s="86" t="s">
        <v>76</v>
      </c>
      <c r="S508" s="87" t="s">
        <v>76</v>
      </c>
      <c r="T508" s="87" t="s">
        <v>76</v>
      </c>
      <c r="U508" s="88" t="s">
        <v>76</v>
      </c>
      <c r="V508" s="88" t="s">
        <v>76</v>
      </c>
      <c r="W508" s="89" t="s">
        <v>76</v>
      </c>
      <c r="X508" s="89" t="s">
        <v>76</v>
      </c>
    </row>
    <row r="509" spans="14:24" ht="15.75" x14ac:dyDescent="0.25">
      <c r="N509" s="85">
        <v>51986</v>
      </c>
      <c r="O509" s="86" t="s">
        <v>76</v>
      </c>
      <c r="P509" s="86" t="s">
        <v>76</v>
      </c>
      <c r="Q509" s="86" t="s">
        <v>76</v>
      </c>
      <c r="R509" s="86" t="s">
        <v>76</v>
      </c>
      <c r="S509" s="87" t="s">
        <v>76</v>
      </c>
      <c r="T509" s="87" t="s">
        <v>76</v>
      </c>
      <c r="U509" s="88" t="s">
        <v>76</v>
      </c>
      <c r="V509" s="88" t="s">
        <v>76</v>
      </c>
      <c r="W509" s="89" t="s">
        <v>76</v>
      </c>
      <c r="X509" s="89" t="s">
        <v>76</v>
      </c>
    </row>
    <row r="510" spans="14:24" ht="15.75" x14ac:dyDescent="0.25">
      <c r="N510" s="85">
        <v>52017</v>
      </c>
      <c r="O510" s="86" t="s">
        <v>76</v>
      </c>
      <c r="P510" s="86" t="s">
        <v>76</v>
      </c>
      <c r="Q510" s="86" t="s">
        <v>76</v>
      </c>
      <c r="R510" s="86" t="s">
        <v>76</v>
      </c>
      <c r="S510" s="87" t="s">
        <v>76</v>
      </c>
      <c r="T510" s="87" t="s">
        <v>76</v>
      </c>
      <c r="U510" s="88" t="s">
        <v>76</v>
      </c>
      <c r="V510" s="88" t="s">
        <v>76</v>
      </c>
      <c r="W510" s="89" t="s">
        <v>76</v>
      </c>
      <c r="X510" s="89" t="s">
        <v>76</v>
      </c>
    </row>
    <row r="511" spans="14:24" ht="15.75" x14ac:dyDescent="0.25">
      <c r="N511" s="85">
        <v>52047</v>
      </c>
      <c r="O511" s="86" t="s">
        <v>76</v>
      </c>
      <c r="P511" s="86" t="s">
        <v>76</v>
      </c>
      <c r="Q511" s="86" t="s">
        <v>76</v>
      </c>
      <c r="R511" s="86" t="s">
        <v>76</v>
      </c>
      <c r="S511" s="87" t="s">
        <v>76</v>
      </c>
      <c r="T511" s="87" t="s">
        <v>76</v>
      </c>
      <c r="U511" s="88" t="s">
        <v>76</v>
      </c>
      <c r="V511" s="88" t="s">
        <v>76</v>
      </c>
      <c r="W511" s="89" t="s">
        <v>76</v>
      </c>
      <c r="X511" s="89" t="s">
        <v>76</v>
      </c>
    </row>
    <row r="512" spans="14:24" ht="15.75" x14ac:dyDescent="0.25">
      <c r="N512" s="85">
        <v>52078</v>
      </c>
      <c r="O512" s="86" t="s">
        <v>76</v>
      </c>
      <c r="P512" s="86" t="s">
        <v>76</v>
      </c>
      <c r="Q512" s="86" t="s">
        <v>76</v>
      </c>
      <c r="R512" s="86" t="s">
        <v>76</v>
      </c>
      <c r="S512" s="87" t="s">
        <v>76</v>
      </c>
      <c r="T512" s="87" t="s">
        <v>76</v>
      </c>
      <c r="U512" s="88" t="s">
        <v>76</v>
      </c>
      <c r="V512" s="88" t="s">
        <v>76</v>
      </c>
      <c r="W512" s="89" t="s">
        <v>76</v>
      </c>
      <c r="X512" s="89" t="s">
        <v>76</v>
      </c>
    </row>
    <row r="513" spans="14:24" ht="15.75" x14ac:dyDescent="0.25">
      <c r="N513" s="85">
        <v>52109</v>
      </c>
      <c r="O513" s="86" t="s">
        <v>76</v>
      </c>
      <c r="P513" s="86" t="s">
        <v>76</v>
      </c>
      <c r="Q513" s="86" t="s">
        <v>76</v>
      </c>
      <c r="R513" s="86" t="s">
        <v>76</v>
      </c>
      <c r="S513" s="87" t="s">
        <v>76</v>
      </c>
      <c r="T513" s="87" t="s">
        <v>76</v>
      </c>
      <c r="U513" s="88" t="s">
        <v>76</v>
      </c>
      <c r="V513" s="88" t="s">
        <v>76</v>
      </c>
      <c r="W513" s="89" t="s">
        <v>76</v>
      </c>
      <c r="X513" s="89" t="s">
        <v>76</v>
      </c>
    </row>
    <row r="514" spans="14:24" ht="15.75" x14ac:dyDescent="0.25">
      <c r="N514" s="85">
        <v>52139</v>
      </c>
      <c r="O514" s="86" t="s">
        <v>76</v>
      </c>
      <c r="P514" s="86" t="s">
        <v>76</v>
      </c>
      <c r="Q514" s="86" t="s">
        <v>76</v>
      </c>
      <c r="R514" s="86" t="s">
        <v>76</v>
      </c>
      <c r="S514" s="87" t="s">
        <v>76</v>
      </c>
      <c r="T514" s="87" t="s">
        <v>76</v>
      </c>
      <c r="U514" s="88" t="s">
        <v>76</v>
      </c>
      <c r="V514" s="88" t="s">
        <v>76</v>
      </c>
      <c r="W514" s="89" t="s">
        <v>76</v>
      </c>
      <c r="X514" s="89" t="s">
        <v>76</v>
      </c>
    </row>
    <row r="515" spans="14:24" ht="15.75" x14ac:dyDescent="0.25">
      <c r="N515" s="85">
        <v>52170</v>
      </c>
      <c r="O515" s="86" t="s">
        <v>76</v>
      </c>
      <c r="P515" s="86" t="s">
        <v>76</v>
      </c>
      <c r="Q515" s="86" t="s">
        <v>76</v>
      </c>
      <c r="R515" s="86" t="s">
        <v>76</v>
      </c>
      <c r="S515" s="87" t="s">
        <v>76</v>
      </c>
      <c r="T515" s="87" t="s">
        <v>76</v>
      </c>
      <c r="U515" s="88" t="s">
        <v>76</v>
      </c>
      <c r="V515" s="88" t="s">
        <v>76</v>
      </c>
      <c r="W515" s="89" t="s">
        <v>76</v>
      </c>
      <c r="X515" s="89" t="s">
        <v>76</v>
      </c>
    </row>
    <row r="516" spans="14:24" ht="15.75" x14ac:dyDescent="0.25">
      <c r="N516" s="85">
        <v>52200</v>
      </c>
      <c r="O516" s="86" t="s">
        <v>76</v>
      </c>
      <c r="P516" s="86" t="s">
        <v>76</v>
      </c>
      <c r="Q516" s="86" t="s">
        <v>76</v>
      </c>
      <c r="R516" s="86" t="s">
        <v>76</v>
      </c>
      <c r="S516" s="87" t="s">
        <v>76</v>
      </c>
      <c r="T516" s="87" t="s">
        <v>76</v>
      </c>
      <c r="U516" s="88" t="s">
        <v>76</v>
      </c>
      <c r="V516" s="88" t="s">
        <v>76</v>
      </c>
      <c r="W516" s="89" t="s">
        <v>76</v>
      </c>
      <c r="X516" s="89" t="s">
        <v>76</v>
      </c>
    </row>
    <row r="517" spans="14:24" ht="15.75" x14ac:dyDescent="0.25">
      <c r="N517" s="85">
        <v>52231</v>
      </c>
      <c r="O517" s="86" t="s">
        <v>76</v>
      </c>
      <c r="P517" s="86" t="s">
        <v>76</v>
      </c>
      <c r="Q517" s="86" t="s">
        <v>76</v>
      </c>
      <c r="R517" s="86" t="s">
        <v>76</v>
      </c>
      <c r="S517" s="87" t="s">
        <v>76</v>
      </c>
      <c r="T517" s="87" t="s">
        <v>76</v>
      </c>
      <c r="U517" s="88" t="s">
        <v>76</v>
      </c>
      <c r="V517" s="88" t="s">
        <v>76</v>
      </c>
      <c r="W517" s="89" t="s">
        <v>76</v>
      </c>
      <c r="X517" s="89" t="s">
        <v>76</v>
      </c>
    </row>
    <row r="518" spans="14:24" ht="15.75" x14ac:dyDescent="0.25">
      <c r="N518" s="85">
        <v>52262</v>
      </c>
      <c r="O518" s="86" t="s">
        <v>76</v>
      </c>
      <c r="P518" s="86" t="s">
        <v>76</v>
      </c>
      <c r="Q518" s="86" t="s">
        <v>76</v>
      </c>
      <c r="R518" s="86" t="s">
        <v>76</v>
      </c>
      <c r="S518" s="87" t="s">
        <v>76</v>
      </c>
      <c r="T518" s="87" t="s">
        <v>76</v>
      </c>
      <c r="U518" s="88" t="s">
        <v>76</v>
      </c>
      <c r="V518" s="88" t="s">
        <v>76</v>
      </c>
      <c r="W518" s="89" t="s">
        <v>76</v>
      </c>
      <c r="X518" s="89" t="s">
        <v>76</v>
      </c>
    </row>
    <row r="519" spans="14:24" ht="15.75" x14ac:dyDescent="0.25">
      <c r="N519" s="85">
        <v>52290</v>
      </c>
      <c r="O519" s="86" t="s">
        <v>76</v>
      </c>
      <c r="P519" s="86" t="s">
        <v>76</v>
      </c>
      <c r="Q519" s="86" t="s">
        <v>76</v>
      </c>
      <c r="R519" s="86" t="s">
        <v>76</v>
      </c>
      <c r="S519" s="87" t="s">
        <v>76</v>
      </c>
      <c r="T519" s="87" t="s">
        <v>76</v>
      </c>
      <c r="U519" s="88" t="s">
        <v>76</v>
      </c>
      <c r="V519" s="88" t="s">
        <v>76</v>
      </c>
      <c r="W519" s="89" t="s">
        <v>76</v>
      </c>
      <c r="X519" s="89" t="s">
        <v>76</v>
      </c>
    </row>
    <row r="520" spans="14:24" ht="15.75" x14ac:dyDescent="0.25">
      <c r="N520" s="85">
        <v>52321</v>
      </c>
      <c r="O520" s="86" t="s">
        <v>76</v>
      </c>
      <c r="P520" s="86" t="s">
        <v>76</v>
      </c>
      <c r="Q520" s="86" t="s">
        <v>76</v>
      </c>
      <c r="R520" s="86" t="s">
        <v>76</v>
      </c>
      <c r="S520" s="87" t="s">
        <v>76</v>
      </c>
      <c r="T520" s="87" t="s">
        <v>76</v>
      </c>
      <c r="U520" s="88" t="s">
        <v>76</v>
      </c>
      <c r="V520" s="88" t="s">
        <v>76</v>
      </c>
      <c r="W520" s="89" t="s">
        <v>76</v>
      </c>
      <c r="X520" s="89" t="s">
        <v>76</v>
      </c>
    </row>
    <row r="521" spans="14:24" ht="15.75" x14ac:dyDescent="0.25">
      <c r="N521" s="85">
        <v>52351</v>
      </c>
      <c r="O521" s="86" t="s">
        <v>76</v>
      </c>
      <c r="P521" s="86" t="s">
        <v>76</v>
      </c>
      <c r="Q521" s="86" t="s">
        <v>76</v>
      </c>
      <c r="R521" s="86" t="s">
        <v>76</v>
      </c>
      <c r="S521" s="87" t="s">
        <v>76</v>
      </c>
      <c r="T521" s="87" t="s">
        <v>76</v>
      </c>
      <c r="U521" s="88" t="s">
        <v>76</v>
      </c>
      <c r="V521" s="88" t="s">
        <v>76</v>
      </c>
      <c r="W521" s="89" t="s">
        <v>76</v>
      </c>
      <c r="X521" s="89" t="s">
        <v>76</v>
      </c>
    </row>
    <row r="522" spans="14:24" ht="15.75" x14ac:dyDescent="0.25">
      <c r="N522" s="85">
        <v>52382</v>
      </c>
      <c r="O522" s="86" t="s">
        <v>76</v>
      </c>
      <c r="P522" s="86" t="s">
        <v>76</v>
      </c>
      <c r="Q522" s="86" t="s">
        <v>76</v>
      </c>
      <c r="R522" s="86" t="s">
        <v>76</v>
      </c>
      <c r="S522" s="87" t="s">
        <v>76</v>
      </c>
      <c r="T522" s="87" t="s">
        <v>76</v>
      </c>
      <c r="U522" s="88" t="s">
        <v>76</v>
      </c>
      <c r="V522" s="88" t="s">
        <v>76</v>
      </c>
      <c r="W522" s="89" t="s">
        <v>76</v>
      </c>
      <c r="X522" s="89" t="s">
        <v>76</v>
      </c>
    </row>
    <row r="523" spans="14:24" ht="15.75" x14ac:dyDescent="0.25">
      <c r="N523" s="85">
        <v>52412</v>
      </c>
      <c r="O523" s="86" t="s">
        <v>76</v>
      </c>
      <c r="P523" s="86" t="s">
        <v>76</v>
      </c>
      <c r="Q523" s="86" t="s">
        <v>76</v>
      </c>
      <c r="R523" s="86" t="s">
        <v>76</v>
      </c>
      <c r="S523" s="87" t="s">
        <v>76</v>
      </c>
      <c r="T523" s="87" t="s">
        <v>76</v>
      </c>
      <c r="U523" s="88" t="s">
        <v>76</v>
      </c>
      <c r="V523" s="88" t="s">
        <v>76</v>
      </c>
      <c r="W523" s="89" t="s">
        <v>76</v>
      </c>
      <c r="X523" s="89" t="s">
        <v>76</v>
      </c>
    </row>
    <row r="524" spans="14:24" ht="15.75" x14ac:dyDescent="0.25">
      <c r="N524" s="85">
        <v>52443</v>
      </c>
      <c r="O524" s="86" t="s">
        <v>76</v>
      </c>
      <c r="P524" s="86" t="s">
        <v>76</v>
      </c>
      <c r="Q524" s="86" t="s">
        <v>76</v>
      </c>
      <c r="R524" s="86" t="s">
        <v>76</v>
      </c>
      <c r="S524" s="87" t="s">
        <v>76</v>
      </c>
      <c r="T524" s="87" t="s">
        <v>76</v>
      </c>
      <c r="U524" s="88" t="s">
        <v>76</v>
      </c>
      <c r="V524" s="88" t="s">
        <v>76</v>
      </c>
      <c r="W524" s="89" t="s">
        <v>76</v>
      </c>
      <c r="X524" s="89" t="s">
        <v>76</v>
      </c>
    </row>
    <row r="525" spans="14:24" ht="15.75" x14ac:dyDescent="0.25">
      <c r="N525" s="85">
        <v>52474</v>
      </c>
      <c r="O525" s="86" t="s">
        <v>76</v>
      </c>
      <c r="P525" s="86" t="s">
        <v>76</v>
      </c>
      <c r="Q525" s="86" t="s">
        <v>76</v>
      </c>
      <c r="R525" s="86" t="s">
        <v>76</v>
      </c>
      <c r="S525" s="87" t="s">
        <v>76</v>
      </c>
      <c r="T525" s="87" t="s">
        <v>76</v>
      </c>
      <c r="U525" s="88" t="s">
        <v>76</v>
      </c>
      <c r="V525" s="88" t="s">
        <v>76</v>
      </c>
      <c r="W525" s="89" t="s">
        <v>76</v>
      </c>
      <c r="X525" s="89" t="s">
        <v>76</v>
      </c>
    </row>
    <row r="526" spans="14:24" ht="15.75" x14ac:dyDescent="0.25">
      <c r="N526" s="85">
        <v>52504</v>
      </c>
      <c r="O526" s="86" t="s">
        <v>76</v>
      </c>
      <c r="P526" s="86" t="s">
        <v>76</v>
      </c>
      <c r="Q526" s="86" t="s">
        <v>76</v>
      </c>
      <c r="R526" s="86" t="s">
        <v>76</v>
      </c>
      <c r="S526" s="87" t="s">
        <v>76</v>
      </c>
      <c r="T526" s="87" t="s">
        <v>76</v>
      </c>
      <c r="U526" s="88" t="s">
        <v>76</v>
      </c>
      <c r="V526" s="88" t="s">
        <v>76</v>
      </c>
      <c r="W526" s="89" t="s">
        <v>76</v>
      </c>
      <c r="X526" s="89" t="s">
        <v>76</v>
      </c>
    </row>
    <row r="527" spans="14:24" ht="15.75" x14ac:dyDescent="0.25">
      <c r="N527" s="85">
        <v>52535</v>
      </c>
      <c r="O527" s="86" t="s">
        <v>76</v>
      </c>
      <c r="P527" s="86" t="s">
        <v>76</v>
      </c>
      <c r="Q527" s="86" t="s">
        <v>76</v>
      </c>
      <c r="R527" s="86" t="s">
        <v>76</v>
      </c>
      <c r="S527" s="87" t="s">
        <v>76</v>
      </c>
      <c r="T527" s="87" t="s">
        <v>76</v>
      </c>
      <c r="U527" s="88" t="s">
        <v>76</v>
      </c>
      <c r="V527" s="88" t="s">
        <v>76</v>
      </c>
      <c r="W527" s="89" t="s">
        <v>76</v>
      </c>
      <c r="X527" s="89" t="s">
        <v>76</v>
      </c>
    </row>
    <row r="528" spans="14:24" ht="15.75" x14ac:dyDescent="0.25">
      <c r="N528" s="85">
        <v>52565</v>
      </c>
      <c r="O528" s="86" t="s">
        <v>76</v>
      </c>
      <c r="P528" s="86" t="s">
        <v>76</v>
      </c>
      <c r="Q528" s="86" t="s">
        <v>76</v>
      </c>
      <c r="R528" s="86" t="s">
        <v>76</v>
      </c>
      <c r="S528" s="87" t="s">
        <v>76</v>
      </c>
      <c r="T528" s="87" t="s">
        <v>76</v>
      </c>
      <c r="U528" s="88" t="s">
        <v>76</v>
      </c>
      <c r="V528" s="88" t="s">
        <v>76</v>
      </c>
      <c r="W528" s="89" t="s">
        <v>76</v>
      </c>
      <c r="X528" s="89" t="s">
        <v>76</v>
      </c>
    </row>
    <row r="529" spans="14:24" ht="15.75" x14ac:dyDescent="0.25">
      <c r="N529" s="85">
        <v>52596</v>
      </c>
      <c r="O529" s="86" t="s">
        <v>76</v>
      </c>
      <c r="P529" s="86" t="s">
        <v>76</v>
      </c>
      <c r="Q529" s="86" t="s">
        <v>76</v>
      </c>
      <c r="R529" s="86" t="s">
        <v>76</v>
      </c>
      <c r="S529" s="87" t="s">
        <v>76</v>
      </c>
      <c r="T529" s="87" t="s">
        <v>76</v>
      </c>
      <c r="U529" s="88" t="s">
        <v>76</v>
      </c>
      <c r="V529" s="88" t="s">
        <v>76</v>
      </c>
      <c r="W529" s="89" t="s">
        <v>76</v>
      </c>
      <c r="X529" s="89" t="s">
        <v>76</v>
      </c>
    </row>
    <row r="530" spans="14:24" ht="15.75" x14ac:dyDescent="0.25">
      <c r="N530" s="85">
        <v>52627</v>
      </c>
      <c r="O530" s="86" t="s">
        <v>76</v>
      </c>
      <c r="P530" s="86" t="s">
        <v>76</v>
      </c>
      <c r="Q530" s="86" t="s">
        <v>76</v>
      </c>
      <c r="R530" s="86" t="s">
        <v>76</v>
      </c>
      <c r="S530" s="87" t="s">
        <v>76</v>
      </c>
      <c r="T530" s="87" t="s">
        <v>76</v>
      </c>
      <c r="U530" s="88" t="s">
        <v>76</v>
      </c>
      <c r="V530" s="88" t="s">
        <v>76</v>
      </c>
      <c r="W530" s="89" t="s">
        <v>76</v>
      </c>
      <c r="X530" s="89" t="s">
        <v>76</v>
      </c>
    </row>
    <row r="531" spans="14:24" ht="15.75" x14ac:dyDescent="0.25">
      <c r="N531" s="85">
        <v>52656</v>
      </c>
      <c r="O531" s="86" t="s">
        <v>76</v>
      </c>
      <c r="P531" s="86" t="s">
        <v>76</v>
      </c>
      <c r="Q531" s="86" t="s">
        <v>76</v>
      </c>
      <c r="R531" s="86" t="s">
        <v>76</v>
      </c>
      <c r="S531" s="87" t="s">
        <v>76</v>
      </c>
      <c r="T531" s="87" t="s">
        <v>76</v>
      </c>
      <c r="U531" s="88" t="s">
        <v>76</v>
      </c>
      <c r="V531" s="88" t="s">
        <v>76</v>
      </c>
      <c r="W531" s="89" t="s">
        <v>76</v>
      </c>
      <c r="X531" s="89" t="s">
        <v>76</v>
      </c>
    </row>
    <row r="532" spans="14:24" ht="15.75" x14ac:dyDescent="0.25">
      <c r="N532" s="85">
        <v>52687</v>
      </c>
      <c r="O532" s="86" t="s">
        <v>76</v>
      </c>
      <c r="P532" s="86" t="s">
        <v>76</v>
      </c>
      <c r="Q532" s="86" t="s">
        <v>76</v>
      </c>
      <c r="R532" s="86" t="s">
        <v>76</v>
      </c>
      <c r="S532" s="87" t="s">
        <v>76</v>
      </c>
      <c r="T532" s="87" t="s">
        <v>76</v>
      </c>
      <c r="U532" s="88" t="s">
        <v>76</v>
      </c>
      <c r="V532" s="88" t="s">
        <v>76</v>
      </c>
      <c r="W532" s="89" t="s">
        <v>76</v>
      </c>
      <c r="X532" s="89" t="s">
        <v>76</v>
      </c>
    </row>
    <row r="533" spans="14:24" ht="15.75" x14ac:dyDescent="0.25">
      <c r="N533" s="85">
        <v>52717</v>
      </c>
      <c r="O533" s="86" t="s">
        <v>76</v>
      </c>
      <c r="P533" s="86" t="s">
        <v>76</v>
      </c>
      <c r="Q533" s="86" t="s">
        <v>76</v>
      </c>
      <c r="R533" s="86" t="s">
        <v>76</v>
      </c>
      <c r="S533" s="87" t="s">
        <v>76</v>
      </c>
      <c r="T533" s="87" t="s">
        <v>76</v>
      </c>
      <c r="U533" s="88" t="s">
        <v>76</v>
      </c>
      <c r="V533" s="88" t="s">
        <v>76</v>
      </c>
      <c r="W533" s="89" t="s">
        <v>76</v>
      </c>
      <c r="X533" s="89" t="s">
        <v>76</v>
      </c>
    </row>
    <row r="534" spans="14:24" ht="15.75" x14ac:dyDescent="0.25">
      <c r="N534" s="85">
        <v>52748</v>
      </c>
      <c r="O534" s="86" t="s">
        <v>76</v>
      </c>
      <c r="P534" s="86" t="s">
        <v>76</v>
      </c>
      <c r="Q534" s="86" t="s">
        <v>76</v>
      </c>
      <c r="R534" s="86" t="s">
        <v>76</v>
      </c>
      <c r="S534" s="87" t="s">
        <v>76</v>
      </c>
      <c r="T534" s="87" t="s">
        <v>76</v>
      </c>
      <c r="U534" s="88" t="s">
        <v>76</v>
      </c>
      <c r="V534" s="88" t="s">
        <v>76</v>
      </c>
      <c r="W534" s="89" t="s">
        <v>76</v>
      </c>
      <c r="X534" s="89" t="s">
        <v>76</v>
      </c>
    </row>
    <row r="535" spans="14:24" ht="15.75" x14ac:dyDescent="0.25">
      <c r="N535" s="85">
        <v>52778</v>
      </c>
      <c r="O535" s="86" t="s">
        <v>76</v>
      </c>
      <c r="P535" s="86" t="s">
        <v>76</v>
      </c>
      <c r="Q535" s="86" t="s">
        <v>76</v>
      </c>
      <c r="R535" s="86" t="s">
        <v>76</v>
      </c>
      <c r="S535" s="87" t="s">
        <v>76</v>
      </c>
      <c r="T535" s="87" t="s">
        <v>76</v>
      </c>
      <c r="U535" s="88" t="s">
        <v>76</v>
      </c>
      <c r="V535" s="88" t="s">
        <v>76</v>
      </c>
      <c r="W535" s="89" t="s">
        <v>76</v>
      </c>
      <c r="X535" s="89" t="s">
        <v>76</v>
      </c>
    </row>
    <row r="536" spans="14:24" ht="15.75" x14ac:dyDescent="0.25">
      <c r="N536" s="85">
        <v>52809</v>
      </c>
      <c r="O536" s="86" t="s">
        <v>76</v>
      </c>
      <c r="P536" s="86" t="s">
        <v>76</v>
      </c>
      <c r="Q536" s="86" t="s">
        <v>76</v>
      </c>
      <c r="R536" s="86" t="s">
        <v>76</v>
      </c>
      <c r="S536" s="87" t="s">
        <v>76</v>
      </c>
      <c r="T536" s="87" t="s">
        <v>76</v>
      </c>
      <c r="U536" s="88" t="s">
        <v>76</v>
      </c>
      <c r="V536" s="88" t="s">
        <v>76</v>
      </c>
      <c r="W536" s="89" t="s">
        <v>76</v>
      </c>
      <c r="X536" s="89" t="s">
        <v>76</v>
      </c>
    </row>
    <row r="537" spans="14:24" ht="15.75" x14ac:dyDescent="0.25">
      <c r="N537" s="85">
        <v>52840</v>
      </c>
      <c r="O537" s="86" t="s">
        <v>76</v>
      </c>
      <c r="P537" s="86" t="s">
        <v>76</v>
      </c>
      <c r="Q537" s="86" t="s">
        <v>76</v>
      </c>
      <c r="R537" s="86" t="s">
        <v>76</v>
      </c>
      <c r="S537" s="87" t="s">
        <v>76</v>
      </c>
      <c r="T537" s="87" t="s">
        <v>76</v>
      </c>
      <c r="U537" s="88" t="s">
        <v>76</v>
      </c>
      <c r="V537" s="88" t="s">
        <v>76</v>
      </c>
      <c r="W537" s="89" t="s">
        <v>76</v>
      </c>
      <c r="X537" s="89" t="s">
        <v>76</v>
      </c>
    </row>
    <row r="538" spans="14:24" ht="15.75" x14ac:dyDescent="0.25">
      <c r="N538" s="85">
        <v>52870</v>
      </c>
      <c r="O538" s="86" t="s">
        <v>76</v>
      </c>
      <c r="P538" s="86" t="s">
        <v>76</v>
      </c>
      <c r="Q538" s="86" t="s">
        <v>76</v>
      </c>
      <c r="R538" s="86" t="s">
        <v>76</v>
      </c>
      <c r="S538" s="87" t="s">
        <v>76</v>
      </c>
      <c r="T538" s="87" t="s">
        <v>76</v>
      </c>
      <c r="U538" s="88" t="s">
        <v>76</v>
      </c>
      <c r="V538" s="88" t="s">
        <v>76</v>
      </c>
      <c r="W538" s="89" t="s">
        <v>76</v>
      </c>
      <c r="X538" s="89" t="s">
        <v>76</v>
      </c>
    </row>
    <row r="539" spans="14:24" ht="15.75" x14ac:dyDescent="0.25">
      <c r="N539" s="85">
        <v>52901</v>
      </c>
      <c r="O539" s="86" t="s">
        <v>76</v>
      </c>
      <c r="P539" s="86" t="s">
        <v>76</v>
      </c>
      <c r="Q539" s="86" t="s">
        <v>76</v>
      </c>
      <c r="R539" s="86" t="s">
        <v>76</v>
      </c>
      <c r="S539" s="87" t="s">
        <v>76</v>
      </c>
      <c r="T539" s="87" t="s">
        <v>76</v>
      </c>
      <c r="U539" s="88" t="s">
        <v>76</v>
      </c>
      <c r="V539" s="88" t="s">
        <v>76</v>
      </c>
      <c r="W539" s="89" t="s">
        <v>76</v>
      </c>
      <c r="X539" s="89" t="s">
        <v>76</v>
      </c>
    </row>
    <row r="540" spans="14:24" ht="15.75" x14ac:dyDescent="0.25">
      <c r="N540" s="85">
        <v>52931</v>
      </c>
      <c r="O540" s="86" t="s">
        <v>76</v>
      </c>
      <c r="P540" s="86" t="s">
        <v>76</v>
      </c>
      <c r="Q540" s="86" t="s">
        <v>76</v>
      </c>
      <c r="R540" s="86" t="s">
        <v>76</v>
      </c>
      <c r="S540" s="87" t="s">
        <v>76</v>
      </c>
      <c r="T540" s="87" t="s">
        <v>76</v>
      </c>
      <c r="U540" s="88" t="s">
        <v>76</v>
      </c>
      <c r="V540" s="88" t="s">
        <v>76</v>
      </c>
      <c r="W540" s="89" t="s">
        <v>76</v>
      </c>
      <c r="X540" s="89" t="s">
        <v>76</v>
      </c>
    </row>
    <row r="541" spans="14:24" ht="15.75" x14ac:dyDescent="0.25">
      <c r="N541" s="85">
        <v>52962</v>
      </c>
      <c r="O541" s="86" t="s">
        <v>76</v>
      </c>
      <c r="P541" s="86" t="s">
        <v>76</v>
      </c>
      <c r="Q541" s="86" t="s">
        <v>76</v>
      </c>
      <c r="R541" s="86" t="s">
        <v>76</v>
      </c>
      <c r="S541" s="87" t="s">
        <v>76</v>
      </c>
      <c r="T541" s="87" t="s">
        <v>76</v>
      </c>
      <c r="U541" s="88" t="s">
        <v>76</v>
      </c>
      <c r="V541" s="88" t="s">
        <v>76</v>
      </c>
      <c r="W541" s="89" t="s">
        <v>76</v>
      </c>
      <c r="X541" s="89" t="s">
        <v>76</v>
      </c>
    </row>
    <row r="542" spans="14:24" ht="15.75" x14ac:dyDescent="0.25">
      <c r="N542" s="85">
        <v>52993</v>
      </c>
      <c r="O542" s="86" t="s">
        <v>76</v>
      </c>
      <c r="P542" s="86" t="s">
        <v>76</v>
      </c>
      <c r="Q542" s="86" t="s">
        <v>76</v>
      </c>
      <c r="R542" s="86" t="s">
        <v>76</v>
      </c>
      <c r="S542" s="87" t="s">
        <v>76</v>
      </c>
      <c r="T542" s="87" t="s">
        <v>76</v>
      </c>
      <c r="U542" s="88" t="s">
        <v>76</v>
      </c>
      <c r="V542" s="88" t="s">
        <v>76</v>
      </c>
      <c r="W542" s="89" t="s">
        <v>76</v>
      </c>
      <c r="X542" s="89" t="s">
        <v>76</v>
      </c>
    </row>
    <row r="543" spans="14:24" ht="15.75" x14ac:dyDescent="0.25">
      <c r="N543" s="85">
        <v>53021</v>
      </c>
      <c r="O543" s="86" t="s">
        <v>76</v>
      </c>
      <c r="P543" s="86" t="s">
        <v>76</v>
      </c>
      <c r="Q543" s="86" t="s">
        <v>76</v>
      </c>
      <c r="R543" s="86" t="s">
        <v>76</v>
      </c>
      <c r="S543" s="87" t="s">
        <v>76</v>
      </c>
      <c r="T543" s="87" t="s">
        <v>76</v>
      </c>
      <c r="U543" s="88" t="s">
        <v>76</v>
      </c>
      <c r="V543" s="88" t="s">
        <v>76</v>
      </c>
      <c r="W543" s="89" t="s">
        <v>76</v>
      </c>
      <c r="X543" s="89" t="s">
        <v>76</v>
      </c>
    </row>
    <row r="544" spans="14:24" ht="15.75" x14ac:dyDescent="0.25">
      <c r="N544" s="85">
        <v>53052</v>
      </c>
      <c r="O544" s="86" t="s">
        <v>76</v>
      </c>
      <c r="P544" s="86" t="s">
        <v>76</v>
      </c>
      <c r="Q544" s="86" t="s">
        <v>76</v>
      </c>
      <c r="R544" s="86" t="s">
        <v>76</v>
      </c>
      <c r="S544" s="87" t="s">
        <v>76</v>
      </c>
      <c r="T544" s="87" t="s">
        <v>76</v>
      </c>
      <c r="U544" s="88" t="s">
        <v>76</v>
      </c>
      <c r="V544" s="88" t="s">
        <v>76</v>
      </c>
      <c r="W544" s="89" t="s">
        <v>76</v>
      </c>
      <c r="X544" s="89" t="s">
        <v>76</v>
      </c>
    </row>
    <row r="545" spans="14:24" ht="15.75" x14ac:dyDescent="0.25">
      <c r="N545" s="85">
        <v>53082</v>
      </c>
      <c r="O545" s="86" t="s">
        <v>76</v>
      </c>
      <c r="P545" s="86" t="s">
        <v>76</v>
      </c>
      <c r="Q545" s="86" t="s">
        <v>76</v>
      </c>
      <c r="R545" s="86" t="s">
        <v>76</v>
      </c>
      <c r="S545" s="87" t="s">
        <v>76</v>
      </c>
      <c r="T545" s="87" t="s">
        <v>76</v>
      </c>
      <c r="U545" s="88" t="s">
        <v>76</v>
      </c>
      <c r="V545" s="88" t="s">
        <v>76</v>
      </c>
      <c r="W545" s="89" t="s">
        <v>76</v>
      </c>
      <c r="X545" s="89" t="s">
        <v>76</v>
      </c>
    </row>
    <row r="546" spans="14:24" ht="15.75" x14ac:dyDescent="0.25">
      <c r="N546" s="85">
        <v>53113</v>
      </c>
      <c r="O546" s="86" t="s">
        <v>76</v>
      </c>
      <c r="P546" s="86" t="s">
        <v>76</v>
      </c>
      <c r="Q546" s="86" t="s">
        <v>76</v>
      </c>
      <c r="R546" s="86" t="s">
        <v>76</v>
      </c>
      <c r="S546" s="87" t="s">
        <v>76</v>
      </c>
      <c r="T546" s="87" t="s">
        <v>76</v>
      </c>
      <c r="U546" s="88" t="s">
        <v>76</v>
      </c>
      <c r="V546" s="88" t="s">
        <v>76</v>
      </c>
      <c r="W546" s="89" t="s">
        <v>76</v>
      </c>
      <c r="X546" s="89" t="s">
        <v>76</v>
      </c>
    </row>
    <row r="547" spans="14:24" ht="15.75" x14ac:dyDescent="0.25">
      <c r="N547" s="85">
        <v>53143</v>
      </c>
      <c r="O547" s="86" t="s">
        <v>76</v>
      </c>
      <c r="P547" s="86" t="s">
        <v>76</v>
      </c>
      <c r="Q547" s="86" t="s">
        <v>76</v>
      </c>
      <c r="R547" s="86" t="s">
        <v>76</v>
      </c>
      <c r="S547" s="87" t="s">
        <v>76</v>
      </c>
      <c r="T547" s="87" t="s">
        <v>76</v>
      </c>
      <c r="U547" s="88" t="s">
        <v>76</v>
      </c>
      <c r="V547" s="88" t="s">
        <v>76</v>
      </c>
      <c r="W547" s="89" t="s">
        <v>76</v>
      </c>
      <c r="X547" s="89" t="s">
        <v>76</v>
      </c>
    </row>
    <row r="548" spans="14:24" ht="15.75" x14ac:dyDescent="0.25">
      <c r="N548" s="85">
        <v>53174</v>
      </c>
      <c r="O548" s="86" t="s">
        <v>76</v>
      </c>
      <c r="P548" s="86" t="s">
        <v>76</v>
      </c>
      <c r="Q548" s="86" t="s">
        <v>76</v>
      </c>
      <c r="R548" s="86" t="s">
        <v>76</v>
      </c>
      <c r="S548" s="87" t="s">
        <v>76</v>
      </c>
      <c r="T548" s="87" t="s">
        <v>76</v>
      </c>
      <c r="U548" s="88" t="s">
        <v>76</v>
      </c>
      <c r="V548" s="88" t="s">
        <v>76</v>
      </c>
      <c r="W548" s="89" t="s">
        <v>76</v>
      </c>
      <c r="X548" s="89" t="s">
        <v>76</v>
      </c>
    </row>
    <row r="549" spans="14:24" ht="15.75" x14ac:dyDescent="0.25">
      <c r="N549" s="85">
        <v>53205</v>
      </c>
      <c r="O549" s="86" t="s">
        <v>76</v>
      </c>
      <c r="P549" s="86" t="s">
        <v>76</v>
      </c>
      <c r="Q549" s="86" t="s">
        <v>76</v>
      </c>
      <c r="R549" s="86" t="s">
        <v>76</v>
      </c>
      <c r="S549" s="87" t="s">
        <v>76</v>
      </c>
      <c r="T549" s="87" t="s">
        <v>76</v>
      </c>
      <c r="U549" s="88" t="s">
        <v>76</v>
      </c>
      <c r="V549" s="88" t="s">
        <v>76</v>
      </c>
      <c r="W549" s="89" t="s">
        <v>76</v>
      </c>
      <c r="X549" s="89" t="s">
        <v>76</v>
      </c>
    </row>
    <row r="550" spans="14:24" ht="15.75" x14ac:dyDescent="0.25">
      <c r="N550" s="85">
        <v>53235</v>
      </c>
      <c r="O550" s="86" t="s">
        <v>76</v>
      </c>
      <c r="P550" s="86" t="s">
        <v>76</v>
      </c>
      <c r="Q550" s="86" t="s">
        <v>76</v>
      </c>
      <c r="R550" s="86" t="s">
        <v>76</v>
      </c>
      <c r="S550" s="87" t="s">
        <v>76</v>
      </c>
      <c r="T550" s="87" t="s">
        <v>76</v>
      </c>
      <c r="U550" s="88" t="s">
        <v>76</v>
      </c>
      <c r="V550" s="88" t="s">
        <v>76</v>
      </c>
      <c r="W550" s="89" t="s">
        <v>76</v>
      </c>
      <c r="X550" s="89" t="s">
        <v>76</v>
      </c>
    </row>
    <row r="551" spans="14:24" ht="15.75" x14ac:dyDescent="0.25">
      <c r="N551" s="85">
        <v>53266</v>
      </c>
      <c r="O551" s="86" t="s">
        <v>76</v>
      </c>
      <c r="P551" s="86" t="s">
        <v>76</v>
      </c>
      <c r="Q551" s="86" t="s">
        <v>76</v>
      </c>
      <c r="R551" s="86" t="s">
        <v>76</v>
      </c>
      <c r="S551" s="87" t="s">
        <v>76</v>
      </c>
      <c r="T551" s="87" t="s">
        <v>76</v>
      </c>
      <c r="U551" s="88" t="s">
        <v>76</v>
      </c>
      <c r="V551" s="88" t="s">
        <v>76</v>
      </c>
      <c r="W551" s="89" t="s">
        <v>76</v>
      </c>
      <c r="X551" s="89" t="s">
        <v>76</v>
      </c>
    </row>
    <row r="552" spans="14:24" ht="15.75" x14ac:dyDescent="0.25">
      <c r="N552" s="85">
        <v>53296</v>
      </c>
      <c r="O552" s="86" t="s">
        <v>76</v>
      </c>
      <c r="P552" s="86" t="s">
        <v>76</v>
      </c>
      <c r="Q552" s="86" t="s">
        <v>76</v>
      </c>
      <c r="R552" s="86" t="s">
        <v>76</v>
      </c>
      <c r="S552" s="87" t="s">
        <v>76</v>
      </c>
      <c r="T552" s="87" t="s">
        <v>76</v>
      </c>
      <c r="U552" s="88" t="s">
        <v>76</v>
      </c>
      <c r="V552" s="88" t="s">
        <v>76</v>
      </c>
      <c r="W552" s="89" t="s">
        <v>76</v>
      </c>
      <c r="X552" s="89" t="s">
        <v>76</v>
      </c>
    </row>
    <row r="553" spans="14:24" ht="15.75" x14ac:dyDescent="0.25">
      <c r="N553" s="85">
        <v>53327</v>
      </c>
      <c r="O553" s="86" t="s">
        <v>76</v>
      </c>
      <c r="P553" s="86" t="s">
        <v>76</v>
      </c>
      <c r="Q553" s="86" t="s">
        <v>76</v>
      </c>
      <c r="R553" s="86" t="s">
        <v>76</v>
      </c>
      <c r="S553" s="87" t="s">
        <v>76</v>
      </c>
      <c r="T553" s="87" t="s">
        <v>76</v>
      </c>
      <c r="U553" s="88" t="s">
        <v>76</v>
      </c>
      <c r="V553" s="88" t="s">
        <v>76</v>
      </c>
      <c r="W553" s="89" t="s">
        <v>76</v>
      </c>
      <c r="X553" s="89" t="s">
        <v>76</v>
      </c>
    </row>
    <row r="554" spans="14:24" ht="15.75" x14ac:dyDescent="0.25">
      <c r="N554" s="85">
        <v>53358</v>
      </c>
      <c r="O554" s="86" t="s">
        <v>76</v>
      </c>
      <c r="P554" s="86" t="s">
        <v>76</v>
      </c>
      <c r="Q554" s="86" t="s">
        <v>76</v>
      </c>
      <c r="R554" s="86" t="s">
        <v>76</v>
      </c>
      <c r="S554" s="87" t="s">
        <v>76</v>
      </c>
      <c r="T554" s="87" t="s">
        <v>76</v>
      </c>
      <c r="U554" s="88" t="s">
        <v>76</v>
      </c>
      <c r="V554" s="88" t="s">
        <v>76</v>
      </c>
      <c r="W554" s="89" t="s">
        <v>76</v>
      </c>
      <c r="X554" s="89" t="s">
        <v>76</v>
      </c>
    </row>
    <row r="555" spans="14:24" ht="15.75" x14ac:dyDescent="0.25">
      <c r="N555" s="85">
        <v>53386</v>
      </c>
      <c r="O555" s="86" t="s">
        <v>76</v>
      </c>
      <c r="P555" s="86" t="s">
        <v>76</v>
      </c>
      <c r="Q555" s="86" t="s">
        <v>76</v>
      </c>
      <c r="R555" s="86" t="s">
        <v>76</v>
      </c>
      <c r="S555" s="87" t="s">
        <v>76</v>
      </c>
      <c r="T555" s="87" t="s">
        <v>76</v>
      </c>
      <c r="U555" s="88" t="s">
        <v>76</v>
      </c>
      <c r="V555" s="88" t="s">
        <v>76</v>
      </c>
      <c r="W555" s="89" t="s">
        <v>76</v>
      </c>
      <c r="X555" s="89" t="s">
        <v>76</v>
      </c>
    </row>
    <row r="556" spans="14:24" ht="15.75" x14ac:dyDescent="0.25">
      <c r="N556" s="85">
        <v>53417</v>
      </c>
      <c r="O556" s="86" t="s">
        <v>76</v>
      </c>
      <c r="P556" s="86" t="s">
        <v>76</v>
      </c>
      <c r="Q556" s="86" t="s">
        <v>76</v>
      </c>
      <c r="R556" s="86" t="s">
        <v>76</v>
      </c>
      <c r="S556" s="87" t="s">
        <v>76</v>
      </c>
      <c r="T556" s="87" t="s">
        <v>76</v>
      </c>
      <c r="U556" s="88" t="s">
        <v>76</v>
      </c>
      <c r="V556" s="88" t="s">
        <v>76</v>
      </c>
      <c r="W556" s="89" t="s">
        <v>76</v>
      </c>
      <c r="X556" s="89" t="s">
        <v>76</v>
      </c>
    </row>
    <row r="557" spans="14:24" ht="15.75" x14ac:dyDescent="0.25">
      <c r="N557" s="85">
        <v>53447</v>
      </c>
      <c r="O557" s="86" t="s">
        <v>76</v>
      </c>
      <c r="P557" s="86" t="s">
        <v>76</v>
      </c>
      <c r="Q557" s="86" t="s">
        <v>76</v>
      </c>
      <c r="R557" s="86" t="s">
        <v>76</v>
      </c>
      <c r="S557" s="87" t="s">
        <v>76</v>
      </c>
      <c r="T557" s="87" t="s">
        <v>76</v>
      </c>
      <c r="U557" s="88" t="s">
        <v>76</v>
      </c>
      <c r="V557" s="88" t="s">
        <v>76</v>
      </c>
      <c r="W557" s="89" t="s">
        <v>76</v>
      </c>
      <c r="X557" s="89" t="s">
        <v>76</v>
      </c>
    </row>
    <row r="558" spans="14:24" ht="15.75" x14ac:dyDescent="0.25">
      <c r="N558" s="85">
        <v>53478</v>
      </c>
      <c r="O558" s="86" t="s">
        <v>76</v>
      </c>
      <c r="P558" s="86" t="s">
        <v>76</v>
      </c>
      <c r="Q558" s="86" t="s">
        <v>76</v>
      </c>
      <c r="R558" s="86" t="s">
        <v>76</v>
      </c>
      <c r="S558" s="87" t="s">
        <v>76</v>
      </c>
      <c r="T558" s="87" t="s">
        <v>76</v>
      </c>
      <c r="U558" s="88" t="s">
        <v>76</v>
      </c>
      <c r="V558" s="88" t="s">
        <v>76</v>
      </c>
      <c r="W558" s="89" t="s">
        <v>76</v>
      </c>
      <c r="X558" s="89" t="s">
        <v>76</v>
      </c>
    </row>
    <row r="559" spans="14:24" ht="15.75" x14ac:dyDescent="0.25">
      <c r="N559" s="85">
        <v>53508</v>
      </c>
      <c r="O559" s="86" t="s">
        <v>76</v>
      </c>
      <c r="P559" s="86" t="s">
        <v>76</v>
      </c>
      <c r="Q559" s="86" t="s">
        <v>76</v>
      </c>
      <c r="R559" s="86" t="s">
        <v>76</v>
      </c>
      <c r="S559" s="87" t="s">
        <v>76</v>
      </c>
      <c r="T559" s="87" t="s">
        <v>76</v>
      </c>
      <c r="U559" s="88" t="s">
        <v>76</v>
      </c>
      <c r="V559" s="88" t="s">
        <v>76</v>
      </c>
      <c r="W559" s="89" t="s">
        <v>76</v>
      </c>
      <c r="X559" s="89" t="s">
        <v>76</v>
      </c>
    </row>
    <row r="560" spans="14:24" ht="15.75" x14ac:dyDescent="0.25">
      <c r="N560" s="85">
        <v>53539</v>
      </c>
      <c r="O560" s="86" t="s">
        <v>76</v>
      </c>
      <c r="P560" s="86" t="s">
        <v>76</v>
      </c>
      <c r="Q560" s="86" t="s">
        <v>76</v>
      </c>
      <c r="R560" s="86" t="s">
        <v>76</v>
      </c>
      <c r="S560" s="87" t="s">
        <v>76</v>
      </c>
      <c r="T560" s="87" t="s">
        <v>76</v>
      </c>
      <c r="U560" s="88" t="s">
        <v>76</v>
      </c>
      <c r="V560" s="88" t="s">
        <v>76</v>
      </c>
      <c r="W560" s="89" t="s">
        <v>76</v>
      </c>
      <c r="X560" s="89" t="s">
        <v>76</v>
      </c>
    </row>
    <row r="561" spans="14:24" ht="15.75" x14ac:dyDescent="0.25">
      <c r="N561" s="85">
        <v>53570</v>
      </c>
      <c r="O561" s="86" t="s">
        <v>76</v>
      </c>
      <c r="P561" s="86" t="s">
        <v>76</v>
      </c>
      <c r="Q561" s="86" t="s">
        <v>76</v>
      </c>
      <c r="R561" s="86" t="s">
        <v>76</v>
      </c>
      <c r="S561" s="87" t="s">
        <v>76</v>
      </c>
      <c r="T561" s="87" t="s">
        <v>76</v>
      </c>
      <c r="U561" s="88" t="s">
        <v>76</v>
      </c>
      <c r="V561" s="88" t="s">
        <v>76</v>
      </c>
      <c r="W561" s="89" t="s">
        <v>76</v>
      </c>
      <c r="X561" s="89" t="s">
        <v>76</v>
      </c>
    </row>
    <row r="562" spans="14:24" ht="15.75" x14ac:dyDescent="0.25">
      <c r="N562" s="85">
        <v>53600</v>
      </c>
      <c r="O562" s="86" t="s">
        <v>76</v>
      </c>
      <c r="P562" s="86" t="s">
        <v>76</v>
      </c>
      <c r="Q562" s="86" t="s">
        <v>76</v>
      </c>
      <c r="R562" s="86" t="s">
        <v>76</v>
      </c>
      <c r="S562" s="87" t="s">
        <v>76</v>
      </c>
      <c r="T562" s="87" t="s">
        <v>76</v>
      </c>
      <c r="U562" s="88" t="s">
        <v>76</v>
      </c>
      <c r="V562" s="88" t="s">
        <v>76</v>
      </c>
      <c r="W562" s="89" t="s">
        <v>76</v>
      </c>
      <c r="X562" s="89" t="s">
        <v>76</v>
      </c>
    </row>
    <row r="563" spans="14:24" ht="15.75" x14ac:dyDescent="0.25">
      <c r="N563" s="85">
        <v>53631</v>
      </c>
      <c r="O563" s="86" t="s">
        <v>76</v>
      </c>
      <c r="P563" s="86" t="s">
        <v>76</v>
      </c>
      <c r="Q563" s="86" t="s">
        <v>76</v>
      </c>
      <c r="R563" s="86" t="s">
        <v>76</v>
      </c>
      <c r="S563" s="87" t="s">
        <v>76</v>
      </c>
      <c r="T563" s="87" t="s">
        <v>76</v>
      </c>
      <c r="U563" s="88" t="s">
        <v>76</v>
      </c>
      <c r="V563" s="88" t="s">
        <v>76</v>
      </c>
      <c r="W563" s="89" t="s">
        <v>76</v>
      </c>
      <c r="X563" s="89" t="s">
        <v>76</v>
      </c>
    </row>
    <row r="564" spans="14:24" ht="15.75" x14ac:dyDescent="0.25">
      <c r="N564" s="85">
        <v>53661</v>
      </c>
      <c r="O564" s="86" t="s">
        <v>76</v>
      </c>
      <c r="P564" s="86" t="s">
        <v>76</v>
      </c>
      <c r="Q564" s="86" t="s">
        <v>76</v>
      </c>
      <c r="R564" s="86" t="s">
        <v>76</v>
      </c>
      <c r="S564" s="87" t="s">
        <v>76</v>
      </c>
      <c r="T564" s="87" t="s">
        <v>76</v>
      </c>
      <c r="U564" s="88" t="s">
        <v>76</v>
      </c>
      <c r="V564" s="88" t="s">
        <v>76</v>
      </c>
      <c r="W564" s="89" t="s">
        <v>76</v>
      </c>
      <c r="X564" s="89" t="s">
        <v>76</v>
      </c>
    </row>
    <row r="565" spans="14:24" ht="15.75" x14ac:dyDescent="0.25">
      <c r="N565" s="85">
        <v>53692</v>
      </c>
      <c r="O565" s="86" t="s">
        <v>76</v>
      </c>
      <c r="P565" s="86" t="s">
        <v>76</v>
      </c>
      <c r="Q565" s="86" t="s">
        <v>76</v>
      </c>
      <c r="R565" s="86" t="s">
        <v>76</v>
      </c>
      <c r="S565" s="87" t="s">
        <v>76</v>
      </c>
      <c r="T565" s="87" t="s">
        <v>76</v>
      </c>
      <c r="U565" s="88" t="s">
        <v>76</v>
      </c>
      <c r="V565" s="88" t="s">
        <v>76</v>
      </c>
      <c r="W565" s="89" t="s">
        <v>76</v>
      </c>
      <c r="X565" s="89" t="s">
        <v>76</v>
      </c>
    </row>
    <row r="566" spans="14:24" ht="15.75" x14ac:dyDescent="0.25">
      <c r="N566" s="85">
        <v>53723</v>
      </c>
      <c r="O566" s="86" t="s">
        <v>76</v>
      </c>
      <c r="P566" s="86" t="s">
        <v>76</v>
      </c>
      <c r="Q566" s="86" t="s">
        <v>76</v>
      </c>
      <c r="R566" s="86" t="s">
        <v>76</v>
      </c>
      <c r="S566" s="87" t="s">
        <v>76</v>
      </c>
      <c r="T566" s="87" t="s">
        <v>76</v>
      </c>
      <c r="U566" s="88" t="s">
        <v>76</v>
      </c>
      <c r="V566" s="88" t="s">
        <v>76</v>
      </c>
      <c r="W566" s="89" t="s">
        <v>76</v>
      </c>
      <c r="X566" s="89" t="s">
        <v>76</v>
      </c>
    </row>
    <row r="567" spans="14:24" ht="15.75" x14ac:dyDescent="0.25">
      <c r="N567" s="85">
        <v>53751</v>
      </c>
      <c r="O567" s="86" t="s">
        <v>76</v>
      </c>
      <c r="P567" s="86" t="s">
        <v>76</v>
      </c>
      <c r="Q567" s="86" t="s">
        <v>76</v>
      </c>
      <c r="R567" s="86" t="s">
        <v>76</v>
      </c>
      <c r="S567" s="87" t="s">
        <v>76</v>
      </c>
      <c r="T567" s="87" t="s">
        <v>76</v>
      </c>
      <c r="U567" s="88" t="s">
        <v>76</v>
      </c>
      <c r="V567" s="88" t="s">
        <v>76</v>
      </c>
      <c r="W567" s="89" t="s">
        <v>76</v>
      </c>
      <c r="X567" s="89" t="s">
        <v>76</v>
      </c>
    </row>
    <row r="568" spans="14:24" ht="15.75" x14ac:dyDescent="0.25">
      <c r="N568" s="85">
        <v>53782</v>
      </c>
      <c r="O568" s="86" t="s">
        <v>76</v>
      </c>
      <c r="P568" s="86" t="s">
        <v>76</v>
      </c>
      <c r="Q568" s="86" t="s">
        <v>76</v>
      </c>
      <c r="R568" s="86" t="s">
        <v>76</v>
      </c>
      <c r="S568" s="87" t="s">
        <v>76</v>
      </c>
      <c r="T568" s="87" t="s">
        <v>76</v>
      </c>
      <c r="U568" s="88" t="s">
        <v>76</v>
      </c>
      <c r="V568" s="88" t="s">
        <v>76</v>
      </c>
      <c r="W568" s="89" t="s">
        <v>76</v>
      </c>
      <c r="X568" s="89" t="s">
        <v>76</v>
      </c>
    </row>
    <row r="569" spans="14:24" ht="15.75" x14ac:dyDescent="0.25">
      <c r="N569" s="85">
        <v>53812</v>
      </c>
      <c r="O569" s="86" t="s">
        <v>76</v>
      </c>
      <c r="P569" s="86" t="s">
        <v>76</v>
      </c>
      <c r="Q569" s="86" t="s">
        <v>76</v>
      </c>
      <c r="R569" s="86" t="s">
        <v>76</v>
      </c>
      <c r="S569" s="87" t="s">
        <v>76</v>
      </c>
      <c r="T569" s="87" t="s">
        <v>76</v>
      </c>
      <c r="U569" s="88" t="s">
        <v>76</v>
      </c>
      <c r="V569" s="88" t="s">
        <v>76</v>
      </c>
      <c r="W569" s="89" t="s">
        <v>76</v>
      </c>
      <c r="X569" s="89" t="s">
        <v>76</v>
      </c>
    </row>
    <row r="570" spans="14:24" ht="15.75" x14ac:dyDescent="0.25">
      <c r="N570" s="85">
        <v>53843</v>
      </c>
      <c r="O570" s="86" t="s">
        <v>76</v>
      </c>
      <c r="P570" s="86" t="s">
        <v>76</v>
      </c>
      <c r="Q570" s="86" t="s">
        <v>76</v>
      </c>
      <c r="R570" s="86" t="s">
        <v>76</v>
      </c>
      <c r="S570" s="87" t="s">
        <v>76</v>
      </c>
      <c r="T570" s="87" t="s">
        <v>76</v>
      </c>
      <c r="U570" s="88" t="s">
        <v>76</v>
      </c>
      <c r="V570" s="88" t="s">
        <v>76</v>
      </c>
      <c r="W570" s="89" t="s">
        <v>76</v>
      </c>
      <c r="X570" s="89" t="s">
        <v>76</v>
      </c>
    </row>
    <row r="571" spans="14:24" ht="15.75" x14ac:dyDescent="0.25">
      <c r="N571" s="85">
        <v>53873</v>
      </c>
      <c r="O571" s="86" t="s">
        <v>76</v>
      </c>
      <c r="P571" s="86" t="s">
        <v>76</v>
      </c>
      <c r="Q571" s="86" t="s">
        <v>76</v>
      </c>
      <c r="R571" s="86" t="s">
        <v>76</v>
      </c>
      <c r="S571" s="87" t="s">
        <v>76</v>
      </c>
      <c r="T571" s="87" t="s">
        <v>76</v>
      </c>
      <c r="U571" s="88" t="s">
        <v>76</v>
      </c>
      <c r="V571" s="88" t="s">
        <v>76</v>
      </c>
      <c r="W571" s="89" t="s">
        <v>76</v>
      </c>
      <c r="X571" s="89" t="s">
        <v>76</v>
      </c>
    </row>
    <row r="572" spans="14:24" ht="15.75" x14ac:dyDescent="0.25">
      <c r="N572" s="85">
        <v>53904</v>
      </c>
      <c r="O572" s="86" t="s">
        <v>76</v>
      </c>
      <c r="P572" s="86" t="s">
        <v>76</v>
      </c>
      <c r="Q572" s="86" t="s">
        <v>76</v>
      </c>
      <c r="R572" s="86" t="s">
        <v>76</v>
      </c>
      <c r="S572" s="87" t="s">
        <v>76</v>
      </c>
      <c r="T572" s="87" t="s">
        <v>76</v>
      </c>
      <c r="U572" s="88" t="s">
        <v>76</v>
      </c>
      <c r="V572" s="88" t="s">
        <v>76</v>
      </c>
      <c r="W572" s="89" t="s">
        <v>76</v>
      </c>
      <c r="X572" s="89" t="s">
        <v>76</v>
      </c>
    </row>
    <row r="573" spans="14:24" ht="15.75" x14ac:dyDescent="0.25">
      <c r="N573" s="85">
        <v>53935</v>
      </c>
      <c r="O573" s="86" t="s">
        <v>76</v>
      </c>
      <c r="P573" s="86" t="s">
        <v>76</v>
      </c>
      <c r="Q573" s="86" t="s">
        <v>76</v>
      </c>
      <c r="R573" s="86" t="s">
        <v>76</v>
      </c>
      <c r="S573" s="87" t="s">
        <v>76</v>
      </c>
      <c r="T573" s="87" t="s">
        <v>76</v>
      </c>
      <c r="U573" s="88" t="s">
        <v>76</v>
      </c>
      <c r="V573" s="88" t="s">
        <v>76</v>
      </c>
      <c r="W573" s="89" t="s">
        <v>76</v>
      </c>
      <c r="X573" s="89" t="s">
        <v>76</v>
      </c>
    </row>
    <row r="574" spans="14:24" ht="15.75" x14ac:dyDescent="0.25">
      <c r="N574" s="85">
        <v>53965</v>
      </c>
      <c r="O574" s="86" t="s">
        <v>76</v>
      </c>
      <c r="P574" s="86" t="s">
        <v>76</v>
      </c>
      <c r="Q574" s="86" t="s">
        <v>76</v>
      </c>
      <c r="R574" s="86" t="s">
        <v>76</v>
      </c>
      <c r="S574" s="87" t="s">
        <v>76</v>
      </c>
      <c r="T574" s="87" t="s">
        <v>76</v>
      </c>
      <c r="U574" s="88" t="s">
        <v>76</v>
      </c>
      <c r="V574" s="88" t="s">
        <v>76</v>
      </c>
      <c r="W574" s="89" t="s">
        <v>76</v>
      </c>
      <c r="X574" s="89" t="s">
        <v>76</v>
      </c>
    </row>
    <row r="575" spans="14:24" ht="15.75" x14ac:dyDescent="0.25">
      <c r="N575" s="85">
        <v>53996</v>
      </c>
      <c r="O575" s="86" t="s">
        <v>76</v>
      </c>
      <c r="P575" s="86" t="s">
        <v>76</v>
      </c>
      <c r="Q575" s="86" t="s">
        <v>76</v>
      </c>
      <c r="R575" s="86" t="s">
        <v>76</v>
      </c>
      <c r="S575" s="87" t="s">
        <v>76</v>
      </c>
      <c r="T575" s="87" t="s">
        <v>76</v>
      </c>
      <c r="U575" s="88" t="s">
        <v>76</v>
      </c>
      <c r="V575" s="88" t="s">
        <v>76</v>
      </c>
      <c r="W575" s="89" t="s">
        <v>76</v>
      </c>
      <c r="X575" s="89" t="s">
        <v>76</v>
      </c>
    </row>
    <row r="576" spans="14:24" ht="15.75" x14ac:dyDescent="0.25">
      <c r="N576" s="85">
        <v>54026</v>
      </c>
      <c r="O576" s="86" t="s">
        <v>76</v>
      </c>
      <c r="P576" s="86" t="s">
        <v>76</v>
      </c>
      <c r="Q576" s="86" t="s">
        <v>76</v>
      </c>
      <c r="R576" s="86" t="s">
        <v>76</v>
      </c>
      <c r="S576" s="87" t="s">
        <v>76</v>
      </c>
      <c r="T576" s="87" t="s">
        <v>76</v>
      </c>
      <c r="U576" s="88" t="s">
        <v>76</v>
      </c>
      <c r="V576" s="88" t="s">
        <v>76</v>
      </c>
      <c r="W576" s="89" t="s">
        <v>76</v>
      </c>
      <c r="X576" s="89" t="s">
        <v>76</v>
      </c>
    </row>
    <row r="577" spans="14:24" ht="15.75" x14ac:dyDescent="0.25">
      <c r="N577" s="85">
        <v>54057</v>
      </c>
      <c r="O577" s="86" t="s">
        <v>76</v>
      </c>
      <c r="P577" s="86" t="s">
        <v>76</v>
      </c>
      <c r="Q577" s="86" t="s">
        <v>76</v>
      </c>
      <c r="R577" s="86" t="s">
        <v>76</v>
      </c>
      <c r="S577" s="87" t="s">
        <v>76</v>
      </c>
      <c r="T577" s="87" t="s">
        <v>76</v>
      </c>
      <c r="U577" s="88" t="s">
        <v>76</v>
      </c>
      <c r="V577" s="88" t="s">
        <v>76</v>
      </c>
      <c r="W577" s="89" t="s">
        <v>76</v>
      </c>
      <c r="X577" s="89" t="s">
        <v>76</v>
      </c>
    </row>
    <row r="578" spans="14:24" ht="15.75" x14ac:dyDescent="0.25">
      <c r="N578" s="85">
        <v>54088</v>
      </c>
      <c r="O578" s="86" t="s">
        <v>76</v>
      </c>
      <c r="P578" s="86" t="s">
        <v>76</v>
      </c>
      <c r="Q578" s="86" t="s">
        <v>76</v>
      </c>
      <c r="R578" s="86" t="s">
        <v>76</v>
      </c>
      <c r="S578" s="87" t="s">
        <v>76</v>
      </c>
      <c r="T578" s="87" t="s">
        <v>76</v>
      </c>
      <c r="U578" s="88" t="s">
        <v>76</v>
      </c>
      <c r="V578" s="88" t="s">
        <v>76</v>
      </c>
      <c r="W578" s="89" t="s">
        <v>76</v>
      </c>
      <c r="X578" s="89" t="s">
        <v>76</v>
      </c>
    </row>
    <row r="579" spans="14:24" ht="15.75" x14ac:dyDescent="0.25">
      <c r="N579" s="85">
        <v>54117</v>
      </c>
      <c r="O579" s="86" t="s">
        <v>76</v>
      </c>
      <c r="P579" s="86" t="s">
        <v>76</v>
      </c>
      <c r="Q579" s="86" t="s">
        <v>76</v>
      </c>
      <c r="R579" s="86" t="s">
        <v>76</v>
      </c>
      <c r="S579" s="87" t="s">
        <v>76</v>
      </c>
      <c r="T579" s="87" t="s">
        <v>76</v>
      </c>
      <c r="U579" s="88" t="s">
        <v>76</v>
      </c>
      <c r="V579" s="88" t="s">
        <v>76</v>
      </c>
      <c r="W579" s="89" t="s">
        <v>76</v>
      </c>
      <c r="X579" s="89" t="s">
        <v>76</v>
      </c>
    </row>
    <row r="580" spans="14:24" ht="15.75" x14ac:dyDescent="0.25">
      <c r="N580" s="85">
        <v>54148</v>
      </c>
      <c r="O580" s="86" t="s">
        <v>76</v>
      </c>
      <c r="P580" s="86" t="s">
        <v>76</v>
      </c>
      <c r="Q580" s="86" t="s">
        <v>76</v>
      </c>
      <c r="R580" s="86" t="s">
        <v>76</v>
      </c>
      <c r="S580" s="87" t="s">
        <v>76</v>
      </c>
      <c r="T580" s="87" t="s">
        <v>76</v>
      </c>
      <c r="U580" s="88" t="s">
        <v>76</v>
      </c>
      <c r="V580" s="88" t="s">
        <v>76</v>
      </c>
      <c r="W580" s="89" t="s">
        <v>76</v>
      </c>
      <c r="X580" s="89" t="s">
        <v>76</v>
      </c>
    </row>
    <row r="581" spans="14:24" ht="15.75" x14ac:dyDescent="0.25">
      <c r="N581" s="85">
        <v>54178</v>
      </c>
      <c r="O581" s="86" t="s">
        <v>76</v>
      </c>
      <c r="P581" s="86" t="s">
        <v>76</v>
      </c>
      <c r="Q581" s="86" t="s">
        <v>76</v>
      </c>
      <c r="R581" s="86" t="s">
        <v>76</v>
      </c>
      <c r="S581" s="87" t="s">
        <v>76</v>
      </c>
      <c r="T581" s="87" t="s">
        <v>76</v>
      </c>
      <c r="U581" s="88" t="s">
        <v>76</v>
      </c>
      <c r="V581" s="88" t="s">
        <v>76</v>
      </c>
      <c r="W581" s="89" t="s">
        <v>76</v>
      </c>
      <c r="X581" s="89" t="s">
        <v>76</v>
      </c>
    </row>
    <row r="582" spans="14:24" ht="15.75" x14ac:dyDescent="0.25">
      <c r="N582" s="85">
        <v>54209</v>
      </c>
      <c r="O582" s="86" t="s">
        <v>76</v>
      </c>
      <c r="P582" s="86" t="s">
        <v>76</v>
      </c>
      <c r="Q582" s="86" t="s">
        <v>76</v>
      </c>
      <c r="R582" s="86" t="s">
        <v>76</v>
      </c>
      <c r="S582" s="87" t="s">
        <v>76</v>
      </c>
      <c r="T582" s="87" t="s">
        <v>76</v>
      </c>
      <c r="U582" s="88" t="s">
        <v>76</v>
      </c>
      <c r="V582" s="88" t="s">
        <v>76</v>
      </c>
      <c r="W582" s="89" t="s">
        <v>76</v>
      </c>
      <c r="X582" s="89" t="s">
        <v>76</v>
      </c>
    </row>
    <row r="583" spans="14:24" ht="15.75" x14ac:dyDescent="0.25">
      <c r="N583" s="85">
        <v>54239</v>
      </c>
      <c r="O583" s="86" t="s">
        <v>76</v>
      </c>
      <c r="P583" s="86" t="s">
        <v>76</v>
      </c>
      <c r="Q583" s="86" t="s">
        <v>76</v>
      </c>
      <c r="R583" s="86" t="s">
        <v>76</v>
      </c>
      <c r="S583" s="87" t="s">
        <v>76</v>
      </c>
      <c r="T583" s="87" t="s">
        <v>76</v>
      </c>
      <c r="U583" s="88" t="s">
        <v>76</v>
      </c>
      <c r="V583" s="88" t="s">
        <v>76</v>
      </c>
      <c r="W583" s="89" t="s">
        <v>76</v>
      </c>
      <c r="X583" s="89" t="s">
        <v>76</v>
      </c>
    </row>
    <row r="584" spans="14:24" ht="15.75" x14ac:dyDescent="0.25">
      <c r="N584" s="85">
        <v>54270</v>
      </c>
      <c r="O584" s="86" t="s">
        <v>76</v>
      </c>
      <c r="P584" s="86" t="s">
        <v>76</v>
      </c>
      <c r="Q584" s="86" t="s">
        <v>76</v>
      </c>
      <c r="R584" s="86" t="s">
        <v>76</v>
      </c>
      <c r="S584" s="87" t="s">
        <v>76</v>
      </c>
      <c r="T584" s="87" t="s">
        <v>76</v>
      </c>
      <c r="U584" s="88" t="s">
        <v>76</v>
      </c>
      <c r="V584" s="88" t="s">
        <v>76</v>
      </c>
      <c r="W584" s="89" t="s">
        <v>76</v>
      </c>
      <c r="X584" s="89" t="s">
        <v>76</v>
      </c>
    </row>
    <row r="585" spans="14:24" ht="15.75" x14ac:dyDescent="0.25">
      <c r="N585" s="85">
        <v>54301</v>
      </c>
      <c r="O585" s="86" t="s">
        <v>76</v>
      </c>
      <c r="P585" s="86" t="s">
        <v>76</v>
      </c>
      <c r="Q585" s="86" t="s">
        <v>76</v>
      </c>
      <c r="R585" s="86" t="s">
        <v>76</v>
      </c>
      <c r="S585" s="87" t="s">
        <v>76</v>
      </c>
      <c r="T585" s="87" t="s">
        <v>76</v>
      </c>
      <c r="U585" s="88" t="s">
        <v>76</v>
      </c>
      <c r="V585" s="88" t="s">
        <v>76</v>
      </c>
      <c r="W585" s="89" t="s">
        <v>76</v>
      </c>
      <c r="X585" s="89" t="s">
        <v>76</v>
      </c>
    </row>
    <row r="586" spans="14:24" ht="15.75" x14ac:dyDescent="0.25">
      <c r="N586" s="85">
        <v>54331</v>
      </c>
      <c r="O586" s="86" t="s">
        <v>76</v>
      </c>
      <c r="P586" s="86" t="s">
        <v>76</v>
      </c>
      <c r="Q586" s="86" t="s">
        <v>76</v>
      </c>
      <c r="R586" s="86" t="s">
        <v>76</v>
      </c>
      <c r="S586" s="87" t="s">
        <v>76</v>
      </c>
      <c r="T586" s="87" t="s">
        <v>76</v>
      </c>
      <c r="U586" s="88" t="s">
        <v>76</v>
      </c>
      <c r="V586" s="88" t="s">
        <v>76</v>
      </c>
      <c r="W586" s="89" t="s">
        <v>76</v>
      </c>
      <c r="X586" s="89" t="s">
        <v>76</v>
      </c>
    </row>
    <row r="587" spans="14:24" ht="15.75" x14ac:dyDescent="0.25">
      <c r="N587" s="85">
        <v>54362</v>
      </c>
      <c r="O587" s="86" t="s">
        <v>76</v>
      </c>
      <c r="P587" s="86" t="s">
        <v>76</v>
      </c>
      <c r="Q587" s="86" t="s">
        <v>76</v>
      </c>
      <c r="R587" s="86" t="s">
        <v>76</v>
      </c>
      <c r="S587" s="87" t="s">
        <v>76</v>
      </c>
      <c r="T587" s="87" t="s">
        <v>76</v>
      </c>
      <c r="U587" s="88" t="s">
        <v>76</v>
      </c>
      <c r="V587" s="88" t="s">
        <v>76</v>
      </c>
      <c r="W587" s="89" t="s">
        <v>76</v>
      </c>
      <c r="X587" s="89" t="s">
        <v>76</v>
      </c>
    </row>
    <row r="588" spans="14:24" ht="15.75" x14ac:dyDescent="0.25">
      <c r="N588" s="85">
        <v>54392</v>
      </c>
      <c r="O588" s="86" t="s">
        <v>76</v>
      </c>
      <c r="P588" s="86" t="s">
        <v>76</v>
      </c>
      <c r="Q588" s="86" t="s">
        <v>76</v>
      </c>
      <c r="R588" s="86" t="s">
        <v>76</v>
      </c>
      <c r="S588" s="87" t="s">
        <v>76</v>
      </c>
      <c r="T588" s="87" t="s">
        <v>76</v>
      </c>
      <c r="U588" s="88" t="s">
        <v>76</v>
      </c>
      <c r="V588" s="88" t="s">
        <v>76</v>
      </c>
      <c r="W588" s="89" t="s">
        <v>76</v>
      </c>
      <c r="X588" s="89" t="s">
        <v>76</v>
      </c>
    </row>
    <row r="589" spans="14:24" ht="15.75" x14ac:dyDescent="0.25">
      <c r="N589" s="85">
        <v>54423</v>
      </c>
      <c r="O589" s="86" t="s">
        <v>76</v>
      </c>
      <c r="P589" s="86" t="s">
        <v>76</v>
      </c>
      <c r="Q589" s="86" t="s">
        <v>76</v>
      </c>
      <c r="R589" s="86" t="s">
        <v>76</v>
      </c>
      <c r="S589" s="87" t="s">
        <v>76</v>
      </c>
      <c r="T589" s="87" t="s">
        <v>76</v>
      </c>
      <c r="U589" s="88" t="s">
        <v>76</v>
      </c>
      <c r="V589" s="88" t="s">
        <v>76</v>
      </c>
      <c r="W589" s="89" t="s">
        <v>76</v>
      </c>
      <c r="X589" s="89" t="s">
        <v>76</v>
      </c>
    </row>
    <row r="590" spans="14:24" ht="15.75" x14ac:dyDescent="0.25">
      <c r="N590" s="85">
        <v>54454</v>
      </c>
      <c r="O590" s="86" t="s">
        <v>76</v>
      </c>
      <c r="P590" s="86" t="s">
        <v>76</v>
      </c>
      <c r="Q590" s="86" t="s">
        <v>76</v>
      </c>
      <c r="R590" s="86" t="s">
        <v>76</v>
      </c>
      <c r="S590" s="87" t="s">
        <v>76</v>
      </c>
      <c r="T590" s="87" t="s">
        <v>76</v>
      </c>
      <c r="U590" s="88" t="s">
        <v>76</v>
      </c>
      <c r="V590" s="88" t="s">
        <v>76</v>
      </c>
      <c r="W590" s="89" t="s">
        <v>76</v>
      </c>
      <c r="X590" s="89" t="s">
        <v>76</v>
      </c>
    </row>
    <row r="591" spans="14:24" ht="15.75" x14ac:dyDescent="0.25">
      <c r="N591" s="85">
        <v>54482</v>
      </c>
      <c r="O591" s="86" t="s">
        <v>76</v>
      </c>
      <c r="P591" s="86" t="s">
        <v>76</v>
      </c>
      <c r="Q591" s="86" t="s">
        <v>76</v>
      </c>
      <c r="R591" s="86" t="s">
        <v>76</v>
      </c>
      <c r="S591" s="87" t="s">
        <v>76</v>
      </c>
      <c r="T591" s="87" t="s">
        <v>76</v>
      </c>
      <c r="U591" s="88" t="s">
        <v>76</v>
      </c>
      <c r="V591" s="88" t="s">
        <v>76</v>
      </c>
      <c r="W591" s="89" t="s">
        <v>76</v>
      </c>
      <c r="X591" s="89" t="s">
        <v>76</v>
      </c>
    </row>
    <row r="592" spans="14:24" ht="15.75" x14ac:dyDescent="0.25">
      <c r="N592" s="85">
        <v>54513</v>
      </c>
      <c r="O592" s="86" t="s">
        <v>76</v>
      </c>
      <c r="P592" s="86" t="s">
        <v>76</v>
      </c>
      <c r="Q592" s="86" t="s">
        <v>76</v>
      </c>
      <c r="R592" s="86" t="s">
        <v>76</v>
      </c>
      <c r="S592" s="87" t="s">
        <v>76</v>
      </c>
      <c r="T592" s="87" t="s">
        <v>76</v>
      </c>
      <c r="U592" s="88" t="s">
        <v>76</v>
      </c>
      <c r="V592" s="88" t="s">
        <v>76</v>
      </c>
      <c r="W592" s="89" t="s">
        <v>76</v>
      </c>
      <c r="X592" s="89" t="s">
        <v>76</v>
      </c>
    </row>
    <row r="593" spans="14:24" ht="15.75" x14ac:dyDescent="0.25">
      <c r="N593" s="85">
        <v>54543</v>
      </c>
      <c r="O593" s="86" t="s">
        <v>76</v>
      </c>
      <c r="P593" s="86" t="s">
        <v>76</v>
      </c>
      <c r="Q593" s="86" t="s">
        <v>76</v>
      </c>
      <c r="R593" s="86" t="s">
        <v>76</v>
      </c>
      <c r="S593" s="87" t="s">
        <v>76</v>
      </c>
      <c r="T593" s="87" t="s">
        <v>76</v>
      </c>
      <c r="U593" s="88" t="s">
        <v>76</v>
      </c>
      <c r="V593" s="88" t="s">
        <v>76</v>
      </c>
      <c r="W593" s="89" t="s">
        <v>76</v>
      </c>
      <c r="X593" s="89" t="s">
        <v>76</v>
      </c>
    </row>
    <row r="594" spans="14:24" ht="15.75" x14ac:dyDescent="0.25">
      <c r="N594" s="85">
        <v>54574</v>
      </c>
      <c r="O594" s="86" t="s">
        <v>76</v>
      </c>
      <c r="P594" s="86" t="s">
        <v>76</v>
      </c>
      <c r="Q594" s="86" t="s">
        <v>76</v>
      </c>
      <c r="R594" s="86" t="s">
        <v>76</v>
      </c>
      <c r="S594" s="87" t="s">
        <v>76</v>
      </c>
      <c r="T594" s="87" t="s">
        <v>76</v>
      </c>
      <c r="U594" s="88" t="s">
        <v>76</v>
      </c>
      <c r="V594" s="88" t="s">
        <v>76</v>
      </c>
      <c r="W594" s="89" t="s">
        <v>76</v>
      </c>
      <c r="X594" s="89" t="s">
        <v>76</v>
      </c>
    </row>
    <row r="595" spans="14:24" ht="15.75" x14ac:dyDescent="0.25">
      <c r="N595" s="85">
        <v>54604</v>
      </c>
      <c r="O595" s="86" t="s">
        <v>76</v>
      </c>
      <c r="P595" s="86" t="s">
        <v>76</v>
      </c>
      <c r="Q595" s="86" t="s">
        <v>76</v>
      </c>
      <c r="R595" s="86" t="s">
        <v>76</v>
      </c>
      <c r="S595" s="87" t="s">
        <v>76</v>
      </c>
      <c r="T595" s="87" t="s">
        <v>76</v>
      </c>
      <c r="U595" s="88" t="s">
        <v>76</v>
      </c>
      <c r="V595" s="88" t="s">
        <v>76</v>
      </c>
      <c r="W595" s="89" t="s">
        <v>76</v>
      </c>
      <c r="X595" s="89" t="s">
        <v>76</v>
      </c>
    </row>
    <row r="596" spans="14:24" ht="15.75" x14ac:dyDescent="0.25">
      <c r="N596" s="85">
        <v>54635</v>
      </c>
      <c r="O596" s="86" t="s">
        <v>76</v>
      </c>
      <c r="P596" s="86" t="s">
        <v>76</v>
      </c>
      <c r="Q596" s="86" t="s">
        <v>76</v>
      </c>
      <c r="R596" s="86" t="s">
        <v>76</v>
      </c>
      <c r="S596" s="87" t="s">
        <v>76</v>
      </c>
      <c r="T596" s="87" t="s">
        <v>76</v>
      </c>
      <c r="U596" s="88" t="s">
        <v>76</v>
      </c>
      <c r="V596" s="88" t="s">
        <v>76</v>
      </c>
      <c r="W596" s="89" t="s">
        <v>76</v>
      </c>
      <c r="X596" s="89" t="s">
        <v>76</v>
      </c>
    </row>
    <row r="597" spans="14:24" ht="15.75" x14ac:dyDescent="0.25">
      <c r="N597" s="85">
        <v>54666</v>
      </c>
      <c r="O597" s="86" t="s">
        <v>76</v>
      </c>
      <c r="P597" s="86" t="s">
        <v>76</v>
      </c>
      <c r="Q597" s="86" t="s">
        <v>76</v>
      </c>
      <c r="R597" s="86" t="s">
        <v>76</v>
      </c>
      <c r="S597" s="87" t="s">
        <v>76</v>
      </c>
      <c r="T597" s="87" t="s">
        <v>76</v>
      </c>
      <c r="U597" s="88" t="s">
        <v>76</v>
      </c>
      <c r="V597" s="88" t="s">
        <v>76</v>
      </c>
      <c r="W597" s="89" t="s">
        <v>76</v>
      </c>
      <c r="X597" s="89" t="s">
        <v>76</v>
      </c>
    </row>
    <row r="598" spans="14:24" ht="15.75" x14ac:dyDescent="0.25">
      <c r="N598" s="85">
        <v>54696</v>
      </c>
      <c r="O598" s="86" t="s">
        <v>76</v>
      </c>
      <c r="P598" s="86" t="s">
        <v>76</v>
      </c>
      <c r="Q598" s="86" t="s">
        <v>76</v>
      </c>
      <c r="R598" s="86" t="s">
        <v>76</v>
      </c>
      <c r="S598" s="87" t="s">
        <v>76</v>
      </c>
      <c r="T598" s="87" t="s">
        <v>76</v>
      </c>
      <c r="U598" s="88" t="s">
        <v>76</v>
      </c>
      <c r="V598" s="88" t="s">
        <v>76</v>
      </c>
      <c r="W598" s="89" t="s">
        <v>76</v>
      </c>
      <c r="X598" s="89" t="s">
        <v>76</v>
      </c>
    </row>
    <row r="599" spans="14:24" ht="15.75" x14ac:dyDescent="0.25">
      <c r="N599" s="85">
        <v>54727</v>
      </c>
      <c r="O599" s="86" t="s">
        <v>76</v>
      </c>
      <c r="P599" s="86" t="s">
        <v>76</v>
      </c>
      <c r="Q599" s="86" t="s">
        <v>76</v>
      </c>
      <c r="R599" s="86" t="s">
        <v>76</v>
      </c>
      <c r="S599" s="87" t="s">
        <v>76</v>
      </c>
      <c r="T599" s="87" t="s">
        <v>76</v>
      </c>
      <c r="U599" s="88" t="s">
        <v>76</v>
      </c>
      <c r="V599" s="88" t="s">
        <v>76</v>
      </c>
      <c r="W599" s="89" t="s">
        <v>76</v>
      </c>
      <c r="X599" s="89" t="s">
        <v>76</v>
      </c>
    </row>
    <row r="600" spans="14:24" ht="15.75" x14ac:dyDescent="0.25">
      <c r="N600" s="85">
        <v>54757</v>
      </c>
      <c r="O600" s="86" t="s">
        <v>76</v>
      </c>
      <c r="P600" s="86" t="s">
        <v>76</v>
      </c>
      <c r="Q600" s="86" t="s">
        <v>76</v>
      </c>
      <c r="R600" s="86" t="s">
        <v>76</v>
      </c>
      <c r="S600" s="87" t="s">
        <v>76</v>
      </c>
      <c r="T600" s="87" t="s">
        <v>76</v>
      </c>
      <c r="U600" s="88" t="s">
        <v>76</v>
      </c>
      <c r="V600" s="88" t="s">
        <v>76</v>
      </c>
      <c r="W600" s="89" t="s">
        <v>76</v>
      </c>
      <c r="X600" s="89" t="s">
        <v>76</v>
      </c>
    </row>
    <row r="601" spans="14:24" ht="15.75" x14ac:dyDescent="0.25">
      <c r="N601" s="85">
        <v>54788</v>
      </c>
      <c r="O601" s="86" t="s">
        <v>76</v>
      </c>
      <c r="P601" s="86" t="s">
        <v>76</v>
      </c>
      <c r="Q601" s="86" t="s">
        <v>76</v>
      </c>
      <c r="R601" s="86" t="s">
        <v>76</v>
      </c>
      <c r="S601" s="87" t="s">
        <v>76</v>
      </c>
      <c r="T601" s="87" t="s">
        <v>76</v>
      </c>
      <c r="U601" s="88" t="s">
        <v>76</v>
      </c>
      <c r="V601" s="88" t="s">
        <v>76</v>
      </c>
      <c r="W601" s="89" t="s">
        <v>76</v>
      </c>
      <c r="X601" s="89" t="s">
        <v>76</v>
      </c>
    </row>
    <row r="602" spans="14:24" ht="15.75" x14ac:dyDescent="0.25">
      <c r="N602" s="85">
        <v>54819</v>
      </c>
      <c r="O602" s="86" t="s">
        <v>76</v>
      </c>
      <c r="P602" s="86" t="s">
        <v>76</v>
      </c>
      <c r="Q602" s="86" t="s">
        <v>76</v>
      </c>
      <c r="R602" s="86" t="s">
        <v>76</v>
      </c>
      <c r="S602" s="87" t="s">
        <v>76</v>
      </c>
      <c r="T602" s="87" t="s">
        <v>76</v>
      </c>
      <c r="U602" s="88" t="s">
        <v>76</v>
      </c>
      <c r="V602" s="88" t="s">
        <v>76</v>
      </c>
      <c r="W602" s="89" t="s">
        <v>76</v>
      </c>
      <c r="X602" s="89" t="s">
        <v>76</v>
      </c>
    </row>
    <row r="603" spans="14:24" ht="15.75" x14ac:dyDescent="0.25">
      <c r="N603" s="85">
        <v>54847</v>
      </c>
      <c r="O603" s="86" t="s">
        <v>76</v>
      </c>
      <c r="P603" s="86" t="s">
        <v>76</v>
      </c>
      <c r="Q603" s="86" t="s">
        <v>76</v>
      </c>
      <c r="R603" s="86" t="s">
        <v>76</v>
      </c>
      <c r="S603" s="87" t="s">
        <v>76</v>
      </c>
      <c r="T603" s="87" t="s">
        <v>76</v>
      </c>
      <c r="U603" s="88" t="s">
        <v>76</v>
      </c>
      <c r="V603" s="88" t="s">
        <v>76</v>
      </c>
      <c r="W603" s="89" t="s">
        <v>76</v>
      </c>
      <c r="X603" s="89" t="s">
        <v>76</v>
      </c>
    </row>
    <row r="604" spans="14:24" ht="15.75" x14ac:dyDescent="0.25">
      <c r="N604" s="85">
        <v>54878</v>
      </c>
      <c r="O604" s="86" t="s">
        <v>76</v>
      </c>
      <c r="P604" s="86" t="s">
        <v>76</v>
      </c>
      <c r="Q604" s="86" t="s">
        <v>76</v>
      </c>
      <c r="R604" s="86" t="s">
        <v>76</v>
      </c>
      <c r="S604" s="87" t="s">
        <v>76</v>
      </c>
      <c r="T604" s="87" t="s">
        <v>76</v>
      </c>
      <c r="U604" s="88" t="s">
        <v>76</v>
      </c>
      <c r="V604" s="88" t="s">
        <v>76</v>
      </c>
      <c r="W604" s="89" t="s">
        <v>76</v>
      </c>
      <c r="X604" s="89" t="s">
        <v>76</v>
      </c>
    </row>
    <row r="605" spans="14:24" ht="15.75" x14ac:dyDescent="0.25">
      <c r="N605" s="85">
        <v>54908</v>
      </c>
      <c r="O605" s="86" t="s">
        <v>76</v>
      </c>
      <c r="P605" s="86" t="s">
        <v>76</v>
      </c>
      <c r="Q605" s="86" t="s">
        <v>76</v>
      </c>
      <c r="R605" s="86" t="s">
        <v>76</v>
      </c>
      <c r="S605" s="87" t="s">
        <v>76</v>
      </c>
      <c r="T605" s="87" t="s">
        <v>76</v>
      </c>
      <c r="U605" s="88" t="s">
        <v>76</v>
      </c>
      <c r="V605" s="88" t="s">
        <v>76</v>
      </c>
      <c r="W605" s="89" t="s">
        <v>76</v>
      </c>
      <c r="X605" s="89" t="s">
        <v>76</v>
      </c>
    </row>
    <row r="606" spans="14:24" ht="15.75" x14ac:dyDescent="0.25">
      <c r="N606" s="85">
        <v>54939</v>
      </c>
      <c r="O606" s="86" t="s">
        <v>76</v>
      </c>
      <c r="P606" s="86" t="s">
        <v>76</v>
      </c>
      <c r="Q606" s="86" t="s">
        <v>76</v>
      </c>
      <c r="R606" s="86" t="s">
        <v>76</v>
      </c>
      <c r="S606" s="87" t="s">
        <v>76</v>
      </c>
      <c r="T606" s="87" t="s">
        <v>76</v>
      </c>
      <c r="U606" s="88" t="s">
        <v>76</v>
      </c>
      <c r="V606" s="88" t="s">
        <v>76</v>
      </c>
      <c r="W606" s="89" t="s">
        <v>76</v>
      </c>
      <c r="X606" s="89" t="s">
        <v>76</v>
      </c>
    </row>
    <row r="607" spans="14:24" ht="15.75" x14ac:dyDescent="0.25">
      <c r="N607" s="85">
        <v>54969</v>
      </c>
      <c r="O607" s="86" t="s">
        <v>76</v>
      </c>
      <c r="P607" s="86" t="s">
        <v>76</v>
      </c>
      <c r="Q607" s="86" t="s">
        <v>76</v>
      </c>
      <c r="R607" s="86" t="s">
        <v>76</v>
      </c>
      <c r="S607" s="87" t="s">
        <v>76</v>
      </c>
      <c r="T607" s="87" t="s">
        <v>76</v>
      </c>
      <c r="U607" s="88" t="s">
        <v>76</v>
      </c>
      <c r="V607" s="88" t="s">
        <v>76</v>
      </c>
      <c r="W607" s="89" t="s">
        <v>76</v>
      </c>
      <c r="X607" s="89" t="s">
        <v>76</v>
      </c>
    </row>
    <row r="608" spans="14:24" ht="15.75" x14ac:dyDescent="0.25">
      <c r="N608" s="85">
        <v>55000</v>
      </c>
      <c r="O608" s="86" t="s">
        <v>76</v>
      </c>
      <c r="P608" s="86" t="s">
        <v>76</v>
      </c>
      <c r="Q608" s="86" t="s">
        <v>76</v>
      </c>
      <c r="R608" s="86" t="s">
        <v>76</v>
      </c>
      <c r="S608" s="87" t="s">
        <v>76</v>
      </c>
      <c r="T608" s="87" t="s">
        <v>76</v>
      </c>
      <c r="U608" s="88" t="s">
        <v>76</v>
      </c>
      <c r="V608" s="88" t="s">
        <v>76</v>
      </c>
      <c r="W608" s="89" t="s">
        <v>76</v>
      </c>
      <c r="X608" s="89" t="s">
        <v>76</v>
      </c>
    </row>
    <row r="609" spans="14:24" ht="15.75" x14ac:dyDescent="0.25">
      <c r="N609" s="85">
        <v>55031</v>
      </c>
      <c r="O609" s="86" t="s">
        <v>76</v>
      </c>
      <c r="P609" s="86" t="s">
        <v>76</v>
      </c>
      <c r="Q609" s="86" t="s">
        <v>76</v>
      </c>
      <c r="R609" s="86" t="s">
        <v>76</v>
      </c>
      <c r="S609" s="87" t="s">
        <v>76</v>
      </c>
      <c r="T609" s="87" t="s">
        <v>76</v>
      </c>
      <c r="U609" s="88" t="s">
        <v>76</v>
      </c>
      <c r="V609" s="88" t="s">
        <v>76</v>
      </c>
      <c r="W609" s="89" t="s">
        <v>76</v>
      </c>
      <c r="X609" s="89" t="s">
        <v>76</v>
      </c>
    </row>
    <row r="610" spans="14:24" ht="15.75" x14ac:dyDescent="0.25">
      <c r="N610" s="85">
        <v>55061</v>
      </c>
      <c r="O610" s="86" t="s">
        <v>76</v>
      </c>
      <c r="P610" s="86" t="s">
        <v>76</v>
      </c>
      <c r="Q610" s="86" t="s">
        <v>76</v>
      </c>
      <c r="R610" s="86" t="s">
        <v>76</v>
      </c>
      <c r="S610" s="87" t="s">
        <v>76</v>
      </c>
      <c r="T610" s="87" t="s">
        <v>76</v>
      </c>
      <c r="U610" s="88" t="s">
        <v>76</v>
      </c>
      <c r="V610" s="88" t="s">
        <v>76</v>
      </c>
      <c r="W610" s="89" t="s">
        <v>76</v>
      </c>
      <c r="X610" s="89" t="s">
        <v>76</v>
      </c>
    </row>
    <row r="611" spans="14:24" ht="15.75" x14ac:dyDescent="0.25">
      <c r="N611" s="85">
        <v>55092</v>
      </c>
      <c r="O611" s="86" t="s">
        <v>76</v>
      </c>
      <c r="P611" s="86" t="s">
        <v>76</v>
      </c>
      <c r="Q611" s="86" t="s">
        <v>76</v>
      </c>
      <c r="R611" s="86" t="s">
        <v>76</v>
      </c>
      <c r="S611" s="87" t="s">
        <v>76</v>
      </c>
      <c r="T611" s="87" t="s">
        <v>76</v>
      </c>
      <c r="U611" s="88" t="s">
        <v>76</v>
      </c>
      <c r="V611" s="88" t="s">
        <v>76</v>
      </c>
      <c r="W611" s="89" t="s">
        <v>76</v>
      </c>
      <c r="X611" s="89" t="s">
        <v>76</v>
      </c>
    </row>
    <row r="612" spans="14:24" ht="15.75" x14ac:dyDescent="0.25">
      <c r="N612" s="85">
        <v>55122</v>
      </c>
      <c r="O612" s="86" t="s">
        <v>76</v>
      </c>
      <c r="P612" s="86" t="s">
        <v>76</v>
      </c>
      <c r="Q612" s="86" t="s">
        <v>76</v>
      </c>
      <c r="R612" s="86" t="s">
        <v>76</v>
      </c>
      <c r="S612" s="87" t="s">
        <v>76</v>
      </c>
      <c r="T612" s="87" t="s">
        <v>76</v>
      </c>
      <c r="U612" s="88" t="s">
        <v>76</v>
      </c>
      <c r="V612" s="88" t="s">
        <v>76</v>
      </c>
      <c r="W612" s="89" t="s">
        <v>76</v>
      </c>
      <c r="X612" s="89" t="s">
        <v>76</v>
      </c>
    </row>
    <row r="613" spans="14:24" ht="15.75" x14ac:dyDescent="0.25">
      <c r="N613" s="85">
        <v>55153</v>
      </c>
      <c r="O613" s="86" t="s">
        <v>76</v>
      </c>
      <c r="P613" s="86" t="s">
        <v>76</v>
      </c>
      <c r="Q613" s="86" t="s">
        <v>76</v>
      </c>
      <c r="R613" s="86" t="s">
        <v>76</v>
      </c>
      <c r="S613" s="87" t="s">
        <v>76</v>
      </c>
      <c r="T613" s="87" t="s">
        <v>76</v>
      </c>
      <c r="U613" s="88" t="s">
        <v>76</v>
      </c>
      <c r="V613" s="88" t="s">
        <v>76</v>
      </c>
      <c r="W613" s="89" t="s">
        <v>76</v>
      </c>
      <c r="X613" s="89" t="s">
        <v>76</v>
      </c>
    </row>
    <row r="614" spans="14:24" ht="15.75" x14ac:dyDescent="0.25">
      <c r="N614" s="85">
        <v>55184</v>
      </c>
      <c r="O614" s="86" t="s">
        <v>76</v>
      </c>
      <c r="P614" s="86" t="s">
        <v>76</v>
      </c>
      <c r="Q614" s="86" t="s">
        <v>76</v>
      </c>
      <c r="R614" s="86" t="s">
        <v>76</v>
      </c>
      <c r="S614" s="87" t="s">
        <v>76</v>
      </c>
      <c r="T614" s="87" t="s">
        <v>76</v>
      </c>
      <c r="U614" s="88" t="s">
        <v>76</v>
      </c>
      <c r="V614" s="88" t="s">
        <v>76</v>
      </c>
      <c r="W614" s="89" t="s">
        <v>76</v>
      </c>
      <c r="X614" s="89" t="s">
        <v>76</v>
      </c>
    </row>
    <row r="615" spans="14:24" ht="15.75" x14ac:dyDescent="0.25">
      <c r="N615" s="85">
        <v>55212</v>
      </c>
      <c r="O615" s="86" t="s">
        <v>76</v>
      </c>
      <c r="P615" s="86" t="s">
        <v>76</v>
      </c>
      <c r="Q615" s="86" t="s">
        <v>76</v>
      </c>
      <c r="R615" s="86" t="s">
        <v>76</v>
      </c>
      <c r="S615" s="87" t="s">
        <v>76</v>
      </c>
      <c r="T615" s="87" t="s">
        <v>76</v>
      </c>
      <c r="U615" s="88" t="s">
        <v>76</v>
      </c>
      <c r="V615" s="88" t="s">
        <v>76</v>
      </c>
      <c r="W615" s="89" t="s">
        <v>76</v>
      </c>
      <c r="X615" s="89" t="s">
        <v>76</v>
      </c>
    </row>
    <row r="616" spans="14:24" ht="15.75" x14ac:dyDescent="0.25">
      <c r="N616" s="85">
        <v>55243</v>
      </c>
      <c r="O616" s="86" t="s">
        <v>76</v>
      </c>
      <c r="P616" s="86" t="s">
        <v>76</v>
      </c>
      <c r="Q616" s="86" t="s">
        <v>76</v>
      </c>
      <c r="R616" s="86" t="s">
        <v>76</v>
      </c>
      <c r="S616" s="87" t="s">
        <v>76</v>
      </c>
      <c r="T616" s="87" t="s">
        <v>76</v>
      </c>
      <c r="U616" s="88" t="s">
        <v>76</v>
      </c>
      <c r="V616" s="88" t="s">
        <v>76</v>
      </c>
      <c r="W616" s="89" t="s">
        <v>76</v>
      </c>
      <c r="X616" s="89" t="s">
        <v>76</v>
      </c>
    </row>
    <row r="617" spans="14:24" ht="15.75" x14ac:dyDescent="0.25">
      <c r="N617" s="85">
        <v>55273</v>
      </c>
      <c r="O617" s="86" t="s">
        <v>76</v>
      </c>
      <c r="P617" s="86" t="s">
        <v>76</v>
      </c>
      <c r="Q617" s="86" t="s">
        <v>76</v>
      </c>
      <c r="R617" s="86" t="s">
        <v>76</v>
      </c>
      <c r="S617" s="87" t="s">
        <v>76</v>
      </c>
      <c r="T617" s="87" t="s">
        <v>76</v>
      </c>
      <c r="U617" s="88" t="s">
        <v>76</v>
      </c>
      <c r="V617" s="88" t="s">
        <v>76</v>
      </c>
      <c r="W617" s="89" t="s">
        <v>76</v>
      </c>
      <c r="X617" s="89" t="s">
        <v>76</v>
      </c>
    </row>
    <row r="618" spans="14:24" ht="15.75" x14ac:dyDescent="0.25">
      <c r="N618" s="85">
        <v>55304</v>
      </c>
      <c r="O618" s="86" t="s">
        <v>76</v>
      </c>
      <c r="P618" s="86" t="s">
        <v>76</v>
      </c>
      <c r="Q618" s="86" t="s">
        <v>76</v>
      </c>
      <c r="R618" s="86" t="s">
        <v>76</v>
      </c>
      <c r="S618" s="87" t="s">
        <v>76</v>
      </c>
      <c r="T618" s="87" t="s">
        <v>76</v>
      </c>
      <c r="U618" s="88" t="s">
        <v>76</v>
      </c>
      <c r="V618" s="88" t="s">
        <v>76</v>
      </c>
      <c r="W618" s="89" t="s">
        <v>76</v>
      </c>
      <c r="X618" s="89" t="s">
        <v>76</v>
      </c>
    </row>
    <row r="619" spans="14:24" ht="15.75" x14ac:dyDescent="0.25">
      <c r="N619" s="85">
        <v>55334</v>
      </c>
      <c r="O619" s="86" t="s">
        <v>76</v>
      </c>
      <c r="P619" s="86" t="s">
        <v>76</v>
      </c>
      <c r="Q619" s="86" t="s">
        <v>76</v>
      </c>
      <c r="R619" s="86" t="s">
        <v>76</v>
      </c>
      <c r="S619" s="87" t="s">
        <v>76</v>
      </c>
      <c r="T619" s="87" t="s">
        <v>76</v>
      </c>
      <c r="U619" s="88" t="s">
        <v>76</v>
      </c>
      <c r="V619" s="88" t="s">
        <v>76</v>
      </c>
      <c r="W619" s="89" t="s">
        <v>76</v>
      </c>
      <c r="X619" s="89" t="s">
        <v>76</v>
      </c>
    </row>
    <row r="620" spans="14:24" ht="15.75" x14ac:dyDescent="0.25">
      <c r="N620" s="85">
        <v>55365</v>
      </c>
      <c r="O620" s="86" t="s">
        <v>76</v>
      </c>
      <c r="P620" s="86" t="s">
        <v>76</v>
      </c>
      <c r="Q620" s="86" t="s">
        <v>76</v>
      </c>
      <c r="R620" s="86" t="s">
        <v>76</v>
      </c>
      <c r="S620" s="87" t="s">
        <v>76</v>
      </c>
      <c r="T620" s="87" t="s">
        <v>76</v>
      </c>
      <c r="U620" s="88" t="s">
        <v>76</v>
      </c>
      <c r="V620" s="88" t="s">
        <v>76</v>
      </c>
      <c r="W620" s="89" t="s">
        <v>76</v>
      </c>
      <c r="X620" s="89" t="s">
        <v>76</v>
      </c>
    </row>
    <row r="621" spans="14:24" ht="15.75" x14ac:dyDescent="0.25">
      <c r="N621" s="85">
        <v>55396</v>
      </c>
      <c r="O621" s="86" t="s">
        <v>76</v>
      </c>
      <c r="P621" s="86" t="s">
        <v>76</v>
      </c>
      <c r="Q621" s="86" t="s">
        <v>76</v>
      </c>
      <c r="R621" s="86" t="s">
        <v>76</v>
      </c>
      <c r="S621" s="87" t="s">
        <v>76</v>
      </c>
      <c r="T621" s="87" t="s">
        <v>76</v>
      </c>
      <c r="U621" s="88" t="s">
        <v>76</v>
      </c>
      <c r="V621" s="88" t="s">
        <v>76</v>
      </c>
      <c r="W621" s="89" t="s">
        <v>76</v>
      </c>
      <c r="X621" s="89" t="s">
        <v>76</v>
      </c>
    </row>
    <row r="622" spans="14:24" ht="15.75" x14ac:dyDescent="0.25">
      <c r="N622" s="85">
        <v>55426</v>
      </c>
      <c r="O622" s="86" t="s">
        <v>76</v>
      </c>
      <c r="P622" s="86" t="s">
        <v>76</v>
      </c>
      <c r="Q622" s="86" t="s">
        <v>76</v>
      </c>
      <c r="R622" s="86" t="s">
        <v>76</v>
      </c>
      <c r="S622" s="87" t="s">
        <v>76</v>
      </c>
      <c r="T622" s="87" t="s">
        <v>76</v>
      </c>
      <c r="U622" s="88" t="s">
        <v>76</v>
      </c>
      <c r="V622" s="88" t="s">
        <v>76</v>
      </c>
      <c r="W622" s="89" t="s">
        <v>76</v>
      </c>
      <c r="X622" s="89" t="s">
        <v>76</v>
      </c>
    </row>
    <row r="623" spans="14:24" ht="15.75" x14ac:dyDescent="0.25">
      <c r="N623" s="85">
        <v>55457</v>
      </c>
      <c r="O623" s="86" t="s">
        <v>76</v>
      </c>
      <c r="P623" s="86" t="s">
        <v>76</v>
      </c>
      <c r="Q623" s="86" t="s">
        <v>76</v>
      </c>
      <c r="R623" s="86" t="s">
        <v>76</v>
      </c>
      <c r="S623" s="87" t="s">
        <v>76</v>
      </c>
      <c r="T623" s="87" t="s">
        <v>76</v>
      </c>
      <c r="U623" s="88" t="s">
        <v>76</v>
      </c>
      <c r="V623" s="88" t="s">
        <v>76</v>
      </c>
      <c r="W623" s="89" t="s">
        <v>76</v>
      </c>
      <c r="X623" s="89" t="s">
        <v>76</v>
      </c>
    </row>
    <row r="624" spans="14:24" ht="15.75" x14ac:dyDescent="0.25">
      <c r="N624" s="85">
        <v>55487</v>
      </c>
      <c r="O624" s="86" t="s">
        <v>76</v>
      </c>
      <c r="P624" s="86" t="s">
        <v>76</v>
      </c>
      <c r="Q624" s="86" t="s">
        <v>76</v>
      </c>
      <c r="R624" s="86" t="s">
        <v>76</v>
      </c>
      <c r="S624" s="87" t="s">
        <v>76</v>
      </c>
      <c r="T624" s="87" t="s">
        <v>76</v>
      </c>
      <c r="U624" s="88" t="s">
        <v>76</v>
      </c>
      <c r="V624" s="88" t="s">
        <v>76</v>
      </c>
      <c r="W624" s="89" t="s">
        <v>76</v>
      </c>
      <c r="X624" s="89" t="s">
        <v>76</v>
      </c>
    </row>
    <row r="625" spans="14:24" ht="15.75" x14ac:dyDescent="0.25">
      <c r="N625" s="85">
        <v>55518</v>
      </c>
      <c r="O625" s="86" t="s">
        <v>76</v>
      </c>
      <c r="P625" s="86" t="s">
        <v>76</v>
      </c>
      <c r="Q625" s="86" t="s">
        <v>76</v>
      </c>
      <c r="R625" s="86" t="s">
        <v>76</v>
      </c>
      <c r="S625" s="87" t="s">
        <v>76</v>
      </c>
      <c r="T625" s="87" t="s">
        <v>76</v>
      </c>
      <c r="U625" s="88" t="s">
        <v>76</v>
      </c>
      <c r="V625" s="88" t="s">
        <v>76</v>
      </c>
      <c r="W625" s="89" t="s">
        <v>76</v>
      </c>
      <c r="X625" s="89" t="s">
        <v>76</v>
      </c>
    </row>
    <row r="626" spans="14:24" ht="15.75" x14ac:dyDescent="0.25">
      <c r="N626" s="85">
        <v>55549</v>
      </c>
      <c r="O626" s="86" t="s">
        <v>76</v>
      </c>
      <c r="P626" s="86" t="s">
        <v>76</v>
      </c>
      <c r="Q626" s="86" t="s">
        <v>76</v>
      </c>
      <c r="R626" s="86" t="s">
        <v>76</v>
      </c>
      <c r="S626" s="87" t="s">
        <v>76</v>
      </c>
      <c r="T626" s="87" t="s">
        <v>76</v>
      </c>
      <c r="U626" s="88" t="s">
        <v>76</v>
      </c>
      <c r="V626" s="88" t="s">
        <v>76</v>
      </c>
      <c r="W626" s="89" t="s">
        <v>76</v>
      </c>
      <c r="X626" s="89" t="s">
        <v>76</v>
      </c>
    </row>
    <row r="627" spans="14:24" ht="15.75" x14ac:dyDescent="0.25">
      <c r="N627" s="85">
        <v>55578</v>
      </c>
      <c r="O627" s="86" t="s">
        <v>76</v>
      </c>
      <c r="P627" s="86" t="s">
        <v>76</v>
      </c>
      <c r="Q627" s="86" t="s">
        <v>76</v>
      </c>
      <c r="R627" s="86" t="s">
        <v>76</v>
      </c>
      <c r="S627" s="87" t="s">
        <v>76</v>
      </c>
      <c r="T627" s="87" t="s">
        <v>76</v>
      </c>
      <c r="U627" s="88" t="s">
        <v>76</v>
      </c>
      <c r="V627" s="88" t="s">
        <v>76</v>
      </c>
      <c r="W627" s="89" t="s">
        <v>76</v>
      </c>
      <c r="X627" s="89" t="s">
        <v>76</v>
      </c>
    </row>
    <row r="628" spans="14:24" ht="15.75" x14ac:dyDescent="0.25">
      <c r="N628" s="85">
        <v>55609</v>
      </c>
      <c r="O628" s="86" t="s">
        <v>76</v>
      </c>
      <c r="P628" s="86" t="s">
        <v>76</v>
      </c>
      <c r="Q628" s="86" t="s">
        <v>76</v>
      </c>
      <c r="R628" s="86" t="s">
        <v>76</v>
      </c>
      <c r="S628" s="87" t="s">
        <v>76</v>
      </c>
      <c r="T628" s="87" t="s">
        <v>76</v>
      </c>
      <c r="U628" s="88" t="s">
        <v>76</v>
      </c>
      <c r="V628" s="88" t="s">
        <v>76</v>
      </c>
      <c r="W628" s="89" t="s">
        <v>76</v>
      </c>
      <c r="X628" s="89" t="s">
        <v>76</v>
      </c>
    </row>
    <row r="629" spans="14:24" ht="15.75" x14ac:dyDescent="0.25">
      <c r="N629" s="85">
        <v>55639</v>
      </c>
      <c r="O629" s="86" t="s">
        <v>76</v>
      </c>
      <c r="P629" s="86" t="s">
        <v>76</v>
      </c>
      <c r="Q629" s="86" t="s">
        <v>76</v>
      </c>
      <c r="R629" s="86" t="s">
        <v>76</v>
      </c>
      <c r="S629" s="87" t="s">
        <v>76</v>
      </c>
      <c r="T629" s="87" t="s">
        <v>76</v>
      </c>
      <c r="U629" s="88" t="s">
        <v>76</v>
      </c>
      <c r="V629" s="88" t="s">
        <v>76</v>
      </c>
      <c r="W629" s="89" t="s">
        <v>76</v>
      </c>
      <c r="X629" s="89" t="s">
        <v>76</v>
      </c>
    </row>
    <row r="630" spans="14:24" ht="15.75" x14ac:dyDescent="0.25">
      <c r="N630" s="85">
        <v>55670</v>
      </c>
      <c r="O630" s="86" t="s">
        <v>76</v>
      </c>
      <c r="P630" s="86" t="s">
        <v>76</v>
      </c>
      <c r="Q630" s="86" t="s">
        <v>76</v>
      </c>
      <c r="R630" s="86" t="s">
        <v>76</v>
      </c>
      <c r="S630" s="87" t="s">
        <v>76</v>
      </c>
      <c r="T630" s="87" t="s">
        <v>76</v>
      </c>
      <c r="U630" s="88" t="s">
        <v>76</v>
      </c>
      <c r="V630" s="88" t="s">
        <v>76</v>
      </c>
      <c r="W630" s="89" t="s">
        <v>76</v>
      </c>
      <c r="X630" s="89" t="s">
        <v>76</v>
      </c>
    </row>
    <row r="631" spans="14:24" ht="15.75" x14ac:dyDescent="0.25">
      <c r="N631" s="85">
        <v>55700</v>
      </c>
      <c r="O631" s="86" t="s">
        <v>76</v>
      </c>
      <c r="P631" s="86" t="s">
        <v>76</v>
      </c>
      <c r="Q631" s="86" t="s">
        <v>76</v>
      </c>
      <c r="R631" s="86" t="s">
        <v>76</v>
      </c>
      <c r="S631" s="87" t="s">
        <v>76</v>
      </c>
      <c r="T631" s="87" t="s">
        <v>76</v>
      </c>
      <c r="U631" s="88" t="s">
        <v>76</v>
      </c>
      <c r="V631" s="88" t="s">
        <v>76</v>
      </c>
      <c r="W631" s="89" t="s">
        <v>76</v>
      </c>
      <c r="X631" s="89" t="s">
        <v>76</v>
      </c>
    </row>
    <row r="632" spans="14:24" ht="15.75" x14ac:dyDescent="0.25">
      <c r="N632" s="85">
        <v>55731</v>
      </c>
      <c r="O632" s="86" t="s">
        <v>76</v>
      </c>
      <c r="P632" s="86" t="s">
        <v>76</v>
      </c>
      <c r="Q632" s="86" t="s">
        <v>76</v>
      </c>
      <c r="R632" s="86" t="s">
        <v>76</v>
      </c>
      <c r="S632" s="87" t="s">
        <v>76</v>
      </c>
      <c r="T632" s="87" t="s">
        <v>76</v>
      </c>
      <c r="U632" s="88" t="s">
        <v>76</v>
      </c>
      <c r="V632" s="88" t="s">
        <v>76</v>
      </c>
      <c r="W632" s="89" t="s">
        <v>76</v>
      </c>
      <c r="X632" s="89" t="s">
        <v>76</v>
      </c>
    </row>
    <row r="633" spans="14:24" ht="15.75" x14ac:dyDescent="0.25">
      <c r="N633" s="85">
        <v>55762</v>
      </c>
      <c r="O633" s="86" t="s">
        <v>76</v>
      </c>
      <c r="P633" s="86" t="s">
        <v>76</v>
      </c>
      <c r="Q633" s="86" t="s">
        <v>76</v>
      </c>
      <c r="R633" s="86" t="s">
        <v>76</v>
      </c>
      <c r="S633" s="87" t="s">
        <v>76</v>
      </c>
      <c r="T633" s="87" t="s">
        <v>76</v>
      </c>
      <c r="U633" s="88" t="s">
        <v>76</v>
      </c>
      <c r="V633" s="88" t="s">
        <v>76</v>
      </c>
      <c r="W633" s="89" t="s">
        <v>76</v>
      </c>
      <c r="X633" s="89" t="s">
        <v>76</v>
      </c>
    </row>
  </sheetData>
  <mergeCells count="3">
    <mergeCell ref="A7:F7"/>
    <mergeCell ref="H7:M7"/>
    <mergeCell ref="A27:F27"/>
  </mergeCells>
  <conditionalFormatting sqref="N2:N285 N300:N633">
    <cfRule type="expression" dxfId="11" priority="2">
      <formula>$O2=""</formula>
    </cfRule>
  </conditionalFormatting>
  <conditionalFormatting sqref="N286:N299">
    <cfRule type="expression" dxfId="0" priority="1">
      <formula>$O286=""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5178B-99E7-4B1D-83FE-E270A6497949}">
  <sheetPr codeName="Sheet12"/>
  <dimension ref="A1:V466"/>
  <sheetViews>
    <sheetView topLeftCell="E301" workbookViewId="0"/>
  </sheetViews>
  <sheetFormatPr defaultColWidth="9.140625" defaultRowHeight="15.75" x14ac:dyDescent="0.25"/>
  <cols>
    <col min="1" max="15" width="13.7109375" style="24" customWidth="1"/>
    <col min="16" max="16" width="23.85546875" style="102" bestFit="1" customWidth="1"/>
    <col min="17" max="17" width="18.28515625" style="13" customWidth="1"/>
    <col min="18" max="18" width="22.28515625" style="13" customWidth="1"/>
    <col min="19" max="19" width="12.5703125" style="13" customWidth="1"/>
    <col min="20" max="20" width="16.7109375" style="102" customWidth="1"/>
    <col min="21" max="21" width="19.28515625" style="13" customWidth="1"/>
    <col min="22" max="22" width="16" style="13" customWidth="1"/>
    <col min="23" max="16384" width="9.140625" style="24"/>
  </cols>
  <sheetData>
    <row r="1" spans="1:22" s="2" customFormat="1" ht="15.95" customHeight="1" x14ac:dyDescent="0.25">
      <c r="P1" s="90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91"/>
      <c r="R2" s="91"/>
      <c r="S2" s="91"/>
      <c r="T2" s="91"/>
      <c r="U2" s="91"/>
      <c r="V2" s="91"/>
    </row>
    <row r="3" spans="1:22" s="5" customFormat="1" ht="15.95" customHeight="1" x14ac:dyDescent="0.25">
      <c r="P3" s="4"/>
      <c r="Q3" s="91"/>
      <c r="R3" s="91"/>
      <c r="S3" s="91"/>
      <c r="T3" s="91"/>
      <c r="U3" s="91"/>
      <c r="V3" s="91"/>
    </row>
    <row r="4" spans="1:22" s="8" customFormat="1" ht="15.95" customHeight="1" x14ac:dyDescent="0.25">
      <c r="P4" s="7"/>
      <c r="Q4" s="92"/>
      <c r="R4" s="92"/>
      <c r="S4" s="92"/>
      <c r="T4" s="92"/>
      <c r="U4" s="92"/>
      <c r="V4" s="92"/>
    </row>
    <row r="5" spans="1:22" s="21" customFormat="1" ht="43.5" customHeight="1" x14ac:dyDescent="0.25">
      <c r="P5" s="93" t="s">
        <v>0</v>
      </c>
      <c r="Q5" s="94" t="s">
        <v>1</v>
      </c>
      <c r="R5" s="95" t="s">
        <v>3</v>
      </c>
      <c r="S5" s="39"/>
      <c r="T5" s="96" t="s">
        <v>0</v>
      </c>
      <c r="U5" s="97" t="s">
        <v>53</v>
      </c>
      <c r="V5" s="97" t="s">
        <v>54</v>
      </c>
    </row>
    <row r="6" spans="1:22" x14ac:dyDescent="0.25">
      <c r="P6" s="98">
        <v>35826</v>
      </c>
      <c r="Q6" s="99">
        <v>78.338921246041494</v>
      </c>
      <c r="R6" s="100">
        <v>84.317404104919703</v>
      </c>
      <c r="T6" s="98">
        <v>35155</v>
      </c>
      <c r="U6" s="101">
        <v>63.671006505008997</v>
      </c>
      <c r="V6" s="101">
        <v>64.253480877305293</v>
      </c>
    </row>
    <row r="7" spans="1:22" x14ac:dyDescent="0.25">
      <c r="A7" s="152" t="s">
        <v>94</v>
      </c>
      <c r="B7" s="152"/>
      <c r="C7" s="152"/>
      <c r="D7" s="152"/>
      <c r="E7" s="152"/>
      <c r="F7" s="152"/>
      <c r="G7" s="152"/>
      <c r="H7" s="59"/>
      <c r="I7" s="152" t="s">
        <v>95</v>
      </c>
      <c r="J7" s="152"/>
      <c r="K7" s="152"/>
      <c r="L7" s="152"/>
      <c r="M7" s="152"/>
      <c r="N7" s="152"/>
      <c r="O7" s="152"/>
      <c r="P7" s="98">
        <v>35854</v>
      </c>
      <c r="Q7" s="99">
        <v>77.973595150436793</v>
      </c>
      <c r="R7" s="100">
        <v>83.297392556708502</v>
      </c>
      <c r="T7" s="98">
        <v>35246</v>
      </c>
      <c r="U7" s="101">
        <v>64.000621544648396</v>
      </c>
      <c r="V7" s="101">
        <v>63.426998850737597</v>
      </c>
    </row>
    <row r="8" spans="1:22" x14ac:dyDescent="0.25">
      <c r="A8" s="152" t="s">
        <v>74</v>
      </c>
      <c r="B8" s="152"/>
      <c r="C8" s="152"/>
      <c r="D8" s="152"/>
      <c r="E8" s="152"/>
      <c r="F8" s="152"/>
      <c r="G8" s="152"/>
      <c r="H8" s="59"/>
      <c r="I8" s="152" t="s">
        <v>74</v>
      </c>
      <c r="J8" s="152"/>
      <c r="K8" s="152"/>
      <c r="L8" s="152"/>
      <c r="M8" s="152"/>
      <c r="N8" s="152"/>
      <c r="O8" s="152"/>
      <c r="P8" s="98">
        <v>35885</v>
      </c>
      <c r="Q8" s="99">
        <v>77.683492999895194</v>
      </c>
      <c r="R8" s="100">
        <v>82.974980558723999</v>
      </c>
      <c r="T8" s="98">
        <v>35338</v>
      </c>
      <c r="U8" s="101">
        <v>66.355354586193201</v>
      </c>
      <c r="V8" s="101">
        <v>69.596492799313296</v>
      </c>
    </row>
    <row r="9" spans="1:22" x14ac:dyDescent="0.25">
      <c r="P9" s="98">
        <v>35915</v>
      </c>
      <c r="Q9" s="99">
        <v>78.500466179525404</v>
      </c>
      <c r="R9" s="100">
        <v>83.953123136261794</v>
      </c>
      <c r="T9" s="98">
        <v>35430</v>
      </c>
      <c r="U9" s="101">
        <v>68.425495209928002</v>
      </c>
      <c r="V9" s="101">
        <v>71.527858313143895</v>
      </c>
    </row>
    <row r="10" spans="1:22" x14ac:dyDescent="0.25">
      <c r="P10" s="98">
        <v>35946</v>
      </c>
      <c r="Q10" s="99">
        <v>79.611994580385499</v>
      </c>
      <c r="R10" s="100">
        <v>85.384191002590896</v>
      </c>
      <c r="T10" s="98">
        <v>35520</v>
      </c>
      <c r="U10" s="101">
        <v>68.829465067004307</v>
      </c>
      <c r="V10" s="101">
        <v>71.511887512880904</v>
      </c>
    </row>
    <row r="11" spans="1:22" x14ac:dyDescent="0.25">
      <c r="P11" s="98">
        <v>35976</v>
      </c>
      <c r="Q11" s="99">
        <v>80.803834279954103</v>
      </c>
      <c r="R11" s="100">
        <v>85.390959798320395</v>
      </c>
      <c r="T11" s="98">
        <v>35611</v>
      </c>
      <c r="U11" s="101">
        <v>71.355803678983605</v>
      </c>
      <c r="V11" s="101">
        <v>74.312921410666704</v>
      </c>
    </row>
    <row r="12" spans="1:22" x14ac:dyDescent="0.25">
      <c r="P12" s="98">
        <v>36007</v>
      </c>
      <c r="Q12" s="99">
        <v>80.608883382786303</v>
      </c>
      <c r="R12" s="100">
        <v>85.062852028642794</v>
      </c>
      <c r="T12" s="98">
        <v>35703</v>
      </c>
      <c r="U12" s="101">
        <v>73.218081281014307</v>
      </c>
      <c r="V12" s="101">
        <v>79.186948399937094</v>
      </c>
    </row>
    <row r="13" spans="1:22" x14ac:dyDescent="0.25">
      <c r="P13" s="98">
        <v>36038</v>
      </c>
      <c r="Q13" s="99">
        <v>79.886597820318002</v>
      </c>
      <c r="R13" s="100">
        <v>83.612152765734905</v>
      </c>
      <c r="T13" s="98">
        <v>35795</v>
      </c>
      <c r="U13" s="101">
        <v>78.223807310053402</v>
      </c>
      <c r="V13" s="101">
        <v>83.752643465513003</v>
      </c>
    </row>
    <row r="14" spans="1:22" x14ac:dyDescent="0.25">
      <c r="P14" s="98">
        <v>36068</v>
      </c>
      <c r="Q14" s="99">
        <v>79.461460870565205</v>
      </c>
      <c r="R14" s="100">
        <v>84.716465183428397</v>
      </c>
      <c r="T14" s="98">
        <v>35885</v>
      </c>
      <c r="U14" s="101">
        <v>77.112414730749506</v>
      </c>
      <c r="V14" s="101">
        <v>82.520013249340195</v>
      </c>
    </row>
    <row r="15" spans="1:22" x14ac:dyDescent="0.25">
      <c r="P15" s="98">
        <v>36099</v>
      </c>
      <c r="Q15" s="99">
        <v>80.463070747725595</v>
      </c>
      <c r="R15" s="100">
        <v>85.683246031245901</v>
      </c>
      <c r="T15" s="98">
        <v>35976</v>
      </c>
      <c r="U15" s="101">
        <v>80.422177049110402</v>
      </c>
      <c r="V15" s="101">
        <v>85.087322786813303</v>
      </c>
    </row>
    <row r="16" spans="1:22" x14ac:dyDescent="0.25">
      <c r="P16" s="98">
        <v>36129</v>
      </c>
      <c r="Q16" s="99">
        <v>82.332994364209497</v>
      </c>
      <c r="R16" s="100">
        <v>89.572217877296296</v>
      </c>
      <c r="T16" s="98">
        <v>36068</v>
      </c>
      <c r="U16" s="101">
        <v>79.332210386053106</v>
      </c>
      <c r="V16" s="101">
        <v>84.236447169342298</v>
      </c>
    </row>
    <row r="17" spans="16:22" x14ac:dyDescent="0.25">
      <c r="P17" s="98">
        <v>36160</v>
      </c>
      <c r="Q17" s="99">
        <v>83.763701259328201</v>
      </c>
      <c r="R17" s="100">
        <v>91.220494488168995</v>
      </c>
      <c r="T17" s="98">
        <v>36160</v>
      </c>
      <c r="U17" s="101">
        <v>83.964093610349494</v>
      </c>
      <c r="V17" s="101">
        <v>91.713752821313903</v>
      </c>
    </row>
    <row r="18" spans="16:22" x14ac:dyDescent="0.25">
      <c r="P18" s="98">
        <v>36191</v>
      </c>
      <c r="Q18" s="99">
        <v>84.101952069150897</v>
      </c>
      <c r="R18" s="100">
        <v>91.829960704903499</v>
      </c>
      <c r="T18" s="98">
        <v>36250</v>
      </c>
      <c r="U18" s="101">
        <v>83.299117148355904</v>
      </c>
      <c r="V18" s="101">
        <v>86.001900789283795</v>
      </c>
    </row>
    <row r="19" spans="16:22" x14ac:dyDescent="0.25">
      <c r="P19" s="98">
        <v>36219</v>
      </c>
      <c r="Q19" s="99">
        <v>83.684662814266105</v>
      </c>
      <c r="R19" s="100">
        <v>88.097940273691407</v>
      </c>
      <c r="T19" s="98">
        <v>36341</v>
      </c>
      <c r="U19" s="101">
        <v>87.166976384066004</v>
      </c>
      <c r="V19" s="101">
        <v>92.527854815637795</v>
      </c>
    </row>
    <row r="20" spans="16:22" x14ac:dyDescent="0.25">
      <c r="P20" s="98">
        <v>36250</v>
      </c>
      <c r="Q20" s="99">
        <v>83.849498838865699</v>
      </c>
      <c r="R20" s="100">
        <v>86.395795823799006</v>
      </c>
      <c r="T20" s="98">
        <v>36433</v>
      </c>
      <c r="U20" s="101">
        <v>88.7545310366081</v>
      </c>
      <c r="V20" s="101">
        <v>94.884250946794197</v>
      </c>
    </row>
    <row r="21" spans="16:22" x14ac:dyDescent="0.25">
      <c r="P21" s="98">
        <v>36280</v>
      </c>
      <c r="Q21" s="99">
        <v>84.906328755193996</v>
      </c>
      <c r="R21" s="100">
        <v>86.259493408086399</v>
      </c>
      <c r="T21" s="98">
        <v>36525</v>
      </c>
      <c r="U21" s="101">
        <v>90.549614544802097</v>
      </c>
      <c r="V21" s="101">
        <v>94.785773360057405</v>
      </c>
    </row>
    <row r="22" spans="16:22" x14ac:dyDescent="0.25">
      <c r="P22" s="98">
        <v>36311</v>
      </c>
      <c r="Q22" s="99">
        <v>86.460092576741005</v>
      </c>
      <c r="R22" s="100">
        <v>90.993600248815298</v>
      </c>
      <c r="T22" s="98">
        <v>36616</v>
      </c>
      <c r="U22" s="101">
        <v>92.634773778388194</v>
      </c>
      <c r="V22" s="101">
        <v>96.361536355025706</v>
      </c>
    </row>
    <row r="23" spans="16:22" x14ac:dyDescent="0.25">
      <c r="P23" s="98">
        <v>36341</v>
      </c>
      <c r="Q23" s="99">
        <v>87.725224154680205</v>
      </c>
      <c r="R23" s="100">
        <v>93.534350694383093</v>
      </c>
      <c r="T23" s="98">
        <v>36707</v>
      </c>
      <c r="U23" s="101">
        <v>96.782505440597603</v>
      </c>
      <c r="V23" s="101">
        <v>101.122933085108</v>
      </c>
    </row>
    <row r="24" spans="16:22" x14ac:dyDescent="0.25">
      <c r="P24" s="98">
        <v>36372</v>
      </c>
      <c r="Q24" s="99">
        <v>88.360277037162803</v>
      </c>
      <c r="R24" s="100">
        <v>96.463178857458203</v>
      </c>
      <c r="T24" s="98">
        <v>36799</v>
      </c>
      <c r="U24" s="101">
        <v>96.612140426124597</v>
      </c>
      <c r="V24" s="101">
        <v>101.94515959722401</v>
      </c>
    </row>
    <row r="25" spans="16:22" x14ac:dyDescent="0.25">
      <c r="P25" s="98">
        <v>36403</v>
      </c>
      <c r="Q25" s="99">
        <v>88.569579057184995</v>
      </c>
      <c r="R25" s="100">
        <v>94.809262782708302</v>
      </c>
      <c r="T25" s="98">
        <v>36891</v>
      </c>
      <c r="U25" s="101">
        <v>100</v>
      </c>
      <c r="V25" s="101">
        <v>100</v>
      </c>
    </row>
    <row r="26" spans="16:22" x14ac:dyDescent="0.25">
      <c r="P26" s="98">
        <v>36433</v>
      </c>
      <c r="Q26" s="99">
        <v>88.913390030678002</v>
      </c>
      <c r="R26" s="100">
        <v>94.864880840844805</v>
      </c>
      <c r="T26" s="98">
        <v>36981</v>
      </c>
      <c r="U26" s="101">
        <v>99.729461714672595</v>
      </c>
      <c r="V26" s="101">
        <v>103.70211686193799</v>
      </c>
    </row>
    <row r="27" spans="16:22" x14ac:dyDescent="0.25">
      <c r="P27" s="98">
        <v>36464</v>
      </c>
      <c r="Q27" s="99">
        <v>89.474741855030302</v>
      </c>
      <c r="R27" s="100">
        <v>93.368140904589595</v>
      </c>
      <c r="T27" s="98">
        <v>37072</v>
      </c>
      <c r="U27" s="101">
        <v>101.463724332334</v>
      </c>
      <c r="V27" s="101">
        <v>101.939507230472</v>
      </c>
    </row>
    <row r="28" spans="16:22" x14ac:dyDescent="0.25">
      <c r="P28" s="98">
        <v>36494</v>
      </c>
      <c r="Q28" s="99">
        <v>90.576937729340699</v>
      </c>
      <c r="R28" s="100">
        <v>95.670415917757893</v>
      </c>
      <c r="T28" s="98">
        <v>37164</v>
      </c>
      <c r="U28" s="101">
        <v>106.20885308670999</v>
      </c>
      <c r="V28" s="101">
        <v>106.99027259082401</v>
      </c>
    </row>
    <row r="29" spans="16:22" x14ac:dyDescent="0.25">
      <c r="P29" s="98">
        <v>36525</v>
      </c>
      <c r="Q29" s="99">
        <v>91.161963082331994</v>
      </c>
      <c r="R29" s="100">
        <v>95.744134874978698</v>
      </c>
      <c r="T29" s="98">
        <v>37256</v>
      </c>
      <c r="U29" s="101">
        <v>103.018350853914</v>
      </c>
      <c r="V29" s="101">
        <v>100.698660040497</v>
      </c>
    </row>
    <row r="30" spans="16:22" x14ac:dyDescent="0.25">
      <c r="P30" s="98">
        <v>36556</v>
      </c>
      <c r="Q30" s="99">
        <v>92.213222267811801</v>
      </c>
      <c r="R30" s="100">
        <v>98.057544767911693</v>
      </c>
      <c r="T30" s="98">
        <v>37346</v>
      </c>
      <c r="U30" s="101">
        <v>107.12016327419001</v>
      </c>
      <c r="V30" s="101">
        <v>101.79356871604899</v>
      </c>
    </row>
    <row r="31" spans="16:22" x14ac:dyDescent="0.25">
      <c r="P31" s="98">
        <v>36585</v>
      </c>
      <c r="Q31" s="99">
        <v>92.571523382077203</v>
      </c>
      <c r="R31" s="100">
        <v>97.159160078337607</v>
      </c>
      <c r="T31" s="98">
        <v>37437</v>
      </c>
      <c r="U31" s="101">
        <v>108.94084818683601</v>
      </c>
      <c r="V31" s="101">
        <v>99.082593874371298</v>
      </c>
    </row>
    <row r="32" spans="16:22" x14ac:dyDescent="0.25">
      <c r="P32" s="98">
        <v>36616</v>
      </c>
      <c r="Q32" s="99">
        <v>93.167019524294005</v>
      </c>
      <c r="R32" s="100">
        <v>97.677346068465397</v>
      </c>
      <c r="T32" s="98">
        <v>37529</v>
      </c>
      <c r="U32" s="101">
        <v>112.804027316984</v>
      </c>
      <c r="V32" s="101">
        <v>106.55255995259699</v>
      </c>
    </row>
    <row r="33" spans="16:22" x14ac:dyDescent="0.25">
      <c r="P33" s="98">
        <v>36646</v>
      </c>
      <c r="Q33" s="99">
        <v>93.828267026791806</v>
      </c>
      <c r="R33" s="100">
        <v>96.435454006755194</v>
      </c>
      <c r="T33" s="98">
        <v>37621</v>
      </c>
      <c r="U33" s="101">
        <v>116.67007376063501</v>
      </c>
      <c r="V33" s="101">
        <v>107.966040232594</v>
      </c>
    </row>
    <row r="34" spans="16:22" x14ac:dyDescent="0.25">
      <c r="P34" s="98">
        <v>36677</v>
      </c>
      <c r="Q34" s="99">
        <v>95.557656657146097</v>
      </c>
      <c r="R34" s="100">
        <v>98.3668935633236</v>
      </c>
      <c r="T34" s="98">
        <v>37711</v>
      </c>
      <c r="U34" s="101">
        <v>117.953364649707</v>
      </c>
      <c r="V34" s="101">
        <v>110.42070987104</v>
      </c>
    </row>
    <row r="35" spans="16:22" x14ac:dyDescent="0.25">
      <c r="P35" s="98">
        <v>36707</v>
      </c>
      <c r="Q35" s="99">
        <v>97.511463639377098</v>
      </c>
      <c r="R35" s="100">
        <v>101.427319297707</v>
      </c>
      <c r="T35" s="98">
        <v>37802</v>
      </c>
      <c r="U35" s="101">
        <v>122.02568518969299</v>
      </c>
      <c r="V35" s="101">
        <v>113.16604978693</v>
      </c>
    </row>
    <row r="36" spans="16:22" x14ac:dyDescent="0.25">
      <c r="P36" s="98">
        <v>36738</v>
      </c>
      <c r="Q36" s="99">
        <v>97.943518880947295</v>
      </c>
      <c r="R36" s="100">
        <v>105.119805974927</v>
      </c>
      <c r="T36" s="98">
        <v>37894</v>
      </c>
      <c r="U36" s="101">
        <v>125.5941227336</v>
      </c>
      <c r="V36" s="101">
        <v>113.320514710027</v>
      </c>
    </row>
    <row r="37" spans="16:22" x14ac:dyDescent="0.25">
      <c r="P37" s="98">
        <v>36769</v>
      </c>
      <c r="Q37" s="99">
        <v>97.586405359996903</v>
      </c>
      <c r="R37" s="100">
        <v>105.687646077731</v>
      </c>
      <c r="T37" s="98">
        <v>37986</v>
      </c>
      <c r="U37" s="101">
        <v>128.34201447471699</v>
      </c>
      <c r="V37" s="101">
        <v>115.59298064734</v>
      </c>
    </row>
    <row r="38" spans="16:22" x14ac:dyDescent="0.25">
      <c r="P38" s="98">
        <v>36799</v>
      </c>
      <c r="Q38" s="99">
        <v>97.055172030237102</v>
      </c>
      <c r="R38" s="100">
        <v>103.310095242119</v>
      </c>
      <c r="T38" s="98">
        <v>38077</v>
      </c>
      <c r="U38" s="101">
        <v>133.35568704977399</v>
      </c>
      <c r="V38" s="101">
        <v>121.31182122042</v>
      </c>
    </row>
    <row r="39" spans="16:22" x14ac:dyDescent="0.25">
      <c r="P39" s="98">
        <v>36830</v>
      </c>
      <c r="Q39" s="99">
        <v>98.213089217313197</v>
      </c>
      <c r="R39" s="100">
        <v>100.85704273962899</v>
      </c>
      <c r="T39" s="98">
        <v>38168</v>
      </c>
      <c r="U39" s="101">
        <v>140.31777316529801</v>
      </c>
      <c r="V39" s="101">
        <v>124.89397687294201</v>
      </c>
    </row>
    <row r="40" spans="16:22" x14ac:dyDescent="0.25">
      <c r="P40" s="98">
        <v>36860</v>
      </c>
      <c r="Q40" s="99">
        <v>99.260812120303896</v>
      </c>
      <c r="R40" s="100">
        <v>99.4883546213199</v>
      </c>
      <c r="T40" s="98">
        <v>38260</v>
      </c>
      <c r="U40" s="101">
        <v>144.303563379194</v>
      </c>
      <c r="V40" s="101">
        <v>128.67750106538799</v>
      </c>
    </row>
    <row r="41" spans="16:22" x14ac:dyDescent="0.25">
      <c r="P41" s="98">
        <v>36891</v>
      </c>
      <c r="Q41" s="99">
        <v>100</v>
      </c>
      <c r="R41" s="100">
        <v>100</v>
      </c>
      <c r="T41" s="98">
        <v>38352</v>
      </c>
      <c r="U41" s="101">
        <v>144.93941103622799</v>
      </c>
      <c r="V41" s="101">
        <v>129.00131042840499</v>
      </c>
    </row>
    <row r="42" spans="16:22" x14ac:dyDescent="0.25">
      <c r="P42" s="98">
        <v>36922</v>
      </c>
      <c r="Q42" s="99">
        <v>100.099302790959</v>
      </c>
      <c r="R42" s="100">
        <v>101.60989411486899</v>
      </c>
      <c r="T42" s="98">
        <v>38442</v>
      </c>
      <c r="U42" s="101">
        <v>155.07637579652399</v>
      </c>
      <c r="V42" s="101">
        <v>134.15524549387001</v>
      </c>
    </row>
    <row r="43" spans="16:22" x14ac:dyDescent="0.25">
      <c r="P43" s="98">
        <v>36950</v>
      </c>
      <c r="Q43" s="99">
        <v>100.255092044009</v>
      </c>
      <c r="R43" s="100">
        <v>103.791914010459</v>
      </c>
      <c r="T43" s="98">
        <v>38533</v>
      </c>
      <c r="U43" s="101">
        <v>160.506318122484</v>
      </c>
      <c r="V43" s="101">
        <v>139.06662959162</v>
      </c>
    </row>
    <row r="44" spans="16:22" x14ac:dyDescent="0.25">
      <c r="P44" s="98">
        <v>36981</v>
      </c>
      <c r="Q44" s="99">
        <v>100.290056010738</v>
      </c>
      <c r="R44" s="100">
        <v>104.471346716198</v>
      </c>
      <c r="T44" s="98">
        <v>38625</v>
      </c>
      <c r="U44" s="101">
        <v>164.70159811712401</v>
      </c>
      <c r="V44" s="101">
        <v>149.21518053413899</v>
      </c>
    </row>
    <row r="45" spans="16:22" x14ac:dyDescent="0.25">
      <c r="P45" s="98">
        <v>37011</v>
      </c>
      <c r="Q45" s="99">
        <v>100.347400758791</v>
      </c>
      <c r="R45" s="100">
        <v>103.233022069803</v>
      </c>
      <c r="T45" s="98">
        <v>38717</v>
      </c>
      <c r="U45" s="101">
        <v>167.19053965596899</v>
      </c>
      <c r="V45" s="101">
        <v>149.19804775563901</v>
      </c>
    </row>
    <row r="46" spans="16:22" x14ac:dyDescent="0.25">
      <c r="P46" s="98">
        <v>37042</v>
      </c>
      <c r="Q46" s="99">
        <v>100.739121122892</v>
      </c>
      <c r="R46" s="100">
        <v>102.437714186024</v>
      </c>
      <c r="T46" s="98">
        <v>38807</v>
      </c>
      <c r="U46" s="101">
        <v>171.739433356722</v>
      </c>
      <c r="V46" s="101">
        <v>151.26963445816</v>
      </c>
    </row>
    <row r="47" spans="16:22" x14ac:dyDescent="0.25">
      <c r="P47" s="98">
        <v>37072</v>
      </c>
      <c r="Q47" s="99">
        <v>102.092130932031</v>
      </c>
      <c r="R47" s="100">
        <v>102.955282330953</v>
      </c>
      <c r="T47" s="98">
        <v>38898</v>
      </c>
      <c r="U47" s="101">
        <v>175.74028553805101</v>
      </c>
      <c r="V47" s="101">
        <v>153.079289161313</v>
      </c>
    </row>
    <row r="48" spans="16:22" x14ac:dyDescent="0.25">
      <c r="P48" s="98">
        <v>37103</v>
      </c>
      <c r="Q48" s="99">
        <v>103.782577700913</v>
      </c>
      <c r="R48" s="100">
        <v>105.713903621423</v>
      </c>
      <c r="T48" s="98">
        <v>38990</v>
      </c>
      <c r="U48" s="101">
        <v>175.42747902519699</v>
      </c>
      <c r="V48" s="101">
        <v>156.841131337505</v>
      </c>
    </row>
    <row r="49" spans="16:22" x14ac:dyDescent="0.25">
      <c r="P49" s="98">
        <v>37134</v>
      </c>
      <c r="Q49" s="99">
        <v>105.73659232416399</v>
      </c>
      <c r="R49" s="100">
        <v>108.10372160754901</v>
      </c>
      <c r="T49" s="98">
        <v>39082</v>
      </c>
      <c r="U49" s="101">
        <v>174.80642326357099</v>
      </c>
      <c r="V49" s="101">
        <v>160.460089180756</v>
      </c>
    </row>
    <row r="50" spans="16:22" x14ac:dyDescent="0.25">
      <c r="P50" s="98">
        <v>37164</v>
      </c>
      <c r="Q50" s="99">
        <v>106.677569306546</v>
      </c>
      <c r="R50" s="100">
        <v>107.608104784231</v>
      </c>
      <c r="T50" s="98">
        <v>39172</v>
      </c>
      <c r="U50" s="101">
        <v>181.34719018282101</v>
      </c>
      <c r="V50" s="101">
        <v>166.37606850570899</v>
      </c>
    </row>
    <row r="51" spans="16:22" x14ac:dyDescent="0.25">
      <c r="P51" s="98">
        <v>37195</v>
      </c>
      <c r="Q51" s="99">
        <v>106.274977393985</v>
      </c>
      <c r="R51" s="100">
        <v>103.436827049615</v>
      </c>
      <c r="T51" s="98">
        <v>39263</v>
      </c>
      <c r="U51" s="101">
        <v>184.25087882961199</v>
      </c>
      <c r="V51" s="101">
        <v>170.23262185267899</v>
      </c>
    </row>
    <row r="52" spans="16:22" x14ac:dyDescent="0.25">
      <c r="P52" s="98">
        <v>37225</v>
      </c>
      <c r="Q52" s="99">
        <v>105.15550135166799</v>
      </c>
      <c r="R52" s="100">
        <v>101.78842647796399</v>
      </c>
      <c r="T52" s="98">
        <v>39355</v>
      </c>
      <c r="U52" s="101">
        <v>185.106944318834</v>
      </c>
      <c r="V52" s="101">
        <v>167.69627261227299</v>
      </c>
    </row>
    <row r="53" spans="16:22" x14ac:dyDescent="0.25">
      <c r="P53" s="98">
        <v>37256</v>
      </c>
      <c r="Q53" s="99">
        <v>103.93729944013501</v>
      </c>
      <c r="R53" s="100">
        <v>101.82506311697</v>
      </c>
      <c r="T53" s="98">
        <v>39447</v>
      </c>
      <c r="U53" s="101">
        <v>177.984908814508</v>
      </c>
      <c r="V53" s="101">
        <v>157.503631996368</v>
      </c>
    </row>
    <row r="54" spans="16:22" x14ac:dyDescent="0.25">
      <c r="P54" s="98">
        <v>37287</v>
      </c>
      <c r="Q54" s="99">
        <v>104.354106361178</v>
      </c>
      <c r="R54" s="100">
        <v>104.29056108134</v>
      </c>
      <c r="T54" s="98">
        <v>39538</v>
      </c>
      <c r="U54" s="101">
        <v>180.071512160026</v>
      </c>
      <c r="V54" s="101">
        <v>162.83660190889</v>
      </c>
    </row>
    <row r="55" spans="16:22" x14ac:dyDescent="0.25">
      <c r="P55" s="98">
        <v>37315</v>
      </c>
      <c r="Q55" s="99">
        <v>105.66154048817199</v>
      </c>
      <c r="R55" s="100">
        <v>103.792409066248</v>
      </c>
      <c r="T55" s="98">
        <v>39629</v>
      </c>
      <c r="U55" s="101">
        <v>175.36156003646701</v>
      </c>
      <c r="V55" s="101">
        <v>158.537196381331</v>
      </c>
    </row>
    <row r="56" spans="16:22" x14ac:dyDescent="0.25">
      <c r="P56" s="98">
        <v>37346</v>
      </c>
      <c r="Q56" s="99">
        <v>107.56149116956701</v>
      </c>
      <c r="R56" s="100">
        <v>102.162408162817</v>
      </c>
      <c r="T56" s="98">
        <v>39721</v>
      </c>
      <c r="U56" s="101">
        <v>172.56834907132901</v>
      </c>
      <c r="V56" s="101">
        <v>162.584161889749</v>
      </c>
    </row>
    <row r="57" spans="16:22" x14ac:dyDescent="0.25">
      <c r="P57" s="98">
        <v>37376</v>
      </c>
      <c r="Q57" s="99">
        <v>108.445698370177</v>
      </c>
      <c r="R57" s="100">
        <v>100.489923004386</v>
      </c>
      <c r="T57" s="98">
        <v>39813</v>
      </c>
      <c r="U57" s="101">
        <v>160.130030182925</v>
      </c>
      <c r="V57" s="101">
        <v>136.70657736336599</v>
      </c>
    </row>
    <row r="58" spans="16:22" x14ac:dyDescent="0.25">
      <c r="P58" s="98">
        <v>37407</v>
      </c>
      <c r="Q58" s="99">
        <v>109.040247980315</v>
      </c>
      <c r="R58" s="100">
        <v>99.504486583041597</v>
      </c>
      <c r="T58" s="98">
        <v>39903</v>
      </c>
      <c r="U58" s="101">
        <v>146.81824055492299</v>
      </c>
      <c r="V58" s="101">
        <v>119.433194603723</v>
      </c>
    </row>
    <row r="59" spans="16:22" x14ac:dyDescent="0.25">
      <c r="P59" s="98">
        <v>37437</v>
      </c>
      <c r="Q59" s="99">
        <v>109.481272889015</v>
      </c>
      <c r="R59" s="100">
        <v>99.800095923350895</v>
      </c>
      <c r="T59" s="98">
        <v>39994</v>
      </c>
      <c r="U59" s="101">
        <v>145.88309324873899</v>
      </c>
      <c r="V59" s="101">
        <v>116.421970044844</v>
      </c>
    </row>
    <row r="60" spans="16:22" x14ac:dyDescent="0.25">
      <c r="P60" s="98">
        <v>37468</v>
      </c>
      <c r="Q60" s="99">
        <v>110.520066670658</v>
      </c>
      <c r="R60" s="100">
        <v>100.72460266700701</v>
      </c>
      <c r="T60" s="98">
        <v>40086</v>
      </c>
      <c r="U60" s="101">
        <v>139.323280168889</v>
      </c>
      <c r="V60" s="101">
        <v>104.223826681162</v>
      </c>
    </row>
    <row r="61" spans="16:22" x14ac:dyDescent="0.25">
      <c r="P61" s="98">
        <v>37499</v>
      </c>
      <c r="Q61" s="99">
        <v>111.72155400829</v>
      </c>
      <c r="R61" s="100">
        <v>103.796359167509</v>
      </c>
      <c r="T61" s="98">
        <v>40178</v>
      </c>
      <c r="U61" s="101">
        <v>135.21668138531999</v>
      </c>
      <c r="V61" s="101">
        <v>108.641672171062</v>
      </c>
    </row>
    <row r="62" spans="16:22" x14ac:dyDescent="0.25">
      <c r="P62" s="98">
        <v>37529</v>
      </c>
      <c r="Q62" s="99">
        <v>113.201465096964</v>
      </c>
      <c r="R62" s="100">
        <v>106.57148037509</v>
      </c>
      <c r="T62" s="98">
        <v>40268</v>
      </c>
      <c r="U62" s="101">
        <v>137.07867472793899</v>
      </c>
      <c r="V62" s="101">
        <v>105.601285593008</v>
      </c>
    </row>
    <row r="63" spans="16:22" x14ac:dyDescent="0.25">
      <c r="P63" s="98">
        <v>37560</v>
      </c>
      <c r="Q63" s="99">
        <v>114.91440012784901</v>
      </c>
      <c r="R63" s="100">
        <v>109.54509663809201</v>
      </c>
      <c r="T63" s="98">
        <v>40359</v>
      </c>
      <c r="U63" s="101">
        <v>130.15758055499299</v>
      </c>
      <c r="V63" s="101">
        <v>115.89009499050201</v>
      </c>
    </row>
    <row r="64" spans="16:22" x14ac:dyDescent="0.25">
      <c r="P64" s="98">
        <v>37590</v>
      </c>
      <c r="Q64" s="99">
        <v>116.66628636420199</v>
      </c>
      <c r="R64" s="100">
        <v>109.682833481591</v>
      </c>
      <c r="T64" s="98">
        <v>40451</v>
      </c>
      <c r="U64" s="101">
        <v>130.86496227575901</v>
      </c>
      <c r="V64" s="101">
        <v>110.83426273095699</v>
      </c>
    </row>
    <row r="65" spans="16:22" x14ac:dyDescent="0.25">
      <c r="P65" s="98">
        <v>37621</v>
      </c>
      <c r="Q65" s="99">
        <v>117.638379246646</v>
      </c>
      <c r="R65" s="100">
        <v>108.98199778495599</v>
      </c>
      <c r="T65" s="98">
        <v>40543</v>
      </c>
      <c r="U65" s="101">
        <v>130.839308573034</v>
      </c>
      <c r="V65" s="101">
        <v>123.76376049097399</v>
      </c>
    </row>
    <row r="66" spans="16:22" x14ac:dyDescent="0.25">
      <c r="P66" s="98">
        <v>37652</v>
      </c>
      <c r="Q66" s="99">
        <v>117.564358954998</v>
      </c>
      <c r="R66" s="100">
        <v>107.35600235499101</v>
      </c>
      <c r="T66" s="98">
        <v>40633</v>
      </c>
      <c r="U66" s="101">
        <v>126.470348970949</v>
      </c>
      <c r="V66" s="101">
        <v>110.65551227755</v>
      </c>
    </row>
    <row r="67" spans="16:22" x14ac:dyDescent="0.25">
      <c r="P67" s="98">
        <v>37680</v>
      </c>
      <c r="Q67" s="99">
        <v>117.40357185819001</v>
      </c>
      <c r="R67" s="100">
        <v>107.928165513683</v>
      </c>
      <c r="T67" s="98">
        <v>40724</v>
      </c>
      <c r="U67" s="101">
        <v>128.816193502863</v>
      </c>
      <c r="V67" s="101">
        <v>116.04705996135699</v>
      </c>
    </row>
    <row r="68" spans="16:22" x14ac:dyDescent="0.25">
      <c r="P68" s="98">
        <v>37711</v>
      </c>
      <c r="Q68" s="99">
        <v>118.28447396259899</v>
      </c>
      <c r="R68" s="100">
        <v>110.277310751515</v>
      </c>
      <c r="T68" s="98">
        <v>40816</v>
      </c>
      <c r="U68" s="101">
        <v>131.19289780933499</v>
      </c>
      <c r="V68" s="101">
        <v>120.180139470648</v>
      </c>
    </row>
    <row r="69" spans="16:22" x14ac:dyDescent="0.25">
      <c r="P69" s="98">
        <v>37741</v>
      </c>
      <c r="Q69" s="99">
        <v>120.027611677153</v>
      </c>
      <c r="R69" s="100">
        <v>112.909664963954</v>
      </c>
      <c r="T69" s="98">
        <v>40908</v>
      </c>
      <c r="U69" s="101">
        <v>132.08692929961001</v>
      </c>
      <c r="V69" s="101">
        <v>122.810706483667</v>
      </c>
    </row>
    <row r="70" spans="16:22" x14ac:dyDescent="0.25">
      <c r="P70" s="98">
        <v>37772</v>
      </c>
      <c r="Q70" s="99">
        <v>121.676661994334</v>
      </c>
      <c r="R70" s="100">
        <v>114.157945727246</v>
      </c>
      <c r="T70" s="98">
        <v>40999</v>
      </c>
      <c r="U70" s="101">
        <v>128.91202288623501</v>
      </c>
      <c r="V70" s="101">
        <v>117.55305470417601</v>
      </c>
    </row>
    <row r="71" spans="16:22" x14ac:dyDescent="0.25">
      <c r="P71" s="98">
        <v>37802</v>
      </c>
      <c r="Q71" s="99">
        <v>122.612184664111</v>
      </c>
      <c r="R71" s="100">
        <v>113.63600355373801</v>
      </c>
      <c r="T71" s="98">
        <v>41090</v>
      </c>
      <c r="U71" s="101">
        <v>132.94455494939299</v>
      </c>
      <c r="V71" s="101">
        <v>124.568645707474</v>
      </c>
    </row>
    <row r="72" spans="16:22" x14ac:dyDescent="0.25">
      <c r="P72" s="98">
        <v>37833</v>
      </c>
      <c r="Q72" s="99">
        <v>123.54734956803</v>
      </c>
      <c r="R72" s="100">
        <v>112.847251723461</v>
      </c>
      <c r="T72" s="98">
        <v>41182</v>
      </c>
      <c r="U72" s="101">
        <v>134.96529672777899</v>
      </c>
      <c r="V72" s="101">
        <v>126.626066963532</v>
      </c>
    </row>
    <row r="73" spans="16:22" x14ac:dyDescent="0.25">
      <c r="P73" s="98">
        <v>37864</v>
      </c>
      <c r="Q73" s="99">
        <v>124.752091970045</v>
      </c>
      <c r="R73" s="100">
        <v>112.463056781703</v>
      </c>
      <c r="T73" s="98">
        <v>41274</v>
      </c>
      <c r="U73" s="101">
        <v>140.46724959318701</v>
      </c>
      <c r="V73" s="101">
        <v>129.000269180591</v>
      </c>
    </row>
    <row r="74" spans="16:22" x14ac:dyDescent="0.25">
      <c r="P74" s="98">
        <v>37894</v>
      </c>
      <c r="Q74" s="99">
        <v>126.28924150650499</v>
      </c>
      <c r="R74" s="100">
        <v>113.253946783193</v>
      </c>
      <c r="T74" s="98">
        <v>41364</v>
      </c>
      <c r="U74" s="101">
        <v>134.816188548882</v>
      </c>
      <c r="V74" s="101">
        <v>129.23676532053301</v>
      </c>
    </row>
    <row r="75" spans="16:22" x14ac:dyDescent="0.25">
      <c r="P75" s="98">
        <v>37925</v>
      </c>
      <c r="Q75" s="99">
        <v>127.371522371252</v>
      </c>
      <c r="R75" s="100">
        <v>114.48866454122199</v>
      </c>
      <c r="T75" s="98">
        <v>41455</v>
      </c>
      <c r="U75" s="101">
        <v>145.268241760103</v>
      </c>
      <c r="V75" s="101">
        <v>136.10178649615301</v>
      </c>
    </row>
    <row r="76" spans="16:22" x14ac:dyDescent="0.25">
      <c r="P76" s="98">
        <v>37955</v>
      </c>
      <c r="Q76" s="99">
        <v>127.88681461098901</v>
      </c>
      <c r="R76" s="100">
        <v>115.561434088718</v>
      </c>
      <c r="T76" s="98">
        <v>41547</v>
      </c>
      <c r="U76" s="101">
        <v>146.54151980576501</v>
      </c>
      <c r="V76" s="101">
        <v>135.775183010408</v>
      </c>
    </row>
    <row r="77" spans="16:22" x14ac:dyDescent="0.25">
      <c r="P77" s="98">
        <v>37986</v>
      </c>
      <c r="Q77" s="99">
        <v>128.430753398836</v>
      </c>
      <c r="R77" s="100">
        <v>115.913140757558</v>
      </c>
      <c r="T77" s="98">
        <v>41639</v>
      </c>
      <c r="U77" s="101">
        <v>151.475839072036</v>
      </c>
      <c r="V77" s="101">
        <v>142.958031623865</v>
      </c>
    </row>
    <row r="78" spans="16:22" x14ac:dyDescent="0.25">
      <c r="P78" s="98">
        <v>38017</v>
      </c>
      <c r="Q78" s="99">
        <v>129.55075874128701</v>
      </c>
      <c r="R78" s="100">
        <v>116.611308271385</v>
      </c>
      <c r="T78" s="98">
        <v>41729</v>
      </c>
      <c r="U78" s="101">
        <v>154.07010017796799</v>
      </c>
      <c r="V78" s="101">
        <v>144.82585431824299</v>
      </c>
    </row>
    <row r="79" spans="16:22" x14ac:dyDescent="0.25">
      <c r="P79" s="98">
        <v>38046</v>
      </c>
      <c r="Q79" s="99">
        <v>131.988529785118</v>
      </c>
      <c r="R79" s="100">
        <v>119.044747651357</v>
      </c>
      <c r="T79" s="98">
        <v>41820</v>
      </c>
      <c r="U79" s="101">
        <v>158.47805744494099</v>
      </c>
      <c r="V79" s="101">
        <v>150.2925684221</v>
      </c>
    </row>
    <row r="80" spans="16:22" x14ac:dyDescent="0.25">
      <c r="P80" s="98">
        <v>38077</v>
      </c>
      <c r="Q80" s="99">
        <v>134.46914058921601</v>
      </c>
      <c r="R80" s="100">
        <v>121.834894581184</v>
      </c>
      <c r="T80" s="98">
        <v>41912</v>
      </c>
      <c r="U80" s="101">
        <v>163.37497323039</v>
      </c>
      <c r="V80" s="101">
        <v>152.08530769447401</v>
      </c>
    </row>
    <row r="81" spans="16:22" x14ac:dyDescent="0.25">
      <c r="P81" s="98">
        <v>38107</v>
      </c>
      <c r="Q81" s="99">
        <v>137.104376943772</v>
      </c>
      <c r="R81" s="100">
        <v>124.011106963751</v>
      </c>
      <c r="T81" s="98">
        <v>42004</v>
      </c>
      <c r="U81" s="101">
        <v>166.81646215464801</v>
      </c>
      <c r="V81" s="101">
        <v>158.846316433824</v>
      </c>
    </row>
    <row r="82" spans="16:22" x14ac:dyDescent="0.25">
      <c r="P82" s="98">
        <v>38138</v>
      </c>
      <c r="Q82" s="99">
        <v>138.71098666580801</v>
      </c>
      <c r="R82" s="100">
        <v>124.53115326226801</v>
      </c>
      <c r="T82" s="98">
        <v>42094</v>
      </c>
      <c r="U82" s="101">
        <v>169.89399910990201</v>
      </c>
      <c r="V82" s="101">
        <v>162.66555100474801</v>
      </c>
    </row>
    <row r="83" spans="16:22" x14ac:dyDescent="0.25">
      <c r="P83" s="98">
        <v>38168</v>
      </c>
      <c r="Q83" s="99">
        <v>140.82600040932499</v>
      </c>
      <c r="R83" s="100">
        <v>125.17469964083899</v>
      </c>
      <c r="T83" s="98">
        <v>42185</v>
      </c>
      <c r="U83" s="101">
        <v>174.64698380951901</v>
      </c>
      <c r="V83" s="101">
        <v>166.091427157787</v>
      </c>
    </row>
    <row r="84" spans="16:22" x14ac:dyDescent="0.25">
      <c r="P84" s="98">
        <v>38199</v>
      </c>
      <c r="Q84" s="99">
        <v>142.709602793107</v>
      </c>
      <c r="R84" s="100">
        <v>125.626246442135</v>
      </c>
      <c r="T84" s="98">
        <v>42277</v>
      </c>
      <c r="U84" s="101">
        <v>178.408425235164</v>
      </c>
      <c r="V84" s="101">
        <v>168.74774164082299</v>
      </c>
    </row>
    <row r="85" spans="16:22" x14ac:dyDescent="0.25">
      <c r="P85" s="98">
        <v>38230</v>
      </c>
      <c r="Q85" s="99">
        <v>144.94405686089701</v>
      </c>
      <c r="R85" s="100">
        <v>127.445585621954</v>
      </c>
      <c r="T85" s="98">
        <v>42369</v>
      </c>
      <c r="U85" s="101">
        <v>179.04258092654899</v>
      </c>
      <c r="V85" s="101">
        <v>170.28690881954</v>
      </c>
    </row>
    <row r="86" spans="16:22" x14ac:dyDescent="0.25">
      <c r="P86" s="98">
        <v>38260</v>
      </c>
      <c r="Q86" s="99">
        <v>145.69524083883999</v>
      </c>
      <c r="R86" s="100">
        <v>129.02476166298001</v>
      </c>
      <c r="T86" s="98">
        <v>42460</v>
      </c>
      <c r="U86" s="101">
        <v>183.65518916284299</v>
      </c>
      <c r="V86" s="101">
        <v>175.64656227670901</v>
      </c>
    </row>
    <row r="87" spans="16:22" x14ac:dyDescent="0.25">
      <c r="P87" s="98">
        <v>38291</v>
      </c>
      <c r="Q87" s="99">
        <v>145.36115096214499</v>
      </c>
      <c r="R87" s="100">
        <v>130.70499207699299</v>
      </c>
      <c r="T87" s="98">
        <v>42551</v>
      </c>
      <c r="U87" s="101">
        <v>187.10061071102001</v>
      </c>
      <c r="V87" s="101">
        <v>178.44586581254799</v>
      </c>
    </row>
    <row r="88" spans="16:22" x14ac:dyDescent="0.25">
      <c r="P88" s="98">
        <v>38321</v>
      </c>
      <c r="Q88" s="99">
        <v>145.099578059506</v>
      </c>
      <c r="R88" s="100">
        <v>130.17640756325301</v>
      </c>
      <c r="T88" s="98">
        <v>42643</v>
      </c>
      <c r="U88" s="101">
        <v>194.46738898997901</v>
      </c>
      <c r="V88" s="101">
        <v>185.53496150589899</v>
      </c>
    </row>
    <row r="89" spans="16:22" x14ac:dyDescent="0.25">
      <c r="P89" s="98">
        <v>38352</v>
      </c>
      <c r="Q89" s="99">
        <v>146.35898026738499</v>
      </c>
      <c r="R89" s="100">
        <v>130.33849288804799</v>
      </c>
      <c r="T89" s="98">
        <v>42735</v>
      </c>
      <c r="U89" s="101">
        <v>194.958468925331</v>
      </c>
      <c r="V89" s="101">
        <v>181.875904893257</v>
      </c>
    </row>
    <row r="90" spans="16:22" x14ac:dyDescent="0.25">
      <c r="P90" s="98">
        <v>38383</v>
      </c>
      <c r="Q90" s="99">
        <v>149.527029342779</v>
      </c>
      <c r="R90" s="100">
        <v>129.60735336709899</v>
      </c>
      <c r="T90" s="98">
        <v>42825</v>
      </c>
      <c r="U90" s="101">
        <v>204.56067379253099</v>
      </c>
      <c r="V90" s="101">
        <v>189.897307478801</v>
      </c>
    </row>
    <row r="91" spans="16:22" x14ac:dyDescent="0.25">
      <c r="P91" s="98">
        <v>38411</v>
      </c>
      <c r="Q91" s="99">
        <v>153.39629966093</v>
      </c>
      <c r="R91" s="100">
        <v>132.51596489896201</v>
      </c>
      <c r="T91" s="98">
        <v>42916</v>
      </c>
      <c r="U91" s="101">
        <v>214.17374005661</v>
      </c>
      <c r="V91" s="101">
        <v>192.798394369627</v>
      </c>
    </row>
    <row r="92" spans="16:22" x14ac:dyDescent="0.25">
      <c r="P92" s="98">
        <v>38442</v>
      </c>
      <c r="Q92" s="99">
        <v>156.705429357372</v>
      </c>
      <c r="R92" s="100">
        <v>134.677397311265</v>
      </c>
      <c r="T92" s="98">
        <v>43008</v>
      </c>
      <c r="U92" s="101">
        <v>214.95126328657199</v>
      </c>
      <c r="V92" s="101">
        <v>198.53368597965101</v>
      </c>
    </row>
    <row r="93" spans="16:22" x14ac:dyDescent="0.25">
      <c r="P93" s="98">
        <v>38472</v>
      </c>
      <c r="Q93" s="99">
        <v>158.98014915677101</v>
      </c>
      <c r="R93" s="100">
        <v>137.57731868368899</v>
      </c>
      <c r="T93" s="98">
        <v>43100</v>
      </c>
      <c r="U93" s="101">
        <v>219.252400324429</v>
      </c>
      <c r="V93" s="101">
        <v>197.575701872255</v>
      </c>
    </row>
    <row r="94" spans="16:22" x14ac:dyDescent="0.25">
      <c r="P94" s="98">
        <v>38503</v>
      </c>
      <c r="Q94" s="99">
        <v>160.68829430696101</v>
      </c>
      <c r="R94" s="100">
        <v>139.024467889031</v>
      </c>
      <c r="T94" s="98">
        <v>43190</v>
      </c>
      <c r="U94" s="101">
        <v>219.27066401554401</v>
      </c>
      <c r="V94" s="101">
        <v>209.61494861590501</v>
      </c>
    </row>
    <row r="95" spans="16:22" x14ac:dyDescent="0.25">
      <c r="P95" s="98">
        <v>38533</v>
      </c>
      <c r="Q95" s="99">
        <v>162.20623963647199</v>
      </c>
      <c r="R95" s="100">
        <v>140.16093159965601</v>
      </c>
      <c r="T95" s="98">
        <v>43281</v>
      </c>
      <c r="U95" s="101">
        <v>225.73117016283101</v>
      </c>
      <c r="V95" s="101">
        <v>207.04752007858099</v>
      </c>
    </row>
    <row r="96" spans="16:22" x14ac:dyDescent="0.25">
      <c r="P96" s="98">
        <v>38564</v>
      </c>
      <c r="Q96" s="99">
        <v>163.91144759092299</v>
      </c>
      <c r="R96" s="100">
        <v>143.17737037505</v>
      </c>
      <c r="T96" s="98">
        <v>43373</v>
      </c>
      <c r="U96" s="101">
        <v>227.310214793358</v>
      </c>
      <c r="V96" s="101">
        <v>217.942246922859</v>
      </c>
    </row>
    <row r="97" spans="16:22" x14ac:dyDescent="0.25">
      <c r="P97" s="98">
        <v>38595</v>
      </c>
      <c r="Q97" s="99">
        <v>166.15291674904</v>
      </c>
      <c r="R97" s="100">
        <v>146.95760616081699</v>
      </c>
      <c r="T97" s="98">
        <v>43465</v>
      </c>
      <c r="U97" s="101">
        <v>231.20892374036799</v>
      </c>
      <c r="V97" s="101">
        <v>214.54044969452599</v>
      </c>
    </row>
    <row r="98" spans="16:22" x14ac:dyDescent="0.25">
      <c r="P98" s="98">
        <v>38625</v>
      </c>
      <c r="Q98" s="99">
        <v>167.85621121471701</v>
      </c>
      <c r="R98" s="100">
        <v>151.19353426921899</v>
      </c>
      <c r="T98" s="98">
        <v>43555</v>
      </c>
      <c r="U98" s="101">
        <v>234.21280074009201</v>
      </c>
      <c r="V98" s="101">
        <v>224.99803247825599</v>
      </c>
    </row>
    <row r="99" spans="16:22" x14ac:dyDescent="0.25">
      <c r="P99" s="98">
        <v>38656</v>
      </c>
      <c r="Q99" s="99">
        <v>169.030038922145</v>
      </c>
      <c r="R99" s="100">
        <v>152.13293288910299</v>
      </c>
      <c r="T99" s="98">
        <v>43646</v>
      </c>
      <c r="U99" s="101">
        <v>237.94143882734701</v>
      </c>
      <c r="V99" s="101">
        <v>226.762233632597</v>
      </c>
    </row>
    <row r="100" spans="16:22" x14ac:dyDescent="0.25">
      <c r="P100" s="98">
        <v>38686</v>
      </c>
      <c r="Q100" s="99">
        <v>169.01568046146301</v>
      </c>
      <c r="R100" s="100">
        <v>151.391982520114</v>
      </c>
      <c r="T100" s="98">
        <v>43738</v>
      </c>
      <c r="U100" s="101">
        <v>242.677294621057</v>
      </c>
      <c r="V100" s="101">
        <v>225.442719965831</v>
      </c>
    </row>
    <row r="101" spans="16:22" x14ac:dyDescent="0.25">
      <c r="P101" s="98">
        <v>38717</v>
      </c>
      <c r="Q101" s="99">
        <v>170.462564348374</v>
      </c>
      <c r="R101" s="100">
        <v>150.852431689014</v>
      </c>
      <c r="T101" s="98">
        <v>43830</v>
      </c>
      <c r="U101" s="101">
        <v>241.480555949045</v>
      </c>
      <c r="V101" s="101">
        <v>231.026450651408</v>
      </c>
    </row>
    <row r="102" spans="16:22" x14ac:dyDescent="0.25">
      <c r="P102" s="98">
        <v>38748</v>
      </c>
      <c r="Q102" s="99">
        <v>172.22839731437901</v>
      </c>
      <c r="R102" s="100">
        <v>151.36220483521799</v>
      </c>
      <c r="T102" s="98">
        <v>43921</v>
      </c>
      <c r="U102" s="101">
        <v>251.81097851122101</v>
      </c>
      <c r="V102" s="101">
        <v>244.97103121410601</v>
      </c>
    </row>
    <row r="103" spans="16:22" x14ac:dyDescent="0.25">
      <c r="P103" s="98">
        <v>38776</v>
      </c>
      <c r="Q103" s="99">
        <v>174.97781790299399</v>
      </c>
      <c r="R103" s="100">
        <v>153.22717937125401</v>
      </c>
      <c r="T103" s="98">
        <v>44012</v>
      </c>
      <c r="U103" s="101">
        <v>247.17679208112301</v>
      </c>
      <c r="V103" s="101">
        <v>227.21395203062499</v>
      </c>
    </row>
    <row r="104" spans="16:22" x14ac:dyDescent="0.25">
      <c r="P104" s="98">
        <v>38807</v>
      </c>
      <c r="Q104" s="99">
        <v>175.73416063446999</v>
      </c>
      <c r="R104" s="100">
        <v>153.71479715209301</v>
      </c>
      <c r="T104" s="98">
        <v>44104</v>
      </c>
      <c r="U104" s="101">
        <v>253.619498999662</v>
      </c>
      <c r="V104" s="101">
        <v>243.135751940544</v>
      </c>
    </row>
    <row r="105" spans="16:22" x14ac:dyDescent="0.25">
      <c r="P105" s="98">
        <v>38837</v>
      </c>
      <c r="Q105" s="99">
        <v>176.869343981247</v>
      </c>
      <c r="R105" s="100">
        <v>154.651657748758</v>
      </c>
      <c r="T105" s="98">
        <v>44196</v>
      </c>
      <c r="U105" s="101">
        <v>266.05027084549403</v>
      </c>
      <c r="V105" s="101">
        <v>259.32448343025601</v>
      </c>
    </row>
    <row r="106" spans="16:22" x14ac:dyDescent="0.25">
      <c r="P106" s="98">
        <v>38868</v>
      </c>
      <c r="Q106" s="99">
        <v>177.38628553628001</v>
      </c>
      <c r="R106" s="100">
        <v>154.30506801480399</v>
      </c>
      <c r="T106" s="98">
        <v>44286</v>
      </c>
      <c r="U106" s="101">
        <v>267.61120133333299</v>
      </c>
      <c r="V106" s="101">
        <v>260.93770661425498</v>
      </c>
    </row>
    <row r="107" spans="16:22" x14ac:dyDescent="0.25">
      <c r="P107" s="98">
        <v>38898</v>
      </c>
      <c r="Q107" s="99">
        <v>178.89565584696899</v>
      </c>
      <c r="R107" s="100">
        <v>155.30026287308601</v>
      </c>
      <c r="T107" s="98">
        <v>44377</v>
      </c>
      <c r="U107" s="101">
        <v>279.63239051552199</v>
      </c>
      <c r="V107" s="101">
        <v>269.44613893061597</v>
      </c>
    </row>
    <row r="108" spans="16:22" x14ac:dyDescent="0.25">
      <c r="P108" s="98">
        <v>38929</v>
      </c>
      <c r="Q108" s="99">
        <v>178.692629266924</v>
      </c>
      <c r="R108" s="100">
        <v>155.10503250295099</v>
      </c>
      <c r="T108" s="98">
        <v>44469</v>
      </c>
      <c r="U108" s="101">
        <v>292.803804086122</v>
      </c>
      <c r="V108" s="101">
        <v>291.501725890746</v>
      </c>
    </row>
    <row r="109" spans="16:22" x14ac:dyDescent="0.25">
      <c r="P109" s="98">
        <v>38960</v>
      </c>
      <c r="Q109" s="99">
        <v>178.06904434804099</v>
      </c>
      <c r="R109" s="100">
        <v>156.274976824356</v>
      </c>
      <c r="T109" s="98">
        <v>44561</v>
      </c>
      <c r="U109" s="101">
        <v>306.991898283203</v>
      </c>
      <c r="V109" s="101">
        <v>301.93455751164998</v>
      </c>
    </row>
    <row r="110" spans="16:22" x14ac:dyDescent="0.25">
      <c r="P110" s="98">
        <v>38990</v>
      </c>
      <c r="Q110" s="99">
        <v>176.18370468017</v>
      </c>
      <c r="R110" s="100">
        <v>155.92634088988299</v>
      </c>
      <c r="T110" s="98">
        <v>44651</v>
      </c>
      <c r="U110" s="101">
        <v>309.22718874544199</v>
      </c>
      <c r="V110" s="101">
        <v>299.84758844535497</v>
      </c>
    </row>
    <row r="111" spans="16:22" x14ac:dyDescent="0.25">
      <c r="P111" s="98">
        <v>39021</v>
      </c>
      <c r="Q111" s="99">
        <v>174.86736324256501</v>
      </c>
      <c r="R111" s="100">
        <v>157.13576873743199</v>
      </c>
      <c r="T111" s="98">
        <v>44742</v>
      </c>
      <c r="U111" s="101">
        <v>331.479799922822</v>
      </c>
      <c r="V111" s="101">
        <v>331.39776926424997</v>
      </c>
    </row>
    <row r="112" spans="16:22" x14ac:dyDescent="0.25">
      <c r="P112" s="98">
        <v>39051</v>
      </c>
      <c r="Q112" s="99">
        <v>175.141880653371</v>
      </c>
      <c r="R112" s="100">
        <v>158.29462390090799</v>
      </c>
      <c r="T112" s="98">
        <v>44834</v>
      </c>
      <c r="U112" s="101">
        <v>332.51899576109503</v>
      </c>
      <c r="V112" s="101">
        <v>329.98139852220601</v>
      </c>
    </row>
    <row r="113" spans="16:22" x14ac:dyDescent="0.25">
      <c r="P113" s="98">
        <v>39082</v>
      </c>
      <c r="Q113" s="99">
        <v>176.69357805869001</v>
      </c>
      <c r="R113" s="100">
        <v>161.82049959071799</v>
      </c>
      <c r="T113" s="98">
        <v>44926</v>
      </c>
      <c r="U113" s="101">
        <v>326.60665336941503</v>
      </c>
      <c r="V113" s="101">
        <v>311.28997961222302</v>
      </c>
    </row>
    <row r="114" spans="16:22" x14ac:dyDescent="0.25">
      <c r="P114" s="98">
        <v>39113</v>
      </c>
      <c r="Q114" s="99">
        <v>179.511253999838</v>
      </c>
      <c r="R114" s="100">
        <v>164.36170817023199</v>
      </c>
      <c r="T114" s="98">
        <v>45016</v>
      </c>
      <c r="U114" s="101">
        <v>329.11736914998698</v>
      </c>
      <c r="V114" s="101">
        <v>292.48457050628701</v>
      </c>
    </row>
    <row r="115" spans="16:22" x14ac:dyDescent="0.25">
      <c r="P115" s="98">
        <v>39141</v>
      </c>
      <c r="Q115" s="99">
        <v>181.86503532647399</v>
      </c>
      <c r="R115" s="100">
        <v>167.12663115953501</v>
      </c>
      <c r="T115" s="98">
        <v>45107</v>
      </c>
      <c r="U115" s="101">
        <v>330.54387735301401</v>
      </c>
      <c r="V115" s="101">
        <v>303.03550511303803</v>
      </c>
    </row>
    <row r="116" spans="16:22" x14ac:dyDescent="0.25">
      <c r="P116" s="98">
        <v>39172</v>
      </c>
      <c r="Q116" s="99">
        <v>183.55852163334299</v>
      </c>
      <c r="R116" s="100">
        <v>166.976914532629</v>
      </c>
      <c r="T116" s="98">
        <v>45199</v>
      </c>
      <c r="U116" s="101" t="s">
        <v>76</v>
      </c>
      <c r="V116" s="101" t="s">
        <v>76</v>
      </c>
    </row>
    <row r="117" spans="16:22" x14ac:dyDescent="0.25">
      <c r="P117" s="98">
        <v>39202</v>
      </c>
      <c r="Q117" s="99">
        <v>185.13421480249099</v>
      </c>
      <c r="R117" s="100">
        <v>168.177659645142</v>
      </c>
      <c r="T117" s="98">
        <v>45291</v>
      </c>
      <c r="U117" s="101" t="s">
        <v>76</v>
      </c>
      <c r="V117" s="101" t="s">
        <v>76</v>
      </c>
    </row>
    <row r="118" spans="16:22" x14ac:dyDescent="0.25">
      <c r="P118" s="98">
        <v>39233</v>
      </c>
      <c r="Q118" s="99">
        <v>185.26730407964601</v>
      </c>
      <c r="R118" s="100">
        <v>167.81055072509901</v>
      </c>
      <c r="T118" s="98">
        <v>45382</v>
      </c>
      <c r="U118" s="101" t="s">
        <v>76</v>
      </c>
      <c r="V118" s="101" t="s">
        <v>76</v>
      </c>
    </row>
    <row r="119" spans="16:22" x14ac:dyDescent="0.25">
      <c r="P119" s="98">
        <v>39263</v>
      </c>
      <c r="Q119" s="99">
        <v>186.30379503385799</v>
      </c>
      <c r="R119" s="100">
        <v>169.795160609823</v>
      </c>
      <c r="T119" s="98">
        <v>45473</v>
      </c>
      <c r="U119" s="101" t="s">
        <v>76</v>
      </c>
      <c r="V119" s="101" t="s">
        <v>76</v>
      </c>
    </row>
    <row r="120" spans="16:22" x14ac:dyDescent="0.25">
      <c r="P120" s="98">
        <v>39294</v>
      </c>
      <c r="Q120" s="99">
        <v>186.14112610756001</v>
      </c>
      <c r="R120" s="100">
        <v>169.372107976763</v>
      </c>
      <c r="T120" s="98">
        <v>45565</v>
      </c>
      <c r="U120" s="101" t="s">
        <v>76</v>
      </c>
      <c r="V120" s="101" t="s">
        <v>76</v>
      </c>
    </row>
    <row r="121" spans="16:22" x14ac:dyDescent="0.25">
      <c r="P121" s="98">
        <v>39325</v>
      </c>
      <c r="Q121" s="99">
        <v>187.19045136429801</v>
      </c>
      <c r="R121" s="100">
        <v>169.88331997091601</v>
      </c>
      <c r="T121" s="98">
        <v>45657</v>
      </c>
      <c r="U121" s="101" t="s">
        <v>76</v>
      </c>
      <c r="V121" s="101" t="s">
        <v>76</v>
      </c>
    </row>
    <row r="122" spans="16:22" x14ac:dyDescent="0.25">
      <c r="P122" s="98">
        <v>39355</v>
      </c>
      <c r="Q122" s="99">
        <v>185.25878686498999</v>
      </c>
      <c r="R122" s="100">
        <v>165.90539807422601</v>
      </c>
      <c r="T122" s="98">
        <v>45747</v>
      </c>
      <c r="U122" s="101" t="s">
        <v>76</v>
      </c>
      <c r="V122" s="101" t="s">
        <v>76</v>
      </c>
    </row>
    <row r="123" spans="16:22" x14ac:dyDescent="0.25">
      <c r="P123" s="98">
        <v>39386</v>
      </c>
      <c r="Q123" s="99">
        <v>182.02862083007699</v>
      </c>
      <c r="R123" s="100">
        <v>161.83915570692901</v>
      </c>
      <c r="T123" s="98">
        <v>45838</v>
      </c>
      <c r="U123" s="101" t="s">
        <v>76</v>
      </c>
      <c r="V123" s="101" t="s">
        <v>76</v>
      </c>
    </row>
    <row r="124" spans="16:22" x14ac:dyDescent="0.25">
      <c r="P124" s="98">
        <v>39416</v>
      </c>
      <c r="Q124" s="99">
        <v>178.927340278196</v>
      </c>
      <c r="R124" s="100">
        <v>155.69730424354799</v>
      </c>
      <c r="T124" s="98">
        <v>45930</v>
      </c>
      <c r="U124" s="101" t="s">
        <v>76</v>
      </c>
      <c r="V124" s="101" t="s">
        <v>76</v>
      </c>
    </row>
    <row r="125" spans="16:22" x14ac:dyDescent="0.25">
      <c r="P125" s="98">
        <v>39447</v>
      </c>
      <c r="Q125" s="99">
        <v>178.45281718143499</v>
      </c>
      <c r="R125" s="100">
        <v>153.51160352792701</v>
      </c>
      <c r="T125" s="98">
        <v>46022</v>
      </c>
      <c r="U125" s="101" t="s">
        <v>76</v>
      </c>
      <c r="V125" s="101" t="s">
        <v>76</v>
      </c>
    </row>
    <row r="126" spans="16:22" x14ac:dyDescent="0.25">
      <c r="P126" s="98">
        <v>39478</v>
      </c>
      <c r="Q126" s="99">
        <v>180.26344805212301</v>
      </c>
      <c r="R126" s="100">
        <v>153.472801210146</v>
      </c>
      <c r="T126" s="98">
        <v>46112</v>
      </c>
      <c r="U126" s="101" t="s">
        <v>76</v>
      </c>
      <c r="V126" s="101" t="s">
        <v>76</v>
      </c>
    </row>
    <row r="127" spans="16:22" x14ac:dyDescent="0.25">
      <c r="P127" s="98">
        <v>39507</v>
      </c>
      <c r="Q127" s="99">
        <v>180.427518944962</v>
      </c>
      <c r="R127" s="100">
        <v>158.58843668571001</v>
      </c>
      <c r="T127" s="98"/>
    </row>
    <row r="128" spans="16:22" x14ac:dyDescent="0.25">
      <c r="P128" s="98">
        <v>39538</v>
      </c>
      <c r="Q128" s="99">
        <v>178.51061542202001</v>
      </c>
      <c r="R128" s="100">
        <v>161.51983533406499</v>
      </c>
      <c r="T128" s="98"/>
    </row>
    <row r="129" spans="16:20" x14ac:dyDescent="0.25">
      <c r="P129" s="98">
        <v>39568</v>
      </c>
      <c r="Q129" s="99">
        <v>175.27786895049101</v>
      </c>
      <c r="R129" s="100">
        <v>161.37325424913499</v>
      </c>
      <c r="T129" s="98"/>
    </row>
    <row r="130" spans="16:20" x14ac:dyDescent="0.25">
      <c r="P130" s="98">
        <v>39599</v>
      </c>
      <c r="Q130" s="99">
        <v>173.70827525199999</v>
      </c>
      <c r="R130" s="100">
        <v>156.911865371875</v>
      </c>
      <c r="T130" s="98"/>
    </row>
    <row r="131" spans="16:20" x14ac:dyDescent="0.25">
      <c r="P131" s="98">
        <v>39629</v>
      </c>
      <c r="Q131" s="99">
        <v>173.22883148168299</v>
      </c>
      <c r="R131" s="100">
        <v>153.85421177069699</v>
      </c>
      <c r="T131" s="98"/>
    </row>
    <row r="132" spans="16:20" x14ac:dyDescent="0.25">
      <c r="P132" s="98">
        <v>39660</v>
      </c>
      <c r="Q132" s="99">
        <v>173.02095018883199</v>
      </c>
      <c r="R132" s="100">
        <v>153.95575653486699</v>
      </c>
      <c r="T132" s="98"/>
    </row>
    <row r="133" spans="16:20" x14ac:dyDescent="0.25">
      <c r="P133" s="98">
        <v>39691</v>
      </c>
      <c r="Q133" s="99">
        <v>171.99664139356199</v>
      </c>
      <c r="R133" s="100">
        <v>155.60136096418299</v>
      </c>
      <c r="T133" s="98"/>
    </row>
    <row r="134" spans="16:20" x14ac:dyDescent="0.25">
      <c r="P134" s="98">
        <v>39721</v>
      </c>
      <c r="Q134" s="99">
        <v>168.295053069929</v>
      </c>
      <c r="R134" s="100">
        <v>153.09587460430299</v>
      </c>
      <c r="T134" s="98"/>
    </row>
    <row r="135" spans="16:20" x14ac:dyDescent="0.25">
      <c r="P135" s="98">
        <v>39752</v>
      </c>
      <c r="Q135" s="99">
        <v>164.120862337391</v>
      </c>
      <c r="R135" s="100">
        <v>144.69936158962801</v>
      </c>
      <c r="T135" s="98"/>
    </row>
    <row r="136" spans="16:20" x14ac:dyDescent="0.25">
      <c r="P136" s="98">
        <v>39782</v>
      </c>
      <c r="Q136" s="99">
        <v>158.24649369753001</v>
      </c>
      <c r="R136" s="100">
        <v>135.092068080449</v>
      </c>
      <c r="T136" s="98"/>
    </row>
    <row r="137" spans="16:20" x14ac:dyDescent="0.25">
      <c r="P137" s="98">
        <v>39813</v>
      </c>
      <c r="Q137" s="99">
        <v>155.359064123373</v>
      </c>
      <c r="R137" s="100">
        <v>131.16124907694501</v>
      </c>
      <c r="T137" s="98"/>
    </row>
    <row r="138" spans="16:20" x14ac:dyDescent="0.25">
      <c r="P138" s="98">
        <v>39844</v>
      </c>
      <c r="Q138" s="99">
        <v>151.44831647533701</v>
      </c>
      <c r="R138" s="100">
        <v>129.395091850114</v>
      </c>
      <c r="T138" s="98"/>
    </row>
    <row r="139" spans="16:20" x14ac:dyDescent="0.25">
      <c r="P139" s="98">
        <v>39872</v>
      </c>
      <c r="Q139" s="99">
        <v>148.728181147898</v>
      </c>
      <c r="R139" s="100">
        <v>126.680084355958</v>
      </c>
      <c r="T139" s="98"/>
    </row>
    <row r="140" spans="16:20" x14ac:dyDescent="0.25">
      <c r="P140" s="98">
        <v>39903</v>
      </c>
      <c r="Q140" s="99">
        <v>143.90468339300301</v>
      </c>
      <c r="R140" s="100">
        <v>118.030989545553</v>
      </c>
      <c r="T140" s="98"/>
    </row>
    <row r="141" spans="16:20" x14ac:dyDescent="0.25">
      <c r="P141" s="98">
        <v>39933</v>
      </c>
      <c r="Q141" s="99">
        <v>140.897405029787</v>
      </c>
      <c r="R141" s="100">
        <v>113.410937404387</v>
      </c>
      <c r="T141" s="98"/>
    </row>
    <row r="142" spans="16:20" x14ac:dyDescent="0.25">
      <c r="P142" s="98">
        <v>39964</v>
      </c>
      <c r="Q142" s="99">
        <v>139.154114341569</v>
      </c>
      <c r="R142" s="100">
        <v>110.204581565616</v>
      </c>
      <c r="T142" s="98"/>
    </row>
    <row r="143" spans="16:20" x14ac:dyDescent="0.25">
      <c r="P143" s="98">
        <v>39994</v>
      </c>
      <c r="Q143" s="99">
        <v>139.64175003460599</v>
      </c>
      <c r="R143" s="100">
        <v>111.431755050993</v>
      </c>
      <c r="T143" s="98"/>
    </row>
    <row r="144" spans="16:20" x14ac:dyDescent="0.25">
      <c r="P144" s="98">
        <v>40025</v>
      </c>
      <c r="Q144" s="99">
        <v>140.048927005499</v>
      </c>
      <c r="R144" s="100">
        <v>110.156520125885</v>
      </c>
      <c r="T144" s="98"/>
    </row>
    <row r="145" spans="16:20" x14ac:dyDescent="0.25">
      <c r="P145" s="98">
        <v>40056</v>
      </c>
      <c r="Q145" s="99">
        <v>139.05901124981</v>
      </c>
      <c r="R145" s="100">
        <v>108.122055357283</v>
      </c>
      <c r="T145" s="98"/>
    </row>
    <row r="146" spans="16:20" x14ac:dyDescent="0.25">
      <c r="P146" s="98">
        <v>40086</v>
      </c>
      <c r="Q146" s="99">
        <v>135.217015970098</v>
      </c>
      <c r="R146" s="100">
        <v>104.374331927318</v>
      </c>
      <c r="T146" s="98"/>
    </row>
    <row r="147" spans="16:20" x14ac:dyDescent="0.25">
      <c r="P147" s="98">
        <v>40117</v>
      </c>
      <c r="Q147" s="99">
        <v>130.590085351027</v>
      </c>
      <c r="R147" s="100">
        <v>101.51990257985</v>
      </c>
      <c r="T147" s="98"/>
    </row>
    <row r="148" spans="16:20" x14ac:dyDescent="0.25">
      <c r="P148" s="98">
        <v>40147</v>
      </c>
      <c r="Q148" s="99">
        <v>128.599755177627</v>
      </c>
      <c r="R148" s="100">
        <v>100.834556150913</v>
      </c>
      <c r="T148" s="98"/>
    </row>
    <row r="149" spans="16:20" x14ac:dyDescent="0.25">
      <c r="P149" s="98">
        <v>40178</v>
      </c>
      <c r="Q149" s="99">
        <v>129.10799885692799</v>
      </c>
      <c r="R149" s="100">
        <v>101.083933631614</v>
      </c>
      <c r="T149" s="98"/>
    </row>
    <row r="150" spans="16:20" x14ac:dyDescent="0.25">
      <c r="P150" s="98">
        <v>40209</v>
      </c>
      <c r="Q150" s="99">
        <v>131.24390986407599</v>
      </c>
      <c r="R150" s="100">
        <v>100.929976677254</v>
      </c>
      <c r="T150" s="98"/>
    </row>
    <row r="151" spans="16:20" x14ac:dyDescent="0.25">
      <c r="P151" s="98">
        <v>40237</v>
      </c>
      <c r="Q151" s="99">
        <v>132.40403664720699</v>
      </c>
      <c r="R151" s="100">
        <v>100.033616281108</v>
      </c>
      <c r="T151" s="98"/>
    </row>
    <row r="152" spans="16:20" x14ac:dyDescent="0.25">
      <c r="P152" s="98">
        <v>40268</v>
      </c>
      <c r="Q152" s="99">
        <v>131.70162966555</v>
      </c>
      <c r="R152" s="100">
        <v>101.294763621591</v>
      </c>
      <c r="T152" s="98"/>
    </row>
    <row r="153" spans="16:20" x14ac:dyDescent="0.25">
      <c r="P153" s="98">
        <v>40298</v>
      </c>
      <c r="Q153" s="99">
        <v>129.204734372811</v>
      </c>
      <c r="R153" s="100">
        <v>105.09716718702001</v>
      </c>
      <c r="T153" s="98"/>
    </row>
    <row r="154" spans="16:20" x14ac:dyDescent="0.25">
      <c r="P154" s="98">
        <v>40329</v>
      </c>
      <c r="Q154" s="99">
        <v>125.91615803778799</v>
      </c>
      <c r="R154" s="100">
        <v>107.770988044631</v>
      </c>
      <c r="T154" s="98"/>
    </row>
    <row r="155" spans="16:20" x14ac:dyDescent="0.25">
      <c r="P155" s="98">
        <v>40359</v>
      </c>
      <c r="Q155" s="99">
        <v>124.04832360822201</v>
      </c>
      <c r="R155" s="100">
        <v>107.778026141932</v>
      </c>
      <c r="T155" s="98"/>
    </row>
    <row r="156" spans="16:20" x14ac:dyDescent="0.25">
      <c r="P156" s="98">
        <v>40390</v>
      </c>
      <c r="Q156" s="99">
        <v>123.926185335987</v>
      </c>
      <c r="R156" s="100">
        <v>104.687313489074</v>
      </c>
      <c r="T156" s="98"/>
    </row>
    <row r="157" spans="16:20" x14ac:dyDescent="0.25">
      <c r="P157" s="98">
        <v>40421</v>
      </c>
      <c r="Q157" s="99">
        <v>124.726805559243</v>
      </c>
      <c r="R157" s="100">
        <v>103.04101490186601</v>
      </c>
      <c r="T157" s="98"/>
    </row>
    <row r="158" spans="16:20" x14ac:dyDescent="0.25">
      <c r="P158" s="98">
        <v>40451</v>
      </c>
      <c r="Q158" s="99">
        <v>124.229453400926</v>
      </c>
      <c r="R158" s="100">
        <v>103.085051754162</v>
      </c>
      <c r="T158" s="98"/>
    </row>
    <row r="159" spans="16:20" x14ac:dyDescent="0.25">
      <c r="P159" s="98">
        <v>40482</v>
      </c>
      <c r="Q159" s="99">
        <v>123.137048770227</v>
      </c>
      <c r="R159" s="100">
        <v>105.962554114307</v>
      </c>
      <c r="T159" s="98"/>
    </row>
    <row r="160" spans="16:20" x14ac:dyDescent="0.25">
      <c r="P160" s="98">
        <v>40512</v>
      </c>
      <c r="Q160" s="99">
        <v>122.441436460814</v>
      </c>
      <c r="R160" s="100">
        <v>109.239962074929</v>
      </c>
      <c r="T160" s="98"/>
    </row>
    <row r="161" spans="16:20" x14ac:dyDescent="0.25">
      <c r="P161" s="98">
        <v>40543</v>
      </c>
      <c r="Q161" s="99">
        <v>122.97885064565899</v>
      </c>
      <c r="R161" s="100">
        <v>111.791811920749</v>
      </c>
      <c r="T161" s="98"/>
    </row>
    <row r="162" spans="16:20" x14ac:dyDescent="0.25">
      <c r="P162" s="98">
        <v>40574</v>
      </c>
      <c r="Q162" s="99">
        <v>122.24167606667299</v>
      </c>
      <c r="R162" s="100">
        <v>110.812462653548</v>
      </c>
      <c r="T162" s="98"/>
    </row>
    <row r="163" spans="16:20" x14ac:dyDescent="0.25">
      <c r="P163" s="98">
        <v>40602</v>
      </c>
      <c r="Q163" s="99">
        <v>120.789827820284</v>
      </c>
      <c r="R163" s="100">
        <v>106.041574028798</v>
      </c>
      <c r="T163" s="98"/>
    </row>
    <row r="164" spans="16:20" x14ac:dyDescent="0.25">
      <c r="P164" s="98">
        <v>40633</v>
      </c>
      <c r="Q164" s="99">
        <v>119.46504914943399</v>
      </c>
      <c r="R164" s="100">
        <v>102.12729250368901</v>
      </c>
      <c r="T164" s="98"/>
    </row>
    <row r="165" spans="16:20" x14ac:dyDescent="0.25">
      <c r="P165" s="98">
        <v>40663</v>
      </c>
      <c r="Q165" s="99">
        <v>119.977371162982</v>
      </c>
      <c r="R165" s="100">
        <v>101.09510628648</v>
      </c>
      <c r="T165" s="98"/>
    </row>
    <row r="166" spans="16:20" x14ac:dyDescent="0.25">
      <c r="P166" s="98">
        <v>40694</v>
      </c>
      <c r="Q166" s="99">
        <v>120.769338589482</v>
      </c>
      <c r="R166" s="100">
        <v>103.360675433666</v>
      </c>
      <c r="T166" s="98"/>
    </row>
    <row r="167" spans="16:20" x14ac:dyDescent="0.25">
      <c r="P167" s="98">
        <v>40724</v>
      </c>
      <c r="Q167" s="99">
        <v>120.710433070349</v>
      </c>
      <c r="R167" s="100">
        <v>105.365189186102</v>
      </c>
      <c r="T167" s="98"/>
    </row>
    <row r="168" spans="16:20" x14ac:dyDescent="0.25">
      <c r="P168" s="98">
        <v>40755</v>
      </c>
      <c r="Q168" s="99">
        <v>120.520590744288</v>
      </c>
      <c r="R168" s="100">
        <v>107.985181101347</v>
      </c>
      <c r="T168" s="98"/>
    </row>
    <row r="169" spans="16:20" x14ac:dyDescent="0.25">
      <c r="P169" s="98">
        <v>40786</v>
      </c>
      <c r="Q169" s="99">
        <v>121.42400186421401</v>
      </c>
      <c r="R169" s="100">
        <v>109.965892449227</v>
      </c>
      <c r="T169" s="98"/>
    </row>
    <row r="170" spans="16:20" x14ac:dyDescent="0.25">
      <c r="P170" s="98">
        <v>40816</v>
      </c>
      <c r="Q170" s="99">
        <v>122.916126738182</v>
      </c>
      <c r="R170" s="100">
        <v>111.456413656718</v>
      </c>
      <c r="T170" s="98"/>
    </row>
    <row r="171" spans="16:20" x14ac:dyDescent="0.25">
      <c r="P171" s="98">
        <v>40847</v>
      </c>
      <c r="Q171" s="99">
        <v>124.032525759913</v>
      </c>
      <c r="R171" s="100">
        <v>113.39203805214299</v>
      </c>
    </row>
    <row r="172" spans="16:20" x14ac:dyDescent="0.25">
      <c r="P172" s="98">
        <v>40877</v>
      </c>
      <c r="Q172" s="99">
        <v>124.069569840697</v>
      </c>
      <c r="R172" s="100">
        <v>113.308432170289</v>
      </c>
    </row>
    <row r="173" spans="16:20" x14ac:dyDescent="0.25">
      <c r="P173" s="98">
        <v>40908</v>
      </c>
      <c r="Q173" s="99">
        <v>123.570900762991</v>
      </c>
      <c r="R173" s="100">
        <v>113.61212152426199</v>
      </c>
    </row>
    <row r="174" spans="16:20" x14ac:dyDescent="0.25">
      <c r="P174" s="98">
        <v>40939</v>
      </c>
      <c r="Q174" s="99">
        <v>122.105646165479</v>
      </c>
      <c r="R174" s="100">
        <v>110.879322009136</v>
      </c>
    </row>
    <row r="175" spans="16:20" x14ac:dyDescent="0.25">
      <c r="P175" s="98">
        <v>40968</v>
      </c>
      <c r="Q175" s="99">
        <v>120.326714065899</v>
      </c>
      <c r="R175" s="100">
        <v>109.37723346733</v>
      </c>
    </row>
    <row r="176" spans="16:20" x14ac:dyDescent="0.25">
      <c r="P176" s="98">
        <v>40999</v>
      </c>
      <c r="Q176" s="99">
        <v>120.287718450287</v>
      </c>
      <c r="R176" s="100">
        <v>108.536324208577</v>
      </c>
    </row>
    <row r="177" spans="16:18" x14ac:dyDescent="0.25">
      <c r="P177" s="98">
        <v>41029</v>
      </c>
      <c r="Q177" s="99">
        <v>120.95990854488799</v>
      </c>
      <c r="R177" s="100">
        <v>110.076417962311</v>
      </c>
    </row>
    <row r="178" spans="16:18" x14ac:dyDescent="0.25">
      <c r="P178" s="98">
        <v>41060</v>
      </c>
      <c r="Q178" s="99">
        <v>122.480996197702</v>
      </c>
      <c r="R178" s="100">
        <v>111.070311975903</v>
      </c>
    </row>
    <row r="179" spans="16:18" x14ac:dyDescent="0.25">
      <c r="P179" s="98">
        <v>41090</v>
      </c>
      <c r="Q179" s="99">
        <v>123.158649351625</v>
      </c>
      <c r="R179" s="100">
        <v>112.540291990879</v>
      </c>
    </row>
    <row r="180" spans="16:18" x14ac:dyDescent="0.25">
      <c r="P180" s="98">
        <v>41121</v>
      </c>
      <c r="Q180" s="99">
        <v>124.219301282411</v>
      </c>
      <c r="R180" s="100">
        <v>114.491777285076</v>
      </c>
    </row>
    <row r="181" spans="16:18" x14ac:dyDescent="0.25">
      <c r="P181" s="98">
        <v>41152</v>
      </c>
      <c r="Q181" s="99">
        <v>125.332447905316</v>
      </c>
      <c r="R181" s="100">
        <v>116.68798042085299</v>
      </c>
    </row>
    <row r="182" spans="16:18" x14ac:dyDescent="0.25">
      <c r="P182" s="98">
        <v>41182</v>
      </c>
      <c r="Q182" s="99">
        <v>126.383348745486</v>
      </c>
      <c r="R182" s="100">
        <v>116.77787100748201</v>
      </c>
    </row>
    <row r="183" spans="16:18" x14ac:dyDescent="0.25">
      <c r="P183" s="98">
        <v>41213</v>
      </c>
      <c r="Q183" s="99">
        <v>128.179201736301</v>
      </c>
      <c r="R183" s="100">
        <v>116.484733376272</v>
      </c>
    </row>
    <row r="184" spans="16:18" x14ac:dyDescent="0.25">
      <c r="P184" s="98">
        <v>41243</v>
      </c>
      <c r="Q184" s="99">
        <v>129.29640859494799</v>
      </c>
      <c r="R184" s="100">
        <v>115.679777908576</v>
      </c>
    </row>
    <row r="185" spans="16:18" x14ac:dyDescent="0.25">
      <c r="P185" s="98">
        <v>41274</v>
      </c>
      <c r="Q185" s="99">
        <v>130.23167653664001</v>
      </c>
      <c r="R185" s="100">
        <v>116.377788332669</v>
      </c>
    </row>
    <row r="186" spans="16:18" x14ac:dyDescent="0.25">
      <c r="P186" s="98">
        <v>41305</v>
      </c>
      <c r="Q186" s="99">
        <v>128.82559697517499</v>
      </c>
      <c r="R186" s="100">
        <v>115.57719633120701</v>
      </c>
    </row>
    <row r="187" spans="16:18" x14ac:dyDescent="0.25">
      <c r="P187" s="98">
        <v>41333</v>
      </c>
      <c r="Q187" s="99">
        <v>127.225334079571</v>
      </c>
      <c r="R187" s="100">
        <v>116.73103152792901</v>
      </c>
    </row>
    <row r="188" spans="16:18" x14ac:dyDescent="0.25">
      <c r="P188" s="98">
        <v>41364</v>
      </c>
      <c r="Q188" s="99">
        <v>126.96590787598301</v>
      </c>
      <c r="R188" s="100">
        <v>118.128718579303</v>
      </c>
    </row>
    <row r="189" spans="16:18" x14ac:dyDescent="0.25">
      <c r="P189" s="98">
        <v>41394</v>
      </c>
      <c r="Q189" s="99">
        <v>129.19150300487101</v>
      </c>
      <c r="R189" s="100">
        <v>122.043128109487</v>
      </c>
    </row>
    <row r="190" spans="16:18" x14ac:dyDescent="0.25">
      <c r="P190" s="98">
        <v>41425</v>
      </c>
      <c r="Q190" s="99">
        <v>132.092630892465</v>
      </c>
      <c r="R190" s="100">
        <v>123.636863598198</v>
      </c>
    </row>
    <row r="191" spans="16:18" x14ac:dyDescent="0.25">
      <c r="P191" s="98">
        <v>41455</v>
      </c>
      <c r="Q191" s="99">
        <v>134.409529035547</v>
      </c>
      <c r="R191" s="100">
        <v>124.54445432007699</v>
      </c>
    </row>
    <row r="192" spans="16:18" x14ac:dyDescent="0.25">
      <c r="P192" s="98">
        <v>41486</v>
      </c>
      <c r="Q192" s="99">
        <v>135.388268497545</v>
      </c>
      <c r="R192" s="100">
        <v>123.56918123917301</v>
      </c>
    </row>
    <row r="193" spans="16:18" x14ac:dyDescent="0.25">
      <c r="P193" s="98">
        <v>41517</v>
      </c>
      <c r="Q193" s="99">
        <v>136.076157408119</v>
      </c>
      <c r="R193" s="100">
        <v>123.706042498377</v>
      </c>
    </row>
    <row r="194" spans="16:18" x14ac:dyDescent="0.25">
      <c r="P194" s="98">
        <v>41547</v>
      </c>
      <c r="Q194" s="99">
        <v>136.87027460189799</v>
      </c>
      <c r="R194" s="100">
        <v>124.03057437052</v>
      </c>
    </row>
    <row r="195" spans="16:18" x14ac:dyDescent="0.25">
      <c r="P195" s="98">
        <v>41578</v>
      </c>
      <c r="Q195" s="99">
        <v>137.564106963678</v>
      </c>
      <c r="R195" s="100">
        <v>125.30257556799999</v>
      </c>
    </row>
    <row r="196" spans="16:18" x14ac:dyDescent="0.25">
      <c r="P196" s="98">
        <v>41608</v>
      </c>
      <c r="Q196" s="99">
        <v>138.49767669501301</v>
      </c>
      <c r="R196" s="100">
        <v>126.993329346851</v>
      </c>
    </row>
    <row r="197" spans="16:18" x14ac:dyDescent="0.25">
      <c r="P197" s="98">
        <v>41639</v>
      </c>
      <c r="Q197" s="99">
        <v>139.725084254774</v>
      </c>
      <c r="R197" s="100">
        <v>127.914753073781</v>
      </c>
    </row>
    <row r="198" spans="16:18" x14ac:dyDescent="0.25">
      <c r="P198" s="98">
        <v>41670</v>
      </c>
      <c r="Q198" s="99">
        <v>141.73685565504499</v>
      </c>
      <c r="R198" s="100">
        <v>129.70184667195301</v>
      </c>
    </row>
    <row r="199" spans="16:18" x14ac:dyDescent="0.25">
      <c r="P199" s="98">
        <v>41698</v>
      </c>
      <c r="Q199" s="99">
        <v>142.51705202916699</v>
      </c>
      <c r="R199" s="100">
        <v>130.345673066899</v>
      </c>
    </row>
    <row r="200" spans="16:18" x14ac:dyDescent="0.25">
      <c r="P200" s="98">
        <v>41729</v>
      </c>
      <c r="Q200" s="99">
        <v>143.0801337677</v>
      </c>
      <c r="R200" s="100">
        <v>132.778998891909</v>
      </c>
    </row>
    <row r="201" spans="16:18" x14ac:dyDescent="0.25">
      <c r="P201" s="98">
        <v>41759</v>
      </c>
      <c r="Q201" s="99">
        <v>143.34352618330399</v>
      </c>
      <c r="R201" s="100">
        <v>134.15725611529001</v>
      </c>
    </row>
    <row r="202" spans="16:18" x14ac:dyDescent="0.25">
      <c r="P202" s="98">
        <v>41790</v>
      </c>
      <c r="Q202" s="99">
        <v>145.428609440597</v>
      </c>
      <c r="R202" s="100">
        <v>135.72559228440099</v>
      </c>
    </row>
    <row r="203" spans="16:18" x14ac:dyDescent="0.25">
      <c r="P203" s="98">
        <v>41820</v>
      </c>
      <c r="Q203" s="99">
        <v>147.61091871046801</v>
      </c>
      <c r="R203" s="100">
        <v>135.995940618725</v>
      </c>
    </row>
    <row r="204" spans="16:18" x14ac:dyDescent="0.25">
      <c r="P204" s="98">
        <v>41851</v>
      </c>
      <c r="Q204" s="99">
        <v>150.12917986603901</v>
      </c>
      <c r="R204" s="100">
        <v>136.30924373110199</v>
      </c>
    </row>
    <row r="205" spans="16:18" x14ac:dyDescent="0.25">
      <c r="P205" s="98">
        <v>41882</v>
      </c>
      <c r="Q205" s="99">
        <v>151.57302551257899</v>
      </c>
      <c r="R205" s="100">
        <v>137.43854627188301</v>
      </c>
    </row>
    <row r="206" spans="16:18" x14ac:dyDescent="0.25">
      <c r="P206" s="98">
        <v>41912</v>
      </c>
      <c r="Q206" s="99">
        <v>152.990104401656</v>
      </c>
      <c r="R206" s="100">
        <v>139.34215597857099</v>
      </c>
    </row>
    <row r="207" spans="16:18" x14ac:dyDescent="0.25">
      <c r="P207" s="98">
        <v>41943</v>
      </c>
      <c r="Q207" s="99">
        <v>153.655917104758</v>
      </c>
      <c r="R207" s="100">
        <v>141.33425461624901</v>
      </c>
    </row>
    <row r="208" spans="16:18" x14ac:dyDescent="0.25">
      <c r="P208" s="98">
        <v>41973</v>
      </c>
      <c r="Q208" s="99">
        <v>154.988353573875</v>
      </c>
      <c r="R208" s="100">
        <v>143.637599600122</v>
      </c>
    </row>
    <row r="209" spans="16:18" x14ac:dyDescent="0.25">
      <c r="P209" s="98">
        <v>42004</v>
      </c>
      <c r="Q209" s="99">
        <v>155.853065844599</v>
      </c>
      <c r="R209" s="100">
        <v>145.762519446607</v>
      </c>
    </row>
    <row r="210" spans="16:18" x14ac:dyDescent="0.25">
      <c r="P210" s="98">
        <v>42035</v>
      </c>
      <c r="Q210" s="99">
        <v>157.39732636346301</v>
      </c>
      <c r="R210" s="100">
        <v>148.33967650845901</v>
      </c>
    </row>
    <row r="211" spans="16:18" x14ac:dyDescent="0.25">
      <c r="P211" s="98">
        <v>42063</v>
      </c>
      <c r="Q211" s="99">
        <v>157.595852909055</v>
      </c>
      <c r="R211" s="100">
        <v>148.29063297353301</v>
      </c>
    </row>
    <row r="212" spans="16:18" x14ac:dyDescent="0.25">
      <c r="P212" s="98">
        <v>42094</v>
      </c>
      <c r="Q212" s="99">
        <v>158.427362267956</v>
      </c>
      <c r="R212" s="100">
        <v>148.979030738674</v>
      </c>
    </row>
    <row r="213" spans="16:18" x14ac:dyDescent="0.25">
      <c r="P213" s="98">
        <v>42124</v>
      </c>
      <c r="Q213" s="99">
        <v>159.187081151309</v>
      </c>
      <c r="R213" s="100">
        <v>149.161558215816</v>
      </c>
    </row>
    <row r="214" spans="16:18" x14ac:dyDescent="0.25">
      <c r="P214" s="98">
        <v>42155</v>
      </c>
      <c r="Q214" s="99">
        <v>161.59628845920301</v>
      </c>
      <c r="R214" s="100">
        <v>151.20979364367099</v>
      </c>
    </row>
    <row r="215" spans="16:18" x14ac:dyDescent="0.25">
      <c r="P215" s="98">
        <v>42185</v>
      </c>
      <c r="Q215" s="99">
        <v>163.99857360108999</v>
      </c>
      <c r="R215" s="100">
        <v>151.78277676662799</v>
      </c>
    </row>
    <row r="216" spans="16:18" x14ac:dyDescent="0.25">
      <c r="P216" s="98">
        <v>42216</v>
      </c>
      <c r="Q216" s="99">
        <v>166.33400085136199</v>
      </c>
      <c r="R216" s="100">
        <v>153.561107518174</v>
      </c>
    </row>
    <row r="217" spans="16:18" x14ac:dyDescent="0.25">
      <c r="P217" s="98">
        <v>42247</v>
      </c>
      <c r="Q217" s="99">
        <v>167.460591554725</v>
      </c>
      <c r="R217" s="100">
        <v>154.81864808708599</v>
      </c>
    </row>
    <row r="218" spans="16:18" x14ac:dyDescent="0.25">
      <c r="P218" s="98">
        <v>42277</v>
      </c>
      <c r="Q218" s="99">
        <v>167.19717664390299</v>
      </c>
      <c r="R218" s="100">
        <v>155.18161649449601</v>
      </c>
    </row>
    <row r="219" spans="16:18" x14ac:dyDescent="0.25">
      <c r="P219" s="98">
        <v>42308</v>
      </c>
      <c r="Q219" s="99">
        <v>165.846819668732</v>
      </c>
      <c r="R219" s="100">
        <v>153.37799997142901</v>
      </c>
    </row>
    <row r="220" spans="16:18" x14ac:dyDescent="0.25">
      <c r="P220" s="98">
        <v>42338</v>
      </c>
      <c r="Q220" s="99">
        <v>165.95539442380201</v>
      </c>
      <c r="R220" s="100">
        <v>152.88822328607699</v>
      </c>
    </row>
    <row r="221" spans="16:18" x14ac:dyDescent="0.25">
      <c r="P221" s="98">
        <v>42369</v>
      </c>
      <c r="Q221" s="99">
        <v>167.66217594204801</v>
      </c>
      <c r="R221" s="100">
        <v>154.85691082639201</v>
      </c>
    </row>
    <row r="222" spans="16:18" x14ac:dyDescent="0.25">
      <c r="P222" s="98">
        <v>42400</v>
      </c>
      <c r="Q222" s="99">
        <v>171.31570133443401</v>
      </c>
      <c r="R222" s="100">
        <v>159.41083010582</v>
      </c>
    </row>
    <row r="223" spans="16:18" x14ac:dyDescent="0.25">
      <c r="P223" s="98">
        <v>42429</v>
      </c>
      <c r="Q223" s="99">
        <v>172.72528411669001</v>
      </c>
      <c r="R223" s="100">
        <v>161.54339745476599</v>
      </c>
    </row>
    <row r="224" spans="16:18" x14ac:dyDescent="0.25">
      <c r="P224" s="98">
        <v>42460</v>
      </c>
      <c r="Q224" s="99">
        <v>172.53368177721799</v>
      </c>
      <c r="R224" s="100">
        <v>161.020599229471</v>
      </c>
    </row>
    <row r="225" spans="16:18" x14ac:dyDescent="0.25">
      <c r="P225" s="98">
        <v>42490</v>
      </c>
      <c r="Q225" s="99">
        <v>171.07688481078199</v>
      </c>
      <c r="R225" s="100">
        <v>158.859646366947</v>
      </c>
    </row>
    <row r="226" spans="16:18" x14ac:dyDescent="0.25">
      <c r="P226" s="98">
        <v>42521</v>
      </c>
      <c r="Q226" s="99">
        <v>172.52608256440899</v>
      </c>
      <c r="R226" s="100">
        <v>159.86538586960799</v>
      </c>
    </row>
    <row r="227" spans="16:18" x14ac:dyDescent="0.25">
      <c r="P227" s="98">
        <v>42551</v>
      </c>
      <c r="Q227" s="99">
        <v>175.20018884359999</v>
      </c>
      <c r="R227" s="100">
        <v>162.33819419873299</v>
      </c>
    </row>
    <row r="228" spans="16:18" x14ac:dyDescent="0.25">
      <c r="P228" s="98">
        <v>42582</v>
      </c>
      <c r="Q228" s="99">
        <v>179.72994431113699</v>
      </c>
      <c r="R228" s="100">
        <v>166.19201805578101</v>
      </c>
    </row>
    <row r="229" spans="16:18" x14ac:dyDescent="0.25">
      <c r="P229" s="98">
        <v>42613</v>
      </c>
      <c r="Q229" s="99">
        <v>182.24482579077099</v>
      </c>
      <c r="R229" s="100">
        <v>168.588935155819</v>
      </c>
    </row>
    <row r="230" spans="16:18" x14ac:dyDescent="0.25">
      <c r="P230" s="98">
        <v>42643</v>
      </c>
      <c r="Q230" s="99">
        <v>183.538202871045</v>
      </c>
      <c r="R230" s="100">
        <v>169.466747364947</v>
      </c>
    </row>
    <row r="231" spans="16:18" x14ac:dyDescent="0.25">
      <c r="P231" s="98">
        <v>42674</v>
      </c>
      <c r="Q231" s="99">
        <v>182.27250022466399</v>
      </c>
      <c r="R231" s="100">
        <v>168.09344402145999</v>
      </c>
    </row>
    <row r="232" spans="16:18" x14ac:dyDescent="0.25">
      <c r="P232" s="98">
        <v>42704</v>
      </c>
      <c r="Q232" s="99">
        <v>181.89609913189</v>
      </c>
      <c r="R232" s="100">
        <v>166.47131045234599</v>
      </c>
    </row>
    <row r="233" spans="16:18" x14ac:dyDescent="0.25">
      <c r="P233" s="98">
        <v>42735</v>
      </c>
      <c r="Q233" s="99">
        <v>182.98058367666499</v>
      </c>
      <c r="R233" s="100">
        <v>165.32645971888701</v>
      </c>
    </row>
    <row r="234" spans="16:18" x14ac:dyDescent="0.25">
      <c r="P234" s="98">
        <v>42766</v>
      </c>
      <c r="Q234" s="99">
        <v>186.750552544502</v>
      </c>
      <c r="R234" s="100">
        <v>167.14012183894101</v>
      </c>
    </row>
    <row r="235" spans="16:18" x14ac:dyDescent="0.25">
      <c r="P235" s="98">
        <v>42794</v>
      </c>
      <c r="Q235" s="99">
        <v>191.23569955857701</v>
      </c>
      <c r="R235" s="100">
        <v>170.64225751842699</v>
      </c>
    </row>
    <row r="236" spans="16:18" x14ac:dyDescent="0.25">
      <c r="P236" s="98">
        <v>42825</v>
      </c>
      <c r="Q236" s="99">
        <v>193.90903631352799</v>
      </c>
      <c r="R236" s="100">
        <v>174.30779945134199</v>
      </c>
    </row>
    <row r="237" spans="16:18" x14ac:dyDescent="0.25">
      <c r="P237" s="98">
        <v>42855</v>
      </c>
      <c r="Q237" s="99">
        <v>195.51488016956199</v>
      </c>
      <c r="R237" s="100">
        <v>175.73005728016801</v>
      </c>
    </row>
    <row r="238" spans="16:18" x14ac:dyDescent="0.25">
      <c r="P238" s="98">
        <v>42886</v>
      </c>
      <c r="Q238" s="99">
        <v>197.79989491908299</v>
      </c>
      <c r="R238" s="100">
        <v>175.756272649701</v>
      </c>
    </row>
    <row r="239" spans="16:18" x14ac:dyDescent="0.25">
      <c r="P239" s="98">
        <v>42916</v>
      </c>
      <c r="Q239" s="99">
        <v>202.36307598779899</v>
      </c>
      <c r="R239" s="100">
        <v>176.05143302597401</v>
      </c>
    </row>
    <row r="240" spans="16:18" x14ac:dyDescent="0.25">
      <c r="P240" s="98">
        <v>42947</v>
      </c>
      <c r="Q240" s="99">
        <v>205.383613985571</v>
      </c>
      <c r="R240" s="100">
        <v>176.51678220915699</v>
      </c>
    </row>
    <row r="241" spans="16:18" x14ac:dyDescent="0.25">
      <c r="P241" s="98">
        <v>42978</v>
      </c>
      <c r="Q241" s="99">
        <v>205.858756000542</v>
      </c>
      <c r="R241" s="100">
        <v>179.111326822861</v>
      </c>
    </row>
    <row r="242" spans="16:18" x14ac:dyDescent="0.25">
      <c r="P242" s="98">
        <v>43008</v>
      </c>
      <c r="Q242" s="99">
        <v>203.60216556504</v>
      </c>
      <c r="R242" s="100">
        <v>180.64611456823999</v>
      </c>
    </row>
    <row r="243" spans="16:18" x14ac:dyDescent="0.25">
      <c r="P243" s="98">
        <v>43039</v>
      </c>
      <c r="Q243" s="99">
        <v>202.238764434226</v>
      </c>
      <c r="R243" s="100">
        <v>182.05509185899299</v>
      </c>
    </row>
    <row r="244" spans="16:18" x14ac:dyDescent="0.25">
      <c r="P244" s="98">
        <v>43069</v>
      </c>
      <c r="Q244" s="99">
        <v>203.56077869649599</v>
      </c>
      <c r="R244" s="100">
        <v>180.572183925579</v>
      </c>
    </row>
    <row r="245" spans="16:18" x14ac:dyDescent="0.25">
      <c r="P245" s="98">
        <v>43100</v>
      </c>
      <c r="Q245" s="99">
        <v>206.516353996563</v>
      </c>
      <c r="R245" s="100">
        <v>180.69663435643</v>
      </c>
    </row>
    <row r="246" spans="16:18" x14ac:dyDescent="0.25">
      <c r="P246" s="98">
        <v>43131</v>
      </c>
      <c r="Q246" s="99">
        <v>209.695235444025</v>
      </c>
      <c r="R246" s="100">
        <v>182.951710728899</v>
      </c>
    </row>
    <row r="247" spans="16:18" x14ac:dyDescent="0.25">
      <c r="P247" s="98">
        <v>43159</v>
      </c>
      <c r="Q247" s="99">
        <v>209.418506594164</v>
      </c>
      <c r="R247" s="100">
        <v>188.69638856793699</v>
      </c>
    </row>
    <row r="248" spans="16:18" x14ac:dyDescent="0.25">
      <c r="P248" s="98">
        <v>43190</v>
      </c>
      <c r="Q248" s="99">
        <v>207.404007793223</v>
      </c>
      <c r="R248" s="100">
        <v>191.893763165237</v>
      </c>
    </row>
    <row r="249" spans="16:18" x14ac:dyDescent="0.25">
      <c r="P249" s="98">
        <v>43220</v>
      </c>
      <c r="Q249" s="99">
        <v>206.61032731153901</v>
      </c>
      <c r="R249" s="100">
        <v>191.16294856928801</v>
      </c>
    </row>
    <row r="250" spans="16:18" x14ac:dyDescent="0.25">
      <c r="P250" s="98">
        <v>43251</v>
      </c>
      <c r="Q250" s="99">
        <v>208.71461601021201</v>
      </c>
      <c r="R250" s="100">
        <v>188.33960519995301</v>
      </c>
    </row>
    <row r="251" spans="16:18" x14ac:dyDescent="0.25">
      <c r="P251" s="98">
        <v>43281</v>
      </c>
      <c r="Q251" s="99">
        <v>213.276135288896</v>
      </c>
      <c r="R251" s="100">
        <v>187.82026710082701</v>
      </c>
    </row>
    <row r="252" spans="16:18" x14ac:dyDescent="0.25">
      <c r="P252" s="98">
        <v>43312</v>
      </c>
      <c r="Q252" s="99">
        <v>215.49369103948999</v>
      </c>
      <c r="R252" s="100">
        <v>190.43444367658699</v>
      </c>
    </row>
    <row r="253" spans="16:18" x14ac:dyDescent="0.25">
      <c r="P253" s="98">
        <v>43343</v>
      </c>
      <c r="Q253" s="99">
        <v>216.50566411788299</v>
      </c>
      <c r="R253" s="100">
        <v>195.00588706526</v>
      </c>
    </row>
    <row r="254" spans="16:18" x14ac:dyDescent="0.25">
      <c r="P254" s="98">
        <v>43373</v>
      </c>
      <c r="Q254" s="99">
        <v>215.247956397243</v>
      </c>
      <c r="R254" s="100">
        <v>198.60741162490899</v>
      </c>
    </row>
    <row r="255" spans="16:18" x14ac:dyDescent="0.25">
      <c r="P255" s="98">
        <v>43404</v>
      </c>
      <c r="Q255" s="99">
        <v>215.921938827297</v>
      </c>
      <c r="R255" s="100">
        <v>199.412288814269</v>
      </c>
    </row>
    <row r="256" spans="16:18" x14ac:dyDescent="0.25">
      <c r="P256" s="98">
        <v>43434</v>
      </c>
      <c r="Q256" s="99">
        <v>217.25468900661301</v>
      </c>
      <c r="R256" s="100">
        <v>197.620734030394</v>
      </c>
    </row>
    <row r="257" spans="16:18" x14ac:dyDescent="0.25">
      <c r="P257" s="98">
        <v>43465</v>
      </c>
      <c r="Q257" s="99">
        <v>219.194827416571</v>
      </c>
      <c r="R257" s="100">
        <v>195.62813249788201</v>
      </c>
    </row>
    <row r="258" spans="16:18" x14ac:dyDescent="0.25">
      <c r="P258" s="98">
        <v>43496</v>
      </c>
      <c r="Q258" s="99">
        <v>220.32327574982099</v>
      </c>
      <c r="R258" s="100">
        <v>196.15289118881401</v>
      </c>
    </row>
    <row r="259" spans="16:18" x14ac:dyDescent="0.25">
      <c r="P259" s="98">
        <v>43524</v>
      </c>
      <c r="Q259" s="99">
        <v>220.38207277853101</v>
      </c>
      <c r="R259" s="100">
        <v>199.46019391643</v>
      </c>
    </row>
    <row r="260" spans="16:18" x14ac:dyDescent="0.25">
      <c r="P260" s="98">
        <v>43555</v>
      </c>
      <c r="Q260" s="99">
        <v>221.196966393699</v>
      </c>
      <c r="R260" s="100">
        <v>204.032005202519</v>
      </c>
    </row>
    <row r="261" spans="16:18" x14ac:dyDescent="0.25">
      <c r="P261" s="98">
        <v>43585</v>
      </c>
      <c r="Q261" s="99">
        <v>221.82215137260499</v>
      </c>
      <c r="R261" s="100">
        <v>205.33830890194201</v>
      </c>
    </row>
    <row r="262" spans="16:18" x14ac:dyDescent="0.25">
      <c r="P262" s="98">
        <v>43616</v>
      </c>
      <c r="Q262" s="99">
        <v>223.57328566663</v>
      </c>
      <c r="R262" s="100">
        <v>205.87943542524599</v>
      </c>
    </row>
    <row r="263" spans="16:18" x14ac:dyDescent="0.25">
      <c r="P263" s="98">
        <v>43646</v>
      </c>
      <c r="Q263" s="99">
        <v>224.882023629504</v>
      </c>
      <c r="R263" s="100">
        <v>206.63526895990699</v>
      </c>
    </row>
    <row r="264" spans="16:18" x14ac:dyDescent="0.25">
      <c r="P264" s="98">
        <v>43677</v>
      </c>
      <c r="Q264" s="99">
        <v>226.707849249818</v>
      </c>
      <c r="R264" s="100">
        <v>206.730285759162</v>
      </c>
    </row>
    <row r="265" spans="16:18" x14ac:dyDescent="0.25">
      <c r="P265" s="98">
        <v>43708</v>
      </c>
      <c r="Q265" s="99">
        <v>228.345613272523</v>
      </c>
      <c r="R265" s="100">
        <v>205.32817890916499</v>
      </c>
    </row>
    <row r="266" spans="16:18" x14ac:dyDescent="0.25">
      <c r="P266" s="98">
        <v>43738</v>
      </c>
      <c r="Q266" s="99">
        <v>229.34478155368001</v>
      </c>
      <c r="R266" s="100">
        <v>204.73332303831901</v>
      </c>
    </row>
    <row r="267" spans="16:18" x14ac:dyDescent="0.25">
      <c r="P267" s="98">
        <v>43769</v>
      </c>
      <c r="Q267" s="99">
        <v>228.66673468192701</v>
      </c>
      <c r="R267" s="100">
        <v>204.64570034534799</v>
      </c>
    </row>
    <row r="268" spans="16:18" x14ac:dyDescent="0.25">
      <c r="P268" s="98">
        <v>43799</v>
      </c>
      <c r="Q268" s="99">
        <v>227.470372514253</v>
      </c>
      <c r="R268" s="100">
        <v>207.45751485811201</v>
      </c>
    </row>
    <row r="269" spans="16:18" x14ac:dyDescent="0.25">
      <c r="P269" s="98">
        <v>43830</v>
      </c>
      <c r="Q269" s="99">
        <v>228.69103603904901</v>
      </c>
      <c r="R269" s="100">
        <v>211.67176957035301</v>
      </c>
    </row>
    <row r="270" spans="16:18" x14ac:dyDescent="0.25">
      <c r="P270" s="98">
        <v>43861</v>
      </c>
      <c r="Q270" s="99">
        <v>231.671854344172</v>
      </c>
      <c r="R270" s="100">
        <v>217.966480844372</v>
      </c>
    </row>
    <row r="271" spans="16:18" x14ac:dyDescent="0.25">
      <c r="P271" s="98">
        <v>43890</v>
      </c>
      <c r="Q271" s="99">
        <v>236.16684382685099</v>
      </c>
      <c r="R271" s="100">
        <v>222.61873715249001</v>
      </c>
    </row>
    <row r="272" spans="16:18" x14ac:dyDescent="0.25">
      <c r="P272" s="98">
        <v>43921</v>
      </c>
      <c r="Q272" s="99">
        <v>238.16333424255399</v>
      </c>
      <c r="R272" s="100">
        <v>222.984925261618</v>
      </c>
    </row>
    <row r="273" spans="16:18" x14ac:dyDescent="0.25">
      <c r="P273" s="98">
        <v>43951</v>
      </c>
      <c r="Q273" s="99">
        <v>237.55621402809899</v>
      </c>
      <c r="R273" s="100">
        <v>215.78996126919</v>
      </c>
    </row>
    <row r="274" spans="16:18" x14ac:dyDescent="0.25">
      <c r="P274" s="98">
        <v>43982</v>
      </c>
      <c r="Q274" s="99">
        <v>234.95602859776</v>
      </c>
      <c r="R274" s="100">
        <v>207.57150847126201</v>
      </c>
    </row>
    <row r="275" spans="16:18" x14ac:dyDescent="0.25">
      <c r="P275" s="98">
        <v>44012</v>
      </c>
      <c r="Q275" s="99">
        <v>233.68070869717101</v>
      </c>
      <c r="R275" s="100">
        <v>206.33016518449401</v>
      </c>
    </row>
    <row r="276" spans="16:18" x14ac:dyDescent="0.25">
      <c r="P276" s="98">
        <v>44043</v>
      </c>
      <c r="Q276" s="99">
        <v>233.41340388235</v>
      </c>
      <c r="R276" s="100">
        <v>209.46486392924399</v>
      </c>
    </row>
    <row r="277" spans="16:18" x14ac:dyDescent="0.25">
      <c r="P277" s="98">
        <v>44074</v>
      </c>
      <c r="Q277" s="99">
        <v>235.88571152564299</v>
      </c>
      <c r="R277" s="100">
        <v>215.88252123673999</v>
      </c>
    </row>
    <row r="278" spans="16:18" x14ac:dyDescent="0.25">
      <c r="P278" s="98">
        <v>44104</v>
      </c>
      <c r="Q278" s="99">
        <v>240.173594404298</v>
      </c>
      <c r="R278" s="100">
        <v>219.93030283811899</v>
      </c>
    </row>
    <row r="279" spans="16:18" x14ac:dyDescent="0.25">
      <c r="P279" s="98">
        <v>44135</v>
      </c>
      <c r="Q279" s="99">
        <v>245.39851631733799</v>
      </c>
      <c r="R279" s="100">
        <v>225.778275021187</v>
      </c>
    </row>
    <row r="280" spans="16:18" x14ac:dyDescent="0.25">
      <c r="P280" s="98">
        <v>44165</v>
      </c>
      <c r="Q280" s="99">
        <v>249.15849434067599</v>
      </c>
      <c r="R280" s="100">
        <v>230.0282485729</v>
      </c>
    </row>
    <row r="281" spans="16:18" x14ac:dyDescent="0.25">
      <c r="P281" s="98">
        <v>44196</v>
      </c>
      <c r="Q281" s="99">
        <v>251.194459431909</v>
      </c>
      <c r="R281" s="100">
        <v>234.546995736284</v>
      </c>
    </row>
    <row r="282" spans="16:18" x14ac:dyDescent="0.25">
      <c r="P282" s="98">
        <v>44227</v>
      </c>
      <c r="Q282" s="99">
        <v>250.81517890086599</v>
      </c>
      <c r="R282" s="100">
        <v>234.513371378215</v>
      </c>
    </row>
    <row r="283" spans="16:18" x14ac:dyDescent="0.25">
      <c r="P283" s="98">
        <v>44255</v>
      </c>
      <c r="Q283" s="99">
        <v>250.59761386425799</v>
      </c>
      <c r="R283" s="100">
        <v>233.98728034912699</v>
      </c>
    </row>
    <row r="284" spans="16:18" x14ac:dyDescent="0.25">
      <c r="P284" s="98">
        <v>44286</v>
      </c>
      <c r="Q284" s="99">
        <v>253.688766090352</v>
      </c>
      <c r="R284" s="100">
        <v>236.796351441973</v>
      </c>
    </row>
    <row r="285" spans="16:18" x14ac:dyDescent="0.25">
      <c r="P285" s="98">
        <v>44316</v>
      </c>
      <c r="Q285" s="99">
        <v>257.50545996826702</v>
      </c>
      <c r="R285" s="100">
        <v>240.94967554288999</v>
      </c>
    </row>
    <row r="286" spans="16:18" x14ac:dyDescent="0.25">
      <c r="P286" s="98">
        <v>44347</v>
      </c>
      <c r="Q286" s="99">
        <v>261.362197941234</v>
      </c>
      <c r="R286" s="100">
        <v>244.90501559533399</v>
      </c>
    </row>
    <row r="287" spans="16:18" x14ac:dyDescent="0.25">
      <c r="P287" s="98">
        <v>44377</v>
      </c>
      <c r="Q287" s="99">
        <v>264.589951049494</v>
      </c>
      <c r="R287" s="100">
        <v>245.84905370626399</v>
      </c>
    </row>
    <row r="288" spans="16:18" x14ac:dyDescent="0.25">
      <c r="P288" s="98">
        <v>44408</v>
      </c>
      <c r="Q288" s="99">
        <v>268.41749591041201</v>
      </c>
      <c r="R288" s="100">
        <v>250.055298994791</v>
      </c>
    </row>
    <row r="289" spans="16:18" x14ac:dyDescent="0.25">
      <c r="P289" s="98">
        <v>44439</v>
      </c>
      <c r="Q289" s="99">
        <v>273.08219015475999</v>
      </c>
      <c r="R289" s="100">
        <v>255.89026646132601</v>
      </c>
    </row>
    <row r="290" spans="16:18" x14ac:dyDescent="0.25">
      <c r="P290" s="98">
        <v>44469</v>
      </c>
      <c r="Q290" s="99">
        <v>277.81360688942198</v>
      </c>
      <c r="R290" s="100">
        <v>265.93506869589203</v>
      </c>
    </row>
    <row r="291" spans="16:18" x14ac:dyDescent="0.25">
      <c r="P291" s="98">
        <v>44500</v>
      </c>
      <c r="Q291" s="99">
        <v>283.63681132806499</v>
      </c>
      <c r="R291" s="100">
        <v>274.26492076151101</v>
      </c>
    </row>
    <row r="292" spans="16:18" x14ac:dyDescent="0.25">
      <c r="P292" s="98">
        <v>44530</v>
      </c>
      <c r="Q292" s="99">
        <v>288.493526502306</v>
      </c>
      <c r="R292" s="100">
        <v>278.104040681622</v>
      </c>
    </row>
    <row r="293" spans="16:18" x14ac:dyDescent="0.25">
      <c r="P293" s="98">
        <v>44561</v>
      </c>
      <c r="Q293" s="99">
        <v>291.36909308291399</v>
      </c>
      <c r="R293" s="100">
        <v>275.91440381599398</v>
      </c>
    </row>
    <row r="294" spans="16:18" x14ac:dyDescent="0.25">
      <c r="P294" s="98">
        <v>44592</v>
      </c>
      <c r="Q294" s="99">
        <v>289.76536455412099</v>
      </c>
      <c r="R294" s="100">
        <v>268.13652846679298</v>
      </c>
    </row>
    <row r="295" spans="16:18" x14ac:dyDescent="0.25">
      <c r="P295" s="98">
        <v>44620</v>
      </c>
      <c r="Q295" s="99">
        <v>288.43100335945797</v>
      </c>
      <c r="R295" s="100">
        <v>264.185278508892</v>
      </c>
    </row>
    <row r="296" spans="16:18" x14ac:dyDescent="0.25">
      <c r="P296" s="98">
        <v>44651</v>
      </c>
      <c r="Q296" s="99">
        <v>292.530742921269</v>
      </c>
      <c r="R296" s="100">
        <v>270.08536421136898</v>
      </c>
    </row>
    <row r="297" spans="16:18" x14ac:dyDescent="0.25">
      <c r="P297" s="98">
        <v>44681</v>
      </c>
      <c r="Q297" s="99">
        <v>302.12415802342298</v>
      </c>
      <c r="R297" s="100">
        <v>286.72455978059998</v>
      </c>
    </row>
    <row r="298" spans="16:18" x14ac:dyDescent="0.25">
      <c r="P298" s="98">
        <v>44712</v>
      </c>
      <c r="Q298" s="99">
        <v>310.40953858934</v>
      </c>
      <c r="R298" s="100">
        <v>297.76789390579</v>
      </c>
    </row>
    <row r="299" spans="16:18" x14ac:dyDescent="0.25">
      <c r="P299" s="98">
        <v>44742</v>
      </c>
      <c r="Q299" s="99">
        <v>314.77118808183201</v>
      </c>
      <c r="R299" s="100">
        <v>301.96229796304198</v>
      </c>
    </row>
    <row r="300" spans="16:18" x14ac:dyDescent="0.25">
      <c r="P300" s="98">
        <v>44773</v>
      </c>
      <c r="Q300" s="99">
        <v>314.06970877340598</v>
      </c>
      <c r="R300" s="100">
        <v>296.98429018513002</v>
      </c>
    </row>
    <row r="301" spans="16:18" x14ac:dyDescent="0.25">
      <c r="P301" s="98">
        <v>44804</v>
      </c>
      <c r="Q301" s="99">
        <v>313.79332372944998</v>
      </c>
      <c r="R301" s="100">
        <v>295.73247983811001</v>
      </c>
    </row>
    <row r="302" spans="16:18" x14ac:dyDescent="0.25">
      <c r="P302" s="98">
        <v>44834</v>
      </c>
      <c r="Q302" s="99">
        <v>313.82522227043199</v>
      </c>
      <c r="R302" s="100">
        <v>296.23817195363398</v>
      </c>
    </row>
    <row r="303" spans="16:18" x14ac:dyDescent="0.25">
      <c r="P303" s="98">
        <v>44865</v>
      </c>
      <c r="Q303" s="99">
        <v>314.14482942576399</v>
      </c>
      <c r="R303" s="100">
        <v>297.37528679355898</v>
      </c>
    </row>
    <row r="304" spans="16:18" x14ac:dyDescent="0.25">
      <c r="P304" s="98">
        <v>44895</v>
      </c>
      <c r="Q304" s="99">
        <v>310.846309251626</v>
      </c>
      <c r="R304" s="100">
        <v>286.87285621585397</v>
      </c>
    </row>
    <row r="305" spans="16:18" x14ac:dyDescent="0.25">
      <c r="P305" s="98">
        <v>44926</v>
      </c>
      <c r="Q305" s="99">
        <v>306.922726852332</v>
      </c>
      <c r="R305" s="100">
        <v>275.458992219028</v>
      </c>
    </row>
    <row r="306" spans="16:18" x14ac:dyDescent="0.25">
      <c r="P306" s="98">
        <v>44957</v>
      </c>
      <c r="Q306" s="99">
        <v>304.70695430677699</v>
      </c>
      <c r="R306" s="100">
        <v>263.688006867301</v>
      </c>
    </row>
    <row r="307" spans="16:18" x14ac:dyDescent="0.25">
      <c r="P307" s="98">
        <v>44985</v>
      </c>
      <c r="Q307" s="99">
        <v>305.51664785617902</v>
      </c>
      <c r="R307" s="100">
        <v>261.89903213223698</v>
      </c>
    </row>
    <row r="308" spans="16:18" x14ac:dyDescent="0.25">
      <c r="P308" s="98">
        <v>45016</v>
      </c>
      <c r="Q308" s="99">
        <v>310.39083802864701</v>
      </c>
      <c r="R308" s="100">
        <v>262.76681844523199</v>
      </c>
    </row>
    <row r="309" spans="16:18" x14ac:dyDescent="0.25">
      <c r="P309" s="98">
        <v>45046</v>
      </c>
      <c r="Q309" s="99">
        <v>311.37909997483399</v>
      </c>
      <c r="R309" s="100">
        <v>264.07973293462999</v>
      </c>
    </row>
    <row r="310" spans="16:18" x14ac:dyDescent="0.25">
      <c r="P310" s="98">
        <v>45077</v>
      </c>
      <c r="Q310" s="99">
        <v>314.14889054188399</v>
      </c>
      <c r="R310" s="100">
        <v>267.111107013104</v>
      </c>
    </row>
    <row r="311" spans="16:18" x14ac:dyDescent="0.25">
      <c r="P311" s="98">
        <v>45107</v>
      </c>
      <c r="Q311" s="99">
        <v>311.79530194709997</v>
      </c>
      <c r="R311" s="100">
        <v>267.98830983678903</v>
      </c>
    </row>
    <row r="312" spans="16:18" x14ac:dyDescent="0.25">
      <c r="P312" s="98">
        <v>45138</v>
      </c>
      <c r="Q312" s="99">
        <v>316.734274075396</v>
      </c>
      <c r="R312" s="100">
        <v>270.11133176666198</v>
      </c>
    </row>
    <row r="313" spans="16:18" x14ac:dyDescent="0.25">
      <c r="P313" s="98">
        <v>45169</v>
      </c>
      <c r="Q313" s="99">
        <v>315.699539259836</v>
      </c>
      <c r="R313" s="100">
        <v>269.85688755835503</v>
      </c>
    </row>
    <row r="314" spans="16:18" x14ac:dyDescent="0.25">
      <c r="P314" s="98">
        <v>45199</v>
      </c>
      <c r="Q314" s="99" t="s">
        <v>76</v>
      </c>
      <c r="R314" s="100" t="s">
        <v>76</v>
      </c>
    </row>
    <row r="315" spans="16:18" x14ac:dyDescent="0.25">
      <c r="P315" s="98">
        <v>45230</v>
      </c>
      <c r="Q315" s="99" t="s">
        <v>76</v>
      </c>
      <c r="R315" s="100" t="s">
        <v>76</v>
      </c>
    </row>
    <row r="316" spans="16:18" x14ac:dyDescent="0.25">
      <c r="P316" s="98">
        <v>45260</v>
      </c>
      <c r="Q316" s="99" t="s">
        <v>76</v>
      </c>
      <c r="R316" s="100" t="s">
        <v>76</v>
      </c>
    </row>
    <row r="317" spans="16:18" x14ac:dyDescent="0.25">
      <c r="P317" s="98">
        <v>45291</v>
      </c>
      <c r="Q317" s="99" t="s">
        <v>76</v>
      </c>
      <c r="R317" s="100" t="s">
        <v>76</v>
      </c>
    </row>
    <row r="318" spans="16:18" x14ac:dyDescent="0.25">
      <c r="P318" s="98">
        <v>45322</v>
      </c>
      <c r="Q318" s="99" t="s">
        <v>76</v>
      </c>
      <c r="R318" s="100" t="s">
        <v>76</v>
      </c>
    </row>
    <row r="319" spans="16:18" x14ac:dyDescent="0.25">
      <c r="P319" s="98">
        <v>45351</v>
      </c>
      <c r="Q319" s="99" t="s">
        <v>76</v>
      </c>
      <c r="R319" s="100" t="s">
        <v>76</v>
      </c>
    </row>
    <row r="320" spans="16:18" x14ac:dyDescent="0.25">
      <c r="P320" s="98">
        <v>45382</v>
      </c>
      <c r="Q320" s="99" t="s">
        <v>76</v>
      </c>
      <c r="R320" s="100" t="s">
        <v>76</v>
      </c>
    </row>
    <row r="321" spans="16:18" x14ac:dyDescent="0.25">
      <c r="P321" s="98">
        <v>45412</v>
      </c>
      <c r="Q321" s="99" t="s">
        <v>76</v>
      </c>
      <c r="R321" s="100" t="s">
        <v>76</v>
      </c>
    </row>
    <row r="322" spans="16:18" x14ac:dyDescent="0.25">
      <c r="P322" s="98">
        <v>45443</v>
      </c>
      <c r="Q322" s="99" t="s">
        <v>76</v>
      </c>
      <c r="R322" s="100" t="s">
        <v>76</v>
      </c>
    </row>
    <row r="323" spans="16:18" x14ac:dyDescent="0.25">
      <c r="P323" s="98">
        <v>45473</v>
      </c>
      <c r="Q323" s="99" t="s">
        <v>76</v>
      </c>
      <c r="R323" s="100" t="s">
        <v>76</v>
      </c>
    </row>
    <row r="324" spans="16:18" x14ac:dyDescent="0.25">
      <c r="P324" s="98">
        <v>45504</v>
      </c>
      <c r="Q324" s="99" t="s">
        <v>76</v>
      </c>
      <c r="R324" s="100" t="s">
        <v>76</v>
      </c>
    </row>
    <row r="325" spans="16:18" x14ac:dyDescent="0.25">
      <c r="P325" s="98">
        <v>45535</v>
      </c>
      <c r="Q325" s="99" t="s">
        <v>76</v>
      </c>
      <c r="R325" s="100" t="s">
        <v>76</v>
      </c>
    </row>
    <row r="326" spans="16:18" x14ac:dyDescent="0.25">
      <c r="P326" s="98">
        <v>45565</v>
      </c>
      <c r="Q326" s="99" t="s">
        <v>76</v>
      </c>
      <c r="R326" s="100" t="s">
        <v>76</v>
      </c>
    </row>
    <row r="327" spans="16:18" x14ac:dyDescent="0.25">
      <c r="P327" s="98">
        <v>45596</v>
      </c>
      <c r="Q327" s="99" t="s">
        <v>76</v>
      </c>
      <c r="R327" s="100" t="s">
        <v>76</v>
      </c>
    </row>
    <row r="328" spans="16:18" x14ac:dyDescent="0.25">
      <c r="P328" s="98">
        <v>45626</v>
      </c>
      <c r="Q328" s="99" t="s">
        <v>76</v>
      </c>
      <c r="R328" s="100" t="s">
        <v>76</v>
      </c>
    </row>
    <row r="329" spans="16:18" x14ac:dyDescent="0.25">
      <c r="P329" s="98">
        <v>45657</v>
      </c>
      <c r="Q329" s="99" t="s">
        <v>76</v>
      </c>
      <c r="R329" s="100" t="s">
        <v>76</v>
      </c>
    </row>
    <row r="330" spans="16:18" x14ac:dyDescent="0.25">
      <c r="P330" s="98">
        <v>45688</v>
      </c>
      <c r="Q330" s="99" t="s">
        <v>76</v>
      </c>
      <c r="R330" s="100" t="s">
        <v>76</v>
      </c>
    </row>
    <row r="331" spans="16:18" x14ac:dyDescent="0.25">
      <c r="P331" s="98">
        <v>45716</v>
      </c>
      <c r="Q331" s="99" t="s">
        <v>76</v>
      </c>
      <c r="R331" s="100" t="s">
        <v>76</v>
      </c>
    </row>
    <row r="332" spans="16:18" x14ac:dyDescent="0.25">
      <c r="P332" s="98">
        <v>45747</v>
      </c>
      <c r="Q332" s="99" t="s">
        <v>76</v>
      </c>
      <c r="R332" s="100" t="s">
        <v>76</v>
      </c>
    </row>
    <row r="333" spans="16:18" x14ac:dyDescent="0.25">
      <c r="P333" s="98">
        <v>45777</v>
      </c>
      <c r="Q333" s="99" t="s">
        <v>76</v>
      </c>
      <c r="R333" s="100" t="s">
        <v>76</v>
      </c>
    </row>
    <row r="334" spans="16:18" x14ac:dyDescent="0.25">
      <c r="P334" s="98">
        <v>45808</v>
      </c>
      <c r="Q334" s="99" t="s">
        <v>76</v>
      </c>
      <c r="R334" s="100" t="s">
        <v>76</v>
      </c>
    </row>
    <row r="335" spans="16:18" x14ac:dyDescent="0.25">
      <c r="P335" s="98">
        <v>45838</v>
      </c>
      <c r="Q335" s="99" t="s">
        <v>76</v>
      </c>
      <c r="R335" s="100" t="s">
        <v>76</v>
      </c>
    </row>
    <row r="336" spans="16:18" x14ac:dyDescent="0.25">
      <c r="P336" s="98">
        <v>45869</v>
      </c>
      <c r="Q336" s="99" t="s">
        <v>76</v>
      </c>
      <c r="R336" s="100" t="s">
        <v>76</v>
      </c>
    </row>
    <row r="337" spans="16:18" x14ac:dyDescent="0.25">
      <c r="P337" s="98">
        <v>45900</v>
      </c>
      <c r="Q337" s="99" t="s">
        <v>76</v>
      </c>
      <c r="R337" s="100" t="s">
        <v>76</v>
      </c>
    </row>
    <row r="338" spans="16:18" x14ac:dyDescent="0.25">
      <c r="P338" s="98">
        <v>45930</v>
      </c>
      <c r="Q338" s="99" t="s">
        <v>76</v>
      </c>
      <c r="R338" s="100" t="s">
        <v>76</v>
      </c>
    </row>
    <row r="339" spans="16:18" x14ac:dyDescent="0.25">
      <c r="P339" s="98">
        <v>45961</v>
      </c>
      <c r="Q339" s="99" t="s">
        <v>76</v>
      </c>
      <c r="R339" s="100" t="s">
        <v>76</v>
      </c>
    </row>
    <row r="340" spans="16:18" x14ac:dyDescent="0.25">
      <c r="P340" s="98">
        <v>45991</v>
      </c>
      <c r="Q340" s="99" t="s">
        <v>76</v>
      </c>
      <c r="R340" s="100" t="s">
        <v>76</v>
      </c>
    </row>
    <row r="341" spans="16:18" x14ac:dyDescent="0.25">
      <c r="P341" s="98">
        <v>46022</v>
      </c>
      <c r="Q341" s="99" t="s">
        <v>76</v>
      </c>
      <c r="R341" s="100" t="s">
        <v>76</v>
      </c>
    </row>
    <row r="342" spans="16:18" x14ac:dyDescent="0.25">
      <c r="P342" s="98">
        <v>46053</v>
      </c>
      <c r="Q342" s="99" t="s">
        <v>76</v>
      </c>
      <c r="R342" s="100" t="s">
        <v>76</v>
      </c>
    </row>
    <row r="343" spans="16:18" x14ac:dyDescent="0.25">
      <c r="P343" s="98">
        <v>46081</v>
      </c>
      <c r="Q343" s="99" t="s">
        <v>76</v>
      </c>
      <c r="R343" s="100" t="s">
        <v>76</v>
      </c>
    </row>
    <row r="344" spans="16:18" x14ac:dyDescent="0.25">
      <c r="P344" s="98">
        <v>46112</v>
      </c>
      <c r="Q344" s="99" t="s">
        <v>76</v>
      </c>
      <c r="R344" s="100" t="s">
        <v>76</v>
      </c>
    </row>
    <row r="345" spans="16:18" x14ac:dyDescent="0.25">
      <c r="P345" s="98">
        <v>46142</v>
      </c>
      <c r="Q345" s="99" t="s">
        <v>76</v>
      </c>
      <c r="R345" s="100" t="s">
        <v>76</v>
      </c>
    </row>
    <row r="346" spans="16:18" x14ac:dyDescent="0.25">
      <c r="P346" s="98">
        <v>46173</v>
      </c>
      <c r="Q346" s="99" t="s">
        <v>76</v>
      </c>
      <c r="R346" s="100" t="s">
        <v>76</v>
      </c>
    </row>
    <row r="347" spans="16:18" x14ac:dyDescent="0.25">
      <c r="P347" s="98">
        <v>46203</v>
      </c>
      <c r="Q347" s="99" t="s">
        <v>76</v>
      </c>
      <c r="R347" s="100" t="s">
        <v>76</v>
      </c>
    </row>
    <row r="348" spans="16:18" x14ac:dyDescent="0.25">
      <c r="P348" s="98">
        <v>46234</v>
      </c>
      <c r="Q348" s="99" t="s">
        <v>76</v>
      </c>
      <c r="R348" s="100" t="s">
        <v>76</v>
      </c>
    </row>
    <row r="349" spans="16:18" x14ac:dyDescent="0.25">
      <c r="P349" s="98">
        <v>46265</v>
      </c>
      <c r="Q349" s="99" t="s">
        <v>76</v>
      </c>
      <c r="R349" s="100" t="s">
        <v>76</v>
      </c>
    </row>
    <row r="350" spans="16:18" x14ac:dyDescent="0.25">
      <c r="P350" s="98">
        <v>46295</v>
      </c>
      <c r="Q350" s="99" t="s">
        <v>76</v>
      </c>
      <c r="R350" s="100" t="s">
        <v>76</v>
      </c>
    </row>
    <row r="351" spans="16:18" x14ac:dyDescent="0.25">
      <c r="P351" s="98">
        <v>46326</v>
      </c>
      <c r="Q351" s="99" t="s">
        <v>76</v>
      </c>
      <c r="R351" s="100" t="s">
        <v>76</v>
      </c>
    </row>
    <row r="352" spans="16:18" x14ac:dyDescent="0.25">
      <c r="P352" s="98">
        <v>46356</v>
      </c>
      <c r="Q352" s="99" t="s">
        <v>76</v>
      </c>
      <c r="R352" s="100" t="s">
        <v>76</v>
      </c>
    </row>
    <row r="353" spans="16:18" x14ac:dyDescent="0.25">
      <c r="P353" s="98">
        <v>46387</v>
      </c>
      <c r="Q353" s="99" t="s">
        <v>76</v>
      </c>
      <c r="R353" s="100" t="s">
        <v>76</v>
      </c>
    </row>
    <row r="354" spans="16:18" x14ac:dyDescent="0.25">
      <c r="P354" s="98">
        <v>46418</v>
      </c>
      <c r="Q354" s="99" t="s">
        <v>76</v>
      </c>
      <c r="R354" s="100" t="s">
        <v>76</v>
      </c>
    </row>
    <row r="355" spans="16:18" x14ac:dyDescent="0.25">
      <c r="P355" s="98">
        <v>46446</v>
      </c>
      <c r="Q355" s="99" t="s">
        <v>76</v>
      </c>
      <c r="R355" s="100" t="s">
        <v>76</v>
      </c>
    </row>
    <row r="356" spans="16:18" x14ac:dyDescent="0.25">
      <c r="P356" s="98">
        <v>46477</v>
      </c>
      <c r="Q356" s="99" t="s">
        <v>76</v>
      </c>
      <c r="R356" s="100" t="s">
        <v>76</v>
      </c>
    </row>
    <row r="357" spans="16:18" x14ac:dyDescent="0.25">
      <c r="P357" s="98">
        <v>46507</v>
      </c>
      <c r="Q357" s="99" t="s">
        <v>76</v>
      </c>
      <c r="R357" s="100" t="s">
        <v>76</v>
      </c>
    </row>
    <row r="358" spans="16:18" x14ac:dyDescent="0.25">
      <c r="P358" s="98">
        <v>46538</v>
      </c>
      <c r="Q358" s="99" t="s">
        <v>76</v>
      </c>
      <c r="R358" s="100" t="s">
        <v>76</v>
      </c>
    </row>
    <row r="359" spans="16:18" x14ac:dyDescent="0.25">
      <c r="P359" s="98">
        <v>46568</v>
      </c>
      <c r="Q359" s="99" t="s">
        <v>76</v>
      </c>
      <c r="R359" s="100" t="s">
        <v>76</v>
      </c>
    </row>
    <row r="360" spans="16:18" x14ac:dyDescent="0.25">
      <c r="P360" s="98">
        <v>46599</v>
      </c>
      <c r="Q360" s="99" t="s">
        <v>76</v>
      </c>
      <c r="R360" s="100" t="s">
        <v>76</v>
      </c>
    </row>
    <row r="361" spans="16:18" x14ac:dyDescent="0.25">
      <c r="P361" s="98">
        <v>46630</v>
      </c>
      <c r="Q361" s="99" t="s">
        <v>76</v>
      </c>
      <c r="R361" s="100" t="s">
        <v>76</v>
      </c>
    </row>
    <row r="362" spans="16:18" x14ac:dyDescent="0.25">
      <c r="P362" s="98">
        <v>46660</v>
      </c>
      <c r="Q362" s="99" t="s">
        <v>76</v>
      </c>
      <c r="R362" s="100" t="s">
        <v>76</v>
      </c>
    </row>
    <row r="363" spans="16:18" x14ac:dyDescent="0.25">
      <c r="P363" s="98">
        <v>46691</v>
      </c>
      <c r="Q363" s="99" t="s">
        <v>76</v>
      </c>
      <c r="R363" s="100" t="s">
        <v>76</v>
      </c>
    </row>
    <row r="364" spans="16:18" x14ac:dyDescent="0.25">
      <c r="P364" s="98">
        <v>46721</v>
      </c>
      <c r="Q364" s="99" t="s">
        <v>76</v>
      </c>
      <c r="R364" s="100" t="s">
        <v>76</v>
      </c>
    </row>
    <row r="365" spans="16:18" x14ac:dyDescent="0.25">
      <c r="P365" s="98">
        <v>46752</v>
      </c>
      <c r="Q365" s="99" t="s">
        <v>76</v>
      </c>
      <c r="R365" s="100" t="s">
        <v>76</v>
      </c>
    </row>
    <row r="366" spans="16:18" x14ac:dyDescent="0.25">
      <c r="P366" s="98">
        <v>46783</v>
      </c>
      <c r="Q366" s="99" t="s">
        <v>76</v>
      </c>
      <c r="R366" s="100" t="s">
        <v>76</v>
      </c>
    </row>
    <row r="367" spans="16:18" x14ac:dyDescent="0.25">
      <c r="P367" s="98">
        <v>46812</v>
      </c>
      <c r="Q367" s="99" t="s">
        <v>76</v>
      </c>
      <c r="R367" s="100" t="s">
        <v>76</v>
      </c>
    </row>
    <row r="368" spans="16:18" x14ac:dyDescent="0.25">
      <c r="P368" s="98">
        <v>46843</v>
      </c>
      <c r="Q368" s="99" t="s">
        <v>76</v>
      </c>
      <c r="R368" s="100" t="s">
        <v>76</v>
      </c>
    </row>
    <row r="369" spans="16:18" x14ac:dyDescent="0.25">
      <c r="P369" s="98">
        <v>46873</v>
      </c>
      <c r="Q369" s="99" t="s">
        <v>76</v>
      </c>
      <c r="R369" s="100" t="s">
        <v>76</v>
      </c>
    </row>
    <row r="370" spans="16:18" x14ac:dyDescent="0.25">
      <c r="P370" s="98">
        <v>46904</v>
      </c>
      <c r="Q370" s="99" t="s">
        <v>76</v>
      </c>
      <c r="R370" s="100" t="s">
        <v>76</v>
      </c>
    </row>
    <row r="371" spans="16:18" x14ac:dyDescent="0.25">
      <c r="P371" s="98">
        <v>46934</v>
      </c>
      <c r="Q371" s="99" t="s">
        <v>76</v>
      </c>
      <c r="R371" s="100" t="s">
        <v>76</v>
      </c>
    </row>
    <row r="372" spans="16:18" x14ac:dyDescent="0.25">
      <c r="P372" s="98">
        <v>46965</v>
      </c>
      <c r="Q372" s="99" t="s">
        <v>76</v>
      </c>
      <c r="R372" s="100" t="s">
        <v>76</v>
      </c>
    </row>
    <row r="373" spans="16:18" x14ac:dyDescent="0.25">
      <c r="P373" s="98">
        <v>46996</v>
      </c>
      <c r="Q373" s="99" t="s">
        <v>76</v>
      </c>
      <c r="R373" s="100" t="s">
        <v>76</v>
      </c>
    </row>
    <row r="374" spans="16:18" x14ac:dyDescent="0.25">
      <c r="P374" s="98">
        <v>47026</v>
      </c>
      <c r="Q374" s="99" t="s">
        <v>76</v>
      </c>
      <c r="R374" s="100" t="s">
        <v>76</v>
      </c>
    </row>
    <row r="375" spans="16:18" x14ac:dyDescent="0.25">
      <c r="P375" s="98">
        <v>47057</v>
      </c>
      <c r="Q375" s="99" t="s">
        <v>76</v>
      </c>
      <c r="R375" s="100" t="s">
        <v>76</v>
      </c>
    </row>
    <row r="376" spans="16:18" x14ac:dyDescent="0.25">
      <c r="P376" s="98">
        <v>47087</v>
      </c>
      <c r="Q376" s="99" t="s">
        <v>76</v>
      </c>
      <c r="R376" s="100" t="s">
        <v>76</v>
      </c>
    </row>
    <row r="377" spans="16:18" x14ac:dyDescent="0.25">
      <c r="P377" s="98">
        <v>47118</v>
      </c>
      <c r="Q377" s="99" t="s">
        <v>76</v>
      </c>
      <c r="R377" s="100" t="s">
        <v>76</v>
      </c>
    </row>
    <row r="378" spans="16:18" x14ac:dyDescent="0.25">
      <c r="P378" s="98">
        <v>47149</v>
      </c>
      <c r="Q378" s="99" t="s">
        <v>76</v>
      </c>
      <c r="R378" s="100" t="s">
        <v>76</v>
      </c>
    </row>
    <row r="379" spans="16:18" x14ac:dyDescent="0.25">
      <c r="P379" s="98">
        <v>47177</v>
      </c>
      <c r="Q379" s="99" t="s">
        <v>76</v>
      </c>
      <c r="R379" s="100" t="s">
        <v>76</v>
      </c>
    </row>
    <row r="380" spans="16:18" x14ac:dyDescent="0.25">
      <c r="P380" s="98">
        <v>47208</v>
      </c>
      <c r="Q380" s="99" t="s">
        <v>76</v>
      </c>
      <c r="R380" s="100" t="s">
        <v>76</v>
      </c>
    </row>
    <row r="381" spans="16:18" x14ac:dyDescent="0.25">
      <c r="P381" s="98">
        <v>47238</v>
      </c>
      <c r="Q381" s="99" t="s">
        <v>76</v>
      </c>
      <c r="R381" s="100" t="s">
        <v>76</v>
      </c>
    </row>
    <row r="382" spans="16:18" x14ac:dyDescent="0.25">
      <c r="P382" s="98">
        <v>47269</v>
      </c>
      <c r="Q382" s="99" t="s">
        <v>76</v>
      </c>
      <c r="R382" s="100" t="s">
        <v>76</v>
      </c>
    </row>
    <row r="383" spans="16:18" x14ac:dyDescent="0.25">
      <c r="P383" s="98">
        <v>47299</v>
      </c>
      <c r="Q383" s="99" t="s">
        <v>76</v>
      </c>
      <c r="R383" s="100" t="s">
        <v>76</v>
      </c>
    </row>
    <row r="384" spans="16:18" x14ac:dyDescent="0.25">
      <c r="P384" s="98">
        <v>47330</v>
      </c>
      <c r="Q384" s="99" t="s">
        <v>76</v>
      </c>
      <c r="R384" s="100" t="s">
        <v>76</v>
      </c>
    </row>
    <row r="385" spans="16:18" x14ac:dyDescent="0.25">
      <c r="P385" s="98">
        <v>47361</v>
      </c>
      <c r="Q385" s="99" t="s">
        <v>76</v>
      </c>
      <c r="R385" s="100" t="s">
        <v>76</v>
      </c>
    </row>
    <row r="386" spans="16:18" x14ac:dyDescent="0.25">
      <c r="P386" s="98">
        <v>47391</v>
      </c>
      <c r="Q386" s="99" t="s">
        <v>76</v>
      </c>
      <c r="R386" s="100" t="s">
        <v>76</v>
      </c>
    </row>
    <row r="387" spans="16:18" x14ac:dyDescent="0.25">
      <c r="P387" s="98">
        <v>47422</v>
      </c>
      <c r="Q387" s="99" t="s">
        <v>76</v>
      </c>
      <c r="R387" s="100" t="s">
        <v>76</v>
      </c>
    </row>
    <row r="388" spans="16:18" x14ac:dyDescent="0.25">
      <c r="P388" s="98">
        <v>47452</v>
      </c>
      <c r="Q388" s="99" t="s">
        <v>76</v>
      </c>
      <c r="R388" s="100" t="s">
        <v>76</v>
      </c>
    </row>
    <row r="389" spans="16:18" x14ac:dyDescent="0.25">
      <c r="P389" s="98">
        <v>47483</v>
      </c>
      <c r="Q389" s="99" t="s">
        <v>76</v>
      </c>
      <c r="R389" s="100" t="s">
        <v>76</v>
      </c>
    </row>
    <row r="390" spans="16:18" x14ac:dyDescent="0.25">
      <c r="P390" s="98">
        <v>47514</v>
      </c>
      <c r="Q390" s="99" t="s">
        <v>76</v>
      </c>
      <c r="R390" s="100" t="s">
        <v>76</v>
      </c>
    </row>
    <row r="391" spans="16:18" x14ac:dyDescent="0.25">
      <c r="P391" s="98">
        <v>47542</v>
      </c>
      <c r="Q391" s="99" t="s">
        <v>76</v>
      </c>
      <c r="R391" s="100" t="s">
        <v>76</v>
      </c>
    </row>
    <row r="392" spans="16:18" x14ac:dyDescent="0.25">
      <c r="P392" s="98">
        <v>47573</v>
      </c>
      <c r="Q392" s="99" t="s">
        <v>76</v>
      </c>
      <c r="R392" s="100" t="s">
        <v>76</v>
      </c>
    </row>
    <row r="393" spans="16:18" x14ac:dyDescent="0.25">
      <c r="P393" s="98">
        <v>47603</v>
      </c>
      <c r="Q393" s="99" t="s">
        <v>76</v>
      </c>
      <c r="R393" s="100" t="s">
        <v>76</v>
      </c>
    </row>
    <row r="394" spans="16:18" x14ac:dyDescent="0.25">
      <c r="P394" s="98">
        <v>47634</v>
      </c>
      <c r="Q394" s="99" t="s">
        <v>76</v>
      </c>
      <c r="R394" s="100" t="s">
        <v>76</v>
      </c>
    </row>
    <row r="395" spans="16:18" x14ac:dyDescent="0.25">
      <c r="P395" s="98">
        <v>47664</v>
      </c>
      <c r="Q395" s="99" t="s">
        <v>76</v>
      </c>
      <c r="R395" s="100" t="s">
        <v>76</v>
      </c>
    </row>
    <row r="396" spans="16:18" x14ac:dyDescent="0.25">
      <c r="P396" s="98">
        <v>47695</v>
      </c>
      <c r="Q396" s="99" t="s">
        <v>76</v>
      </c>
      <c r="R396" s="100" t="s">
        <v>76</v>
      </c>
    </row>
    <row r="397" spans="16:18" x14ac:dyDescent="0.25">
      <c r="P397" s="98">
        <v>47726</v>
      </c>
      <c r="Q397" s="99" t="s">
        <v>76</v>
      </c>
      <c r="R397" s="100" t="s">
        <v>76</v>
      </c>
    </row>
    <row r="398" spans="16:18" x14ac:dyDescent="0.25">
      <c r="P398" s="98">
        <v>47756</v>
      </c>
      <c r="Q398" s="99" t="s">
        <v>76</v>
      </c>
      <c r="R398" s="100" t="s">
        <v>76</v>
      </c>
    </row>
    <row r="399" spans="16:18" x14ac:dyDescent="0.25">
      <c r="P399" s="98">
        <v>47787</v>
      </c>
      <c r="Q399" s="99" t="s">
        <v>76</v>
      </c>
      <c r="R399" s="100" t="s">
        <v>76</v>
      </c>
    </row>
    <row r="400" spans="16:18" x14ac:dyDescent="0.25">
      <c r="P400" s="98">
        <v>47817</v>
      </c>
      <c r="Q400" s="99" t="s">
        <v>76</v>
      </c>
      <c r="R400" s="100" t="s">
        <v>76</v>
      </c>
    </row>
    <row r="401" spans="16:18" x14ac:dyDescent="0.25">
      <c r="P401" s="98">
        <v>47848</v>
      </c>
      <c r="Q401" s="99" t="s">
        <v>76</v>
      </c>
      <c r="R401" s="100" t="s">
        <v>76</v>
      </c>
    </row>
    <row r="402" spans="16:18" x14ac:dyDescent="0.25">
      <c r="P402" s="98">
        <v>47879</v>
      </c>
      <c r="Q402" s="99" t="s">
        <v>76</v>
      </c>
      <c r="R402" s="100" t="s">
        <v>76</v>
      </c>
    </row>
    <row r="403" spans="16:18" x14ac:dyDescent="0.25">
      <c r="P403" s="98">
        <v>47907</v>
      </c>
      <c r="Q403" s="99" t="s">
        <v>76</v>
      </c>
      <c r="R403" s="100" t="s">
        <v>76</v>
      </c>
    </row>
    <row r="404" spans="16:18" x14ac:dyDescent="0.25">
      <c r="P404" s="98">
        <v>47938</v>
      </c>
      <c r="Q404" s="99" t="s">
        <v>76</v>
      </c>
      <c r="R404" s="100" t="s">
        <v>76</v>
      </c>
    </row>
    <row r="405" spans="16:18" x14ac:dyDescent="0.25">
      <c r="P405" s="98">
        <v>47968</v>
      </c>
      <c r="Q405" s="99" t="s">
        <v>76</v>
      </c>
      <c r="R405" s="100" t="s">
        <v>76</v>
      </c>
    </row>
    <row r="406" spans="16:18" x14ac:dyDescent="0.25">
      <c r="P406" s="98">
        <v>47999</v>
      </c>
      <c r="Q406" s="99" t="s">
        <v>76</v>
      </c>
      <c r="R406" s="100" t="s">
        <v>76</v>
      </c>
    </row>
    <row r="407" spans="16:18" x14ac:dyDescent="0.25">
      <c r="P407" s="98">
        <v>48029</v>
      </c>
      <c r="Q407" s="99" t="s">
        <v>76</v>
      </c>
      <c r="R407" s="100" t="s">
        <v>76</v>
      </c>
    </row>
    <row r="408" spans="16:18" x14ac:dyDescent="0.25">
      <c r="P408" s="98">
        <v>48060</v>
      </c>
      <c r="Q408" s="99" t="s">
        <v>76</v>
      </c>
      <c r="R408" s="100" t="s">
        <v>76</v>
      </c>
    </row>
    <row r="409" spans="16:18" x14ac:dyDescent="0.25">
      <c r="P409" s="98">
        <v>48091</v>
      </c>
      <c r="Q409" s="99" t="s">
        <v>76</v>
      </c>
      <c r="R409" s="100" t="s">
        <v>76</v>
      </c>
    </row>
    <row r="410" spans="16:18" x14ac:dyDescent="0.25">
      <c r="P410" s="98">
        <v>48121</v>
      </c>
      <c r="Q410" s="99" t="s">
        <v>76</v>
      </c>
      <c r="R410" s="100" t="s">
        <v>76</v>
      </c>
    </row>
    <row r="411" spans="16:18" x14ac:dyDescent="0.25">
      <c r="P411" s="98">
        <v>48152</v>
      </c>
      <c r="Q411" s="99" t="s">
        <v>76</v>
      </c>
      <c r="R411" s="100" t="s">
        <v>76</v>
      </c>
    </row>
    <row r="412" spans="16:18" x14ac:dyDescent="0.25">
      <c r="P412" s="98">
        <v>48182</v>
      </c>
      <c r="Q412" s="99" t="s">
        <v>76</v>
      </c>
      <c r="R412" s="100" t="s">
        <v>76</v>
      </c>
    </row>
    <row r="413" spans="16:18" x14ac:dyDescent="0.25">
      <c r="P413" s="98">
        <v>48213</v>
      </c>
      <c r="Q413" s="99" t="s">
        <v>76</v>
      </c>
      <c r="R413" s="100" t="s">
        <v>76</v>
      </c>
    </row>
    <row r="414" spans="16:18" x14ac:dyDescent="0.25">
      <c r="P414" s="98">
        <v>48244</v>
      </c>
      <c r="Q414" s="99" t="s">
        <v>76</v>
      </c>
      <c r="R414" s="100" t="s">
        <v>76</v>
      </c>
    </row>
    <row r="415" spans="16:18" x14ac:dyDescent="0.25">
      <c r="P415" s="98">
        <v>48273</v>
      </c>
      <c r="Q415" s="99" t="s">
        <v>76</v>
      </c>
      <c r="R415" s="100" t="s">
        <v>76</v>
      </c>
    </row>
    <row r="416" spans="16:18" x14ac:dyDescent="0.25">
      <c r="P416" s="98">
        <v>48304</v>
      </c>
      <c r="Q416" s="99" t="s">
        <v>76</v>
      </c>
      <c r="R416" s="100" t="s">
        <v>76</v>
      </c>
    </row>
    <row r="417" spans="16:18" x14ac:dyDescent="0.25">
      <c r="P417" s="98">
        <v>48334</v>
      </c>
      <c r="Q417" s="99" t="s">
        <v>76</v>
      </c>
      <c r="R417" s="100" t="s">
        <v>76</v>
      </c>
    </row>
    <row r="418" spans="16:18" x14ac:dyDescent="0.25">
      <c r="P418" s="98">
        <v>48365</v>
      </c>
      <c r="Q418" s="99" t="s">
        <v>76</v>
      </c>
      <c r="R418" s="100" t="s">
        <v>76</v>
      </c>
    </row>
    <row r="419" spans="16:18" x14ac:dyDescent="0.25">
      <c r="P419" s="98">
        <v>48395</v>
      </c>
      <c r="Q419" s="99" t="s">
        <v>76</v>
      </c>
      <c r="R419" s="100" t="s">
        <v>76</v>
      </c>
    </row>
    <row r="420" spans="16:18" x14ac:dyDescent="0.25">
      <c r="P420" s="98">
        <v>48426</v>
      </c>
      <c r="Q420" s="99" t="s">
        <v>76</v>
      </c>
      <c r="R420" s="100" t="s">
        <v>76</v>
      </c>
    </row>
    <row r="421" spans="16:18" x14ac:dyDescent="0.25">
      <c r="P421" s="98">
        <v>48457</v>
      </c>
      <c r="Q421" s="99" t="s">
        <v>76</v>
      </c>
      <c r="R421" s="100" t="s">
        <v>76</v>
      </c>
    </row>
    <row r="422" spans="16:18" x14ac:dyDescent="0.25">
      <c r="P422" s="98">
        <v>48487</v>
      </c>
      <c r="Q422" s="99" t="s">
        <v>76</v>
      </c>
      <c r="R422" s="100" t="s">
        <v>76</v>
      </c>
    </row>
    <row r="423" spans="16:18" x14ac:dyDescent="0.25">
      <c r="P423" s="98">
        <v>48518</v>
      </c>
      <c r="Q423" s="99" t="s">
        <v>76</v>
      </c>
      <c r="R423" s="100" t="s">
        <v>76</v>
      </c>
    </row>
    <row r="424" spans="16:18" x14ac:dyDescent="0.25">
      <c r="P424" s="98">
        <v>48548</v>
      </c>
      <c r="Q424" s="99" t="s">
        <v>76</v>
      </c>
      <c r="R424" s="100" t="s">
        <v>76</v>
      </c>
    </row>
    <row r="425" spans="16:18" x14ac:dyDescent="0.25">
      <c r="P425" s="98">
        <v>48579</v>
      </c>
      <c r="Q425" s="99" t="s">
        <v>76</v>
      </c>
      <c r="R425" s="100" t="s">
        <v>76</v>
      </c>
    </row>
    <row r="426" spans="16:18" x14ac:dyDescent="0.25">
      <c r="P426" s="98">
        <v>48610</v>
      </c>
      <c r="Q426" s="99" t="s">
        <v>76</v>
      </c>
      <c r="R426" s="100" t="s">
        <v>76</v>
      </c>
    </row>
    <row r="427" spans="16:18" x14ac:dyDescent="0.25">
      <c r="P427" s="98">
        <v>48638</v>
      </c>
      <c r="Q427" s="99" t="s">
        <v>76</v>
      </c>
      <c r="R427" s="100" t="s">
        <v>76</v>
      </c>
    </row>
    <row r="428" spans="16:18" x14ac:dyDescent="0.25">
      <c r="P428" s="98">
        <v>48669</v>
      </c>
      <c r="Q428" s="99" t="s">
        <v>76</v>
      </c>
      <c r="R428" s="100" t="s">
        <v>76</v>
      </c>
    </row>
    <row r="429" spans="16:18" x14ac:dyDescent="0.25">
      <c r="P429" s="98">
        <v>48699</v>
      </c>
      <c r="Q429" s="99" t="s">
        <v>76</v>
      </c>
      <c r="R429" s="100" t="s">
        <v>76</v>
      </c>
    </row>
    <row r="430" spans="16:18" x14ac:dyDescent="0.25">
      <c r="P430" s="98">
        <v>48730</v>
      </c>
      <c r="Q430" s="99" t="s">
        <v>76</v>
      </c>
      <c r="R430" s="100" t="s">
        <v>76</v>
      </c>
    </row>
    <row r="431" spans="16:18" x14ac:dyDescent="0.25">
      <c r="P431" s="98">
        <v>48760</v>
      </c>
      <c r="Q431" s="99" t="s">
        <v>76</v>
      </c>
      <c r="R431" s="100" t="s">
        <v>76</v>
      </c>
    </row>
    <row r="432" spans="16:18" x14ac:dyDescent="0.25">
      <c r="P432" s="98">
        <v>48791</v>
      </c>
      <c r="Q432" s="99" t="s">
        <v>76</v>
      </c>
      <c r="R432" s="100" t="s">
        <v>76</v>
      </c>
    </row>
    <row r="433" spans="16:18" x14ac:dyDescent="0.25">
      <c r="P433" s="98">
        <v>48822</v>
      </c>
      <c r="Q433" s="99" t="s">
        <v>76</v>
      </c>
      <c r="R433" s="100" t="s">
        <v>76</v>
      </c>
    </row>
    <row r="434" spans="16:18" x14ac:dyDescent="0.25">
      <c r="P434" s="98">
        <v>48852</v>
      </c>
      <c r="Q434" s="99" t="s">
        <v>76</v>
      </c>
      <c r="R434" s="100" t="s">
        <v>76</v>
      </c>
    </row>
    <row r="435" spans="16:18" x14ac:dyDescent="0.25">
      <c r="P435" s="98">
        <v>48883</v>
      </c>
      <c r="Q435" s="99" t="s">
        <v>76</v>
      </c>
      <c r="R435" s="100" t="s">
        <v>76</v>
      </c>
    </row>
    <row r="436" spans="16:18" x14ac:dyDescent="0.25">
      <c r="P436" s="98">
        <v>48913</v>
      </c>
      <c r="Q436" s="99" t="s">
        <v>76</v>
      </c>
      <c r="R436" s="100" t="s">
        <v>76</v>
      </c>
    </row>
    <row r="437" spans="16:18" x14ac:dyDescent="0.25">
      <c r="P437" s="98">
        <v>48944</v>
      </c>
      <c r="Q437" s="99" t="s">
        <v>76</v>
      </c>
      <c r="R437" s="100" t="s">
        <v>76</v>
      </c>
    </row>
    <row r="438" spans="16:18" x14ac:dyDescent="0.25">
      <c r="P438" s="98">
        <v>48975</v>
      </c>
      <c r="Q438" s="99" t="s">
        <v>76</v>
      </c>
      <c r="R438" s="100" t="s">
        <v>76</v>
      </c>
    </row>
    <row r="439" spans="16:18" x14ac:dyDescent="0.25">
      <c r="P439" s="98">
        <v>49003</v>
      </c>
      <c r="Q439" s="99" t="s">
        <v>76</v>
      </c>
      <c r="R439" s="100" t="s">
        <v>76</v>
      </c>
    </row>
    <row r="440" spans="16:18" x14ac:dyDescent="0.25">
      <c r="P440" s="98">
        <v>49034</v>
      </c>
      <c r="Q440" s="99" t="s">
        <v>76</v>
      </c>
      <c r="R440" s="100" t="s">
        <v>76</v>
      </c>
    </row>
    <row r="441" spans="16:18" x14ac:dyDescent="0.25">
      <c r="P441" s="98">
        <v>49064</v>
      </c>
      <c r="Q441" s="99" t="s">
        <v>76</v>
      </c>
      <c r="R441" s="100" t="s">
        <v>76</v>
      </c>
    </row>
    <row r="442" spans="16:18" x14ac:dyDescent="0.25">
      <c r="P442" s="98">
        <v>49095</v>
      </c>
      <c r="Q442" s="99" t="s">
        <v>76</v>
      </c>
      <c r="R442" s="100" t="s">
        <v>76</v>
      </c>
    </row>
    <row r="443" spans="16:18" x14ac:dyDescent="0.25">
      <c r="P443" s="98">
        <v>49125</v>
      </c>
      <c r="Q443" s="99" t="s">
        <v>76</v>
      </c>
      <c r="R443" s="100" t="s">
        <v>76</v>
      </c>
    </row>
    <row r="444" spans="16:18" x14ac:dyDescent="0.25">
      <c r="P444" s="98">
        <v>49156</v>
      </c>
      <c r="Q444" s="99" t="s">
        <v>76</v>
      </c>
      <c r="R444" s="100" t="s">
        <v>76</v>
      </c>
    </row>
    <row r="445" spans="16:18" x14ac:dyDescent="0.25">
      <c r="P445" s="98">
        <v>49187</v>
      </c>
      <c r="Q445" s="99" t="s">
        <v>76</v>
      </c>
      <c r="R445" s="100" t="s">
        <v>76</v>
      </c>
    </row>
    <row r="446" spans="16:18" x14ac:dyDescent="0.25">
      <c r="P446" s="98">
        <v>49217</v>
      </c>
      <c r="Q446" s="99" t="s">
        <v>76</v>
      </c>
      <c r="R446" s="100" t="s">
        <v>76</v>
      </c>
    </row>
    <row r="447" spans="16:18" x14ac:dyDescent="0.25">
      <c r="P447" s="98">
        <v>49248</v>
      </c>
      <c r="Q447" s="99" t="s">
        <v>76</v>
      </c>
      <c r="R447" s="100" t="s">
        <v>76</v>
      </c>
    </row>
    <row r="448" spans="16:18" x14ac:dyDescent="0.25">
      <c r="P448" s="98">
        <v>49278</v>
      </c>
      <c r="Q448" s="99" t="s">
        <v>76</v>
      </c>
      <c r="R448" s="100" t="s">
        <v>76</v>
      </c>
    </row>
    <row r="449" spans="16:18" x14ac:dyDescent="0.25">
      <c r="P449" s="98">
        <v>49309</v>
      </c>
      <c r="Q449" s="99" t="s">
        <v>76</v>
      </c>
      <c r="R449" s="100" t="s">
        <v>76</v>
      </c>
    </row>
    <row r="450" spans="16:18" x14ac:dyDescent="0.25">
      <c r="P450" s="98">
        <v>49340</v>
      </c>
      <c r="Q450" s="99" t="s">
        <v>76</v>
      </c>
      <c r="R450" s="100" t="s">
        <v>76</v>
      </c>
    </row>
    <row r="451" spans="16:18" x14ac:dyDescent="0.25">
      <c r="P451" s="98">
        <v>49368</v>
      </c>
      <c r="Q451" s="99" t="s">
        <v>76</v>
      </c>
      <c r="R451" s="100" t="s">
        <v>76</v>
      </c>
    </row>
    <row r="452" spans="16:18" x14ac:dyDescent="0.25">
      <c r="P452" s="98">
        <v>49399</v>
      </c>
      <c r="Q452" s="99" t="s">
        <v>76</v>
      </c>
      <c r="R452" s="100" t="s">
        <v>76</v>
      </c>
    </row>
    <row r="453" spans="16:18" x14ac:dyDescent="0.25">
      <c r="P453" s="98">
        <v>49429</v>
      </c>
      <c r="Q453" s="99" t="s">
        <v>76</v>
      </c>
      <c r="R453" s="100" t="s">
        <v>76</v>
      </c>
    </row>
    <row r="454" spans="16:18" x14ac:dyDescent="0.25">
      <c r="P454" s="98">
        <v>49460</v>
      </c>
      <c r="Q454" s="99" t="s">
        <v>76</v>
      </c>
      <c r="R454" s="100" t="s">
        <v>76</v>
      </c>
    </row>
    <row r="455" spans="16:18" x14ac:dyDescent="0.25">
      <c r="P455" s="98">
        <v>49490</v>
      </c>
      <c r="Q455" s="99" t="s">
        <v>76</v>
      </c>
      <c r="R455" s="100" t="s">
        <v>76</v>
      </c>
    </row>
    <row r="456" spans="16:18" x14ac:dyDescent="0.25">
      <c r="P456" s="98">
        <v>49521</v>
      </c>
      <c r="Q456" s="99" t="s">
        <v>76</v>
      </c>
      <c r="R456" s="100" t="s">
        <v>76</v>
      </c>
    </row>
    <row r="457" spans="16:18" x14ac:dyDescent="0.25">
      <c r="P457" s="98">
        <v>49552</v>
      </c>
      <c r="Q457" s="99" t="s">
        <v>76</v>
      </c>
      <c r="R457" s="100" t="s">
        <v>76</v>
      </c>
    </row>
    <row r="458" spans="16:18" x14ac:dyDescent="0.25">
      <c r="P458" s="98">
        <v>49582</v>
      </c>
      <c r="Q458" s="99" t="s">
        <v>76</v>
      </c>
      <c r="R458" s="100" t="s">
        <v>76</v>
      </c>
    </row>
    <row r="459" spans="16:18" x14ac:dyDescent="0.25">
      <c r="P459" s="98">
        <v>49613</v>
      </c>
      <c r="Q459" s="99" t="s">
        <v>76</v>
      </c>
      <c r="R459" s="100" t="s">
        <v>76</v>
      </c>
    </row>
    <row r="460" spans="16:18" x14ac:dyDescent="0.25">
      <c r="P460" s="98">
        <v>49643</v>
      </c>
      <c r="Q460" s="99" t="s">
        <v>76</v>
      </c>
      <c r="R460" s="100" t="s">
        <v>76</v>
      </c>
    </row>
    <row r="461" spans="16:18" x14ac:dyDescent="0.25">
      <c r="P461" s="98">
        <v>49674</v>
      </c>
      <c r="Q461" s="99" t="s">
        <v>76</v>
      </c>
      <c r="R461" s="100" t="s">
        <v>76</v>
      </c>
    </row>
    <row r="462" spans="16:18" x14ac:dyDescent="0.25">
      <c r="P462" s="98">
        <v>49705</v>
      </c>
      <c r="Q462" s="99" t="s">
        <v>76</v>
      </c>
      <c r="R462" s="100" t="s">
        <v>76</v>
      </c>
    </row>
    <row r="463" spans="16:18" x14ac:dyDescent="0.25">
      <c r="P463" s="98">
        <v>49734</v>
      </c>
      <c r="Q463" s="99" t="s">
        <v>76</v>
      </c>
      <c r="R463" s="100" t="s">
        <v>76</v>
      </c>
    </row>
    <row r="464" spans="16:18" x14ac:dyDescent="0.25">
      <c r="P464" s="98">
        <v>49765</v>
      </c>
      <c r="Q464" s="99" t="s">
        <v>76</v>
      </c>
      <c r="R464" s="100" t="s">
        <v>76</v>
      </c>
    </row>
    <row r="465" spans="16:18" x14ac:dyDescent="0.25">
      <c r="P465" s="98">
        <v>49795</v>
      </c>
      <c r="Q465" s="99" t="s">
        <v>76</v>
      </c>
      <c r="R465" s="100" t="s">
        <v>76</v>
      </c>
    </row>
    <row r="466" spans="16:18" x14ac:dyDescent="0.25">
      <c r="P466" s="98">
        <v>49826</v>
      </c>
      <c r="Q466" s="99" t="s">
        <v>76</v>
      </c>
      <c r="R466" s="100" t="s">
        <v>76</v>
      </c>
    </row>
  </sheetData>
  <mergeCells count="4">
    <mergeCell ref="A7:G7"/>
    <mergeCell ref="I7:O7"/>
    <mergeCell ref="A8:G8"/>
    <mergeCell ref="I8:O8"/>
  </mergeCells>
  <conditionalFormatting sqref="P6:P466">
    <cfRule type="expression" dxfId="10" priority="2">
      <formula>$Q6=""</formula>
    </cfRule>
  </conditionalFormatting>
  <conditionalFormatting sqref="T6:T126">
    <cfRule type="expression" dxfId="9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Yujia Wang</dc:creator>
  <cp:lastModifiedBy>Yujia Wang</cp:lastModifiedBy>
  <dcterms:created xsi:type="dcterms:W3CDTF">2023-09-15T18:25:51Z</dcterms:created>
  <dcterms:modified xsi:type="dcterms:W3CDTF">2023-09-18T13:31:46Z</dcterms:modified>
</cp:coreProperties>
</file>