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theme/themeOverride2.xml" ContentType="application/vnd.openxmlformats-officedocument.themeOverride+xml"/>
  <Override PartName="/xl/charts/chart9.xml" ContentType="application/vnd.openxmlformats-officedocument.drawingml.chart+xml"/>
  <Override PartName="/xl/theme/themeOverride3.xml" ContentType="application/vnd.openxmlformats-officedocument.themeOverride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7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8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9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cg01fileprd501\PPR_Groups_PRD\Jrs\R&amp;D\RSR\Charts\2023-08 Release\"/>
    </mc:Choice>
  </mc:AlternateContent>
  <xr:revisionPtr revIDLastSave="0" documentId="13_ncr:1_{B5A1BBE0-4A2F-482F-9DC7-A3ADDEDCE2AF}" xr6:coauthVersionLast="47" xr6:coauthVersionMax="47" xr10:uidLastSave="{00000000-0000-0000-0000-000000000000}"/>
  <bookViews>
    <workbookView xWindow="-120" yWindow="-120" windowWidth="29040" windowHeight="15720" tabRatio="743" activeTab="1" xr2:uid="{205131A4-66B4-400D-A783-18913D14AD51}"/>
  </bookViews>
  <sheets>
    <sheet name="U.S. EW &amp; VW" sheetId="1" r:id="rId1"/>
    <sheet name="U.S. EW - By Segment" sheetId="2" r:id="rId2"/>
    <sheet name="U.S. VW - By Segment" sheetId="3" r:id="rId3"/>
    <sheet name="PropertyType" sheetId="4" r:id="rId4"/>
    <sheet name="Regional" sheetId="5" r:id="rId5"/>
    <sheet name="RegionalPropertyType" sheetId="6" r:id="rId6"/>
    <sheet name="PrimeMarkets" sheetId="7" r:id="rId7"/>
    <sheet name="TransactionActivity" sheetId="8" r:id="rId8"/>
    <sheet name="National-NonDistress" sheetId="9" r:id="rId9"/>
    <sheet name="Lookup" sheetId="10" state="hidden" r:id="rId10"/>
  </sheets>
  <externalReferences>
    <externalReference r:id="rId11"/>
  </externalReferences>
  <definedNames>
    <definedName name="asof">[1]files!$H$3</definedName>
    <definedName name="EWbySegmentDates">OFFSET('U.S. EW - By Segment'!$K$6,0,0,COUNTA([1]I_M_G_ALL_ALL_ALL_NO!$A:$A)-1,1)</definedName>
    <definedName name="EWbySegmentGenCom">OFFSET('U.S. EW - By Segment'!$Q$6,0,0,COUNTA([1]I_M_G_ALL_ALL_ALL_NO!$A:$A)-1,1)</definedName>
    <definedName name="EWbySegmentInvGrade">OFFSET('U.S. EW - By Segment'!$M$6,0,0,COUNTA([1]I_M_G_ALL_ALL_ALL_NO!$A:$A)-1,1)</definedName>
    <definedName name="EWvsVW_EW">OFFSET(Lookup!$F$2,0,0,COUNTA([1]I_Q_G_WE_RET_ALL_YES!$A:$A)-1,1)</definedName>
    <definedName name="EWvsVW_VW">OFFSET(Lookup!$G$2,0,0,COUNTA([1]I_Q_G_WE_RET_ALL_YES!$A:$A)-1,1)</definedName>
    <definedName name="EWvsVWdates">OFFSET(Lookup!$E$2,0,0,COUNTA([1]I_Q_G_WE_RET_ALL_YES!$A:$A)-1,1)</definedName>
    <definedName name="LndHotDates">OFFSET(PropertyType!$P$15,0,0,COUNTA([1]I_Q_G_ALL_LND_ALL_NO!$A:$A)-1,1)</definedName>
    <definedName name="NatDistDates">OFFSET('National-NonDistress'!$P$6,0,0,COUNTA([1]I_M_G_ALL_ALL_ALL_NO!$A:$A)-1,1)</definedName>
    <definedName name="NatDistUSComp">OFFSET('National-NonDistress'!$Q$6,0,0,COUNTA([1]I_M_G_ALL_ALL_ALL_NO!$A:$A)-1,1)</definedName>
    <definedName name="NatDistUSInv">OFFSET('National-NonDistress'!$R$6,0,0,COUNTA([1]I_M_G_ALL_ALL_IG_NO!$A:$A)-1,1)</definedName>
    <definedName name="NatNonDistDates">OFFSET('National-NonDistress'!$T$6,0,0,COUNTA([1]I_Q_G_ALL_ALL_ALLND_NO!$A:$A)-1,1)</definedName>
    <definedName name="NatNonDistUSComp">OFFSET('National-NonDistress'!$U$6,0,0,COUNTA([1]I_Q_G_ALL_ALL_ALLND_NO!$A:$A)-1,1)</definedName>
    <definedName name="NatNonDistUSInv">OFFSET('National-NonDistress'!$V$6,0,0,COUNTA([1]I_Q_G_ALL_ALL_IGND_NO!$A:$A)-1,1)</definedName>
    <definedName name="NonPrimeApt">OFFSET(PrimeMarkets!$V$6,0,0,COUNTA([1]I_Q_G_ALL_OFF_ALL_NO!$A:$A)-1,1)</definedName>
    <definedName name="NonPrimeDates">OFFSET(PrimeMarkets!$N$6,0,0,COUNTA([1]I_Q_A_MW_ALL_ALL_YES!$A:$A)-1,1)</definedName>
    <definedName name="NonPrimeInd">OFFSET(PrimeMarkets!$T$6,0,0,COUNTA([1]I_Q_G_ALL_OFF_ALL_NO!$A:$A)-1,1)</definedName>
    <definedName name="NonPrimeOff">OFFSET(PrimeMarkets!$S$6,0,0,COUNTA([1]I_Q_G_ALL_OFF_ALL_NO!$A:$A)-1,1)</definedName>
    <definedName name="NonPrimeRet">OFFSET(PrimeMarkets!$U$6,0,0,COUNTA([1]I_Q_G_ALL_OFF_ALL_NO!$A:$A)-1,1)</definedName>
    <definedName name="PrimeApt">OFFSET(PrimeMarkets!$R$22,0,0,COUNTA([1]I_Q_G_ALL_OFF_T10M_NO!$A:$A)-1,1)</definedName>
    <definedName name="PrimeDates">OFFSET(PrimeMarkets!$N$22,0,0,COUNTA([1]I_Q_G_ALL_OFF_T10M_NO!$A:$A)-1,1)</definedName>
    <definedName name="PrimeInd">OFFSET(PrimeMarkets!$P$22,0,0,COUNTA([1]I_Q_G_ALL_OFF_T10M_NO!$A:$A)-1,1)</definedName>
    <definedName name="PrimeOff">OFFSET(PrimeMarkets!$O$22,0,0,COUNTA([1]I_Q_G_ALL_OFF_T10M_NO!$A:$A)-1,1)</definedName>
    <definedName name="PrimeRet">OFFSET(PrimeMarkets!$Q$22,0,0,COUNTA([1]I_Q_G_ALL_OFF_T10M_NO!$A:$A)-1,1)</definedName>
    <definedName name="PTypeDates">OFFSET(PropertyType!$P$7,0,0,COUNTA([1]I_Q_G_ALL_OFF_ALL_NO!$A:$A)-1,1)</definedName>
    <definedName name="PTypeEWApt">OFFSET(PropertyType!$T$7,0,0,COUNTA([1]I_Q_G_ALL_OFF_ALL_NO!$A:$A)-1,1)</definedName>
    <definedName name="PtypeEWHot">OFFSET(PropertyType!$V$15,0,0,COUNTA([1]I_Q_G_ALL_LND_ALL_NO!$A:$A)-1,1)</definedName>
    <definedName name="PTypeEWInd">OFFSET(PropertyType!$R$7,0,0,COUNTA([1]I_Q_G_ALL_OFF_ALL_NO!$A:$A)-1,1)</definedName>
    <definedName name="PtypeEWLand">OFFSET(PropertyType!$U$15,0,0,COUNTA([1]I_Q_G_ALL_LND_ALL_NO!$A:$A)-1,1)</definedName>
    <definedName name="PTypeEWOff">OFFSET(PropertyType!$Q$7,0,0,COUNTA([1]I_Q_G_ALL_OFF_ALL_NO!$A:$A)-1,1)</definedName>
    <definedName name="PTypeEWRet">OFFSET(PropertyType!$S$7,0,0,COUNTA([1]I_Q_G_ALL_OFF_ALL_NO!$A:$A)-1,1)</definedName>
    <definedName name="PTypeVWApt">OFFSET(PropertyType!$Z$7,0,0,COUNTA([1]I_Q_G_ALL_OFF_ALL_NO!$A:$A)-1,1)</definedName>
    <definedName name="PTypeVWInd">OFFSET(PropertyType!$X$7,0,0,COUNTA([1]I_Q_G_ALL_OFF_ALL_NO!$A:$A)-1,1)</definedName>
    <definedName name="PTypeVWOff">OFFSET(PropertyType!$W$7,0,0,COUNTA([1]I_Q_G_ALL_OFF_ALL_NO!$A:$A)-1,1)</definedName>
    <definedName name="PTypeVWRet">OFFSET(PropertyType!$Y$7,0,0,COUNTA([1]I_Q_G_ALL_OFF_ALL_NO!$A:$A)-1,1)</definedName>
    <definedName name="RegionalEWDates">OFFSET(Regional!$N$7,0,0,COUNTA([1]I_Q_G_MW_ALL_ALL_NO!$A:$A)-1,1)</definedName>
    <definedName name="RegionalEWMW">OFFSET(Regional!$O$7,0,0,COUNTA([1]I_Q_G_MW_ALL_ALL_NO!$A:$A)-1,1)</definedName>
    <definedName name="RegionalEWNE">OFFSET(Regional!$P$7,0,0,COUNTA([1]I_Q_G_MW_ALL_ALL_NO!$A:$A)-1,1)</definedName>
    <definedName name="RegionalEWSO">OFFSET(Regional!$Q$7,0,0,COUNTA([1]I_Q_G_MW_ALL_ALL_NO!$A:$A)-1,1)</definedName>
    <definedName name="RegionalEWWE">OFFSET(Regional!$R$7,0,0,COUNTA([1]I_Q_G_MW_ALL_ALL_NO!$A:$A)-1,1)</definedName>
    <definedName name="RegionalPTDates">OFFSET(RegionalPropertyType!$N$6,0,0,COUNTA([1]I_Q_G_MW_OFF_ALL_YES!$A:$A)-17,1)</definedName>
    <definedName name="RegionalVWDates">OFFSET(Regional!$N$23,0,0,COUNTA([1]I_Q_A_MW_ALL_ALL_YES!$A:$A)-17,1)</definedName>
    <definedName name="RegionalVWMW">OFFSET(Regional!$S$23,0,0,COUNTA([1]I_Q_A_MW_ALL_ALL_YES!$A:$A)-17,1)</definedName>
    <definedName name="RegionalVWNE">OFFSET(Regional!$T$23,0,0,COUNTA([1]I_Q_A_MW_ALL_ALL_YES!$A:$A)-17,1)</definedName>
    <definedName name="RegionalVWSO">OFFSET(Regional!$U$23,0,0,COUNTA([1]I_Q_A_MW_ALL_ALL_YES!$A:$A)-17,1)</definedName>
    <definedName name="RegionalVWWE">OFFSET(Regional!$V$23,0,0,COUNTA([1]I_Q_A_MW_ALL_ALL_YES!$A:$A)-17,1)</definedName>
    <definedName name="RegMWApt">OFFSET(RegionalPropertyType!$R$6,0,0,COUNTA([1]I_Q_G_MW_OFF_ALL_YES!$A:$A)-17,1)</definedName>
    <definedName name="RegMWInd">OFFSET(RegionalPropertyType!$P$6,0,0,COUNTA([1]I_Q_G_MW_OFF_ALL_YES!$A:$A)-17,1)</definedName>
    <definedName name="RegMWOff">OFFSET(RegionalPropertyType!$O$6,0,0,COUNTA([1]I_Q_G_MW_OFF_ALL_YES!$A:$A)-17,1)</definedName>
    <definedName name="RegMWRet">OFFSET(RegionalPropertyType!$Q$6,0,0,COUNTA([1]I_Q_G_MW_OFF_ALL_YES!$A:$A)-17,1)</definedName>
    <definedName name="RegNEApt">OFFSET(RegionalPropertyType!$V$6,0,0,COUNTA([1]I_Q_G_MW_OFF_ALL_YES!$A:$A)-17,1)</definedName>
    <definedName name="RegNEInd">OFFSET(RegionalPropertyType!$T$6,0,0,COUNTA([1]I_Q_G_MW_OFF_ALL_YES!$A:$A)-17,1)</definedName>
    <definedName name="RegNEOff">OFFSET(RegionalPropertyType!$S$6,0,0,COUNTA([1]I_Q_G_MW_OFF_ALL_YES!$A:$A)-17,1)</definedName>
    <definedName name="RegNERet">OFFSET(RegionalPropertyType!$U$6,0,0,COUNTA([1]I_Q_G_MW_OFF_ALL_YES!$A:$A)-17,1)</definedName>
    <definedName name="RegSOApt">OFFSET(RegionalPropertyType!$Z$6,0,0,COUNTA([1]I_Q_G_MW_OFF_ALL_YES!$A:$A)-17,1)</definedName>
    <definedName name="RegSOInd">OFFSET(RegionalPropertyType!$X$6,0,0,COUNTA([1]I_Q_G_MW_OFF_ALL_YES!$A:$A)-17,1)</definedName>
    <definedName name="RegSOOff">OFFSET(RegionalPropertyType!$W$6,0,0,COUNTA([1]I_Q_G_MW_OFF_ALL_YES!$A:$A)-17,1)</definedName>
    <definedName name="RegSORet">OFFSET(RegionalPropertyType!$Y$6,0,0,COUNTA([1]I_Q_G_MW_OFF_ALL_YES!$A:$A)-17,1)</definedName>
    <definedName name="RegWEApt">OFFSET(RegionalPropertyType!$AD$6,0,0,COUNTA([1]I_Q_G_MW_OFF_ALL_YES!$A:$A)-17,1)</definedName>
    <definedName name="RegWEInd">OFFSET(RegionalPropertyType!$AB$6,0,0,COUNTA([1]I_Q_G_MW_OFF_ALL_YES!$A:$A)-17,1)</definedName>
    <definedName name="RegWEOff">OFFSET(RegionalPropertyType!$AA$6,0,0,COUNTA([1]I_Q_G_MW_OFF_ALL_YES!$A:$A)-17,1)</definedName>
    <definedName name="RegWERet">OFFSET(RegionalPropertyType!$AC$6,0,0,COUNTA([1]I_Q_G_MW_OFF_ALL_YES!$A:$A)-17,1)</definedName>
    <definedName name="TransactionDates">OFFSET(TransactionActivity!$N$2,0,0,COUNTA([1]counts!$A:$A)-1,1)</definedName>
    <definedName name="TransactionDistressDates">OFFSET(TransactionActivity!$N$98,0,0,COUNTA([1]counts!$A:$A)-97,1)</definedName>
    <definedName name="USCompCount">OFFSET(TransactionActivity!$O$2,0,0,COUNTA([1]counts!$A:$A)-1,1)</definedName>
    <definedName name="USComposite">OFFSET('U.S. EW &amp; VW'!$M$30,0,0,COUNTA([1]I_M_G_ALL_ALL_ALL_NO!$A:$A)-1,1)</definedName>
    <definedName name="USCompositeDates">OFFSET('U.S. EW &amp; VW'!$L$30,0,0,COUNTA([1]I_M_G_ALL_ALL_ALL_NO!$A:$A)-1,1)</definedName>
    <definedName name="USCompositeVW">OFFSET('U.S. EW &amp; VW'!$R$6,0,0,COUNTA([1]I_M_A_ALL_ALL_ALL_NO!$A:$A)-1,1)</definedName>
    <definedName name="USCompositeVWDates">OFFSET('U.S. EW &amp; VW'!$Q$6,0,0,COUNTA([1]I_M_A_ALL_ALL_ALL_NO!$A:$A)-1,1)</definedName>
    <definedName name="USCompVolume">OFFSET(TransactionActivity!$R$2,0,0,COUNTA([1]counts!$A:$A)-1,1)</definedName>
    <definedName name="USGenComCount">OFFSET(TransactionActivity!$Q$2,0,0,COUNTA([1]counts!$A:$A)-1,1)</definedName>
    <definedName name="USGenComDistCount">OFFSET(TransactionActivity!$U$98,0,0,COUNTA([1]counts!$A:$A)-97,1)</definedName>
    <definedName name="USGenComDistPercent">OFFSET(TransactionActivity!$W$98,0,0,COUNTA([1]counts!$A:$A)-97,1)</definedName>
    <definedName name="USGenComVolume">OFFSET(TransactionActivity!$T$2,0,0,COUNTA([1]counts!$A:$A)-1,1)</definedName>
    <definedName name="USInvGradeCount">OFFSET(TransactionActivity!$P$2,0,0,COUNTA([1]counts!$A:$A)-1,1)</definedName>
    <definedName name="USInvGradeDistCount">OFFSET(TransactionActivity!$V$98,0,0,COUNTA([1]counts!$A:$A)-97,1)</definedName>
    <definedName name="USInvGradeDistPercent">OFFSET(TransactionActivity!$X$98,0,0,COUNTA([1]counts!$A:$A)-97,1)</definedName>
    <definedName name="USInvGradeVolume">OFFSET(TransactionActivity!$S$2,0,0,COUNTA([1]counts!$A:$A)-1,1)</definedName>
    <definedName name="VWbySegmentDates">OFFSET('U.S. VW - By Segment'!$K$6,0,0,COUNTA([1]I_M_A_ALL_EMF_ALL_NO!$A:$A)-1,1)</definedName>
    <definedName name="VWbySegmentEMF">OFFSET('U.S. VW - By Segment'!$L$6,0,0,COUNTA([1]I_M_A_ALL_EMF_ALL_NO!$A:$A)-1,1)</definedName>
    <definedName name="VWbySegmentMF">OFFSET('U.S. VW - By Segment'!$P$6,0,0,COUNTA([1]I_M_A_ALL_EMF_ALL_NO!$A:$A)-1,1)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19" i="2" l="1"/>
  <c r="Q318" i="2"/>
  <c r="Q317" i="2"/>
  <c r="Q316" i="2"/>
  <c r="Q315" i="2"/>
  <c r="V297" i="8" l="1"/>
  <c r="V298" i="8" s="1"/>
  <c r="U297" i="8"/>
  <c r="U298" i="8" s="1"/>
  <c r="T297" i="8"/>
  <c r="T298" i="8" s="1"/>
  <c r="S297" i="8"/>
  <c r="S298" i="8" s="1"/>
  <c r="R297" i="8"/>
  <c r="R298" i="8" s="1"/>
  <c r="Q297" i="8"/>
  <c r="Q298" i="8" s="1"/>
  <c r="P297" i="8"/>
  <c r="P298" i="8" s="1"/>
  <c r="O297" i="8"/>
  <c r="O298" i="8" s="1"/>
  <c r="V296" i="8"/>
  <c r="U296" i="8"/>
  <c r="T296" i="8"/>
  <c r="S296" i="8"/>
  <c r="R296" i="8"/>
  <c r="Q296" i="8"/>
  <c r="P296" i="8"/>
  <c r="O296" i="8"/>
  <c r="V295" i="8"/>
  <c r="U295" i="8"/>
  <c r="T295" i="8"/>
  <c r="S295" i="8"/>
  <c r="R295" i="8"/>
  <c r="Q295" i="8"/>
  <c r="P295" i="8"/>
  <c r="O295" i="8"/>
  <c r="V294" i="8"/>
  <c r="U294" i="8"/>
  <c r="T294" i="8"/>
  <c r="S294" i="8"/>
  <c r="R294" i="8"/>
  <c r="Q294" i="8"/>
  <c r="P294" i="8"/>
  <c r="O294" i="8"/>
  <c r="V293" i="8"/>
  <c r="U293" i="8"/>
  <c r="T293" i="8"/>
  <c r="S293" i="8"/>
  <c r="R293" i="8"/>
  <c r="Q293" i="8"/>
  <c r="P293" i="8"/>
  <c r="O293" i="8"/>
  <c r="V291" i="8"/>
  <c r="V292" i="8" s="1"/>
  <c r="U291" i="8"/>
  <c r="U292" i="8" s="1"/>
  <c r="T291" i="8"/>
  <c r="T292" i="8" s="1"/>
  <c r="S291" i="8"/>
  <c r="S292" i="8" s="1"/>
  <c r="R291" i="8"/>
  <c r="R292" i="8" s="1"/>
  <c r="Q291" i="8"/>
  <c r="Q292" i="8" s="1"/>
  <c r="P291" i="8"/>
  <c r="P292" i="8" s="1"/>
  <c r="O291" i="8"/>
  <c r="O292" i="8" s="1"/>
  <c r="V290" i="8"/>
  <c r="U290" i="8"/>
  <c r="T290" i="8"/>
  <c r="S290" i="8"/>
  <c r="R290" i="8"/>
  <c r="Q290" i="8"/>
  <c r="P290" i="8"/>
  <c r="O290" i="8"/>
  <c r="O285" i="8"/>
  <c r="V132" i="7"/>
  <c r="V133" i="7" s="1"/>
  <c r="U132" i="7"/>
  <c r="U133" i="7" s="1"/>
  <c r="T132" i="7"/>
  <c r="T133" i="7" s="1"/>
  <c r="S132" i="7"/>
  <c r="S133" i="7" s="1"/>
  <c r="R132" i="7"/>
  <c r="R133" i="7" s="1"/>
  <c r="Q132" i="7"/>
  <c r="Q133" i="7" s="1"/>
  <c r="P132" i="7"/>
  <c r="P133" i="7" s="1"/>
  <c r="O132" i="7"/>
  <c r="O133" i="7" s="1"/>
  <c r="V129" i="7"/>
  <c r="U129" i="7"/>
  <c r="T129" i="7"/>
  <c r="S129" i="7"/>
  <c r="R129" i="7"/>
  <c r="Q129" i="7"/>
  <c r="P129" i="7"/>
  <c r="O129" i="7"/>
  <c r="V128" i="7"/>
  <c r="U128" i="7"/>
  <c r="T128" i="7"/>
  <c r="S128" i="7"/>
  <c r="R128" i="7"/>
  <c r="Q128" i="7"/>
  <c r="P128" i="7"/>
  <c r="O128" i="7"/>
  <c r="V127" i="7"/>
  <c r="U127" i="7"/>
  <c r="T127" i="7"/>
  <c r="S127" i="7"/>
  <c r="R127" i="7"/>
  <c r="Q127" i="7"/>
  <c r="P127" i="7"/>
  <c r="O127" i="7"/>
  <c r="V126" i="7"/>
  <c r="U126" i="7"/>
  <c r="T126" i="7"/>
  <c r="S126" i="7"/>
  <c r="R126" i="7"/>
  <c r="Q126" i="7"/>
  <c r="P126" i="7"/>
  <c r="O126" i="7"/>
  <c r="V125" i="7"/>
  <c r="U125" i="7"/>
  <c r="T125" i="7"/>
  <c r="S125" i="7"/>
  <c r="R125" i="7"/>
  <c r="Q125" i="7"/>
  <c r="P125" i="7"/>
  <c r="O125" i="7"/>
  <c r="V124" i="7"/>
  <c r="U124" i="7"/>
  <c r="T124" i="7"/>
  <c r="S124" i="7"/>
  <c r="R124" i="7"/>
  <c r="Q124" i="7"/>
  <c r="P124" i="7"/>
  <c r="O124" i="7"/>
  <c r="V122" i="7"/>
  <c r="U122" i="7"/>
  <c r="T122" i="7"/>
  <c r="S122" i="7"/>
  <c r="R122" i="7"/>
  <c r="Q122" i="7"/>
  <c r="P122" i="7"/>
  <c r="O122" i="7"/>
  <c r="N122" i="7"/>
  <c r="N129" i="7" s="1"/>
  <c r="V121" i="7"/>
  <c r="U121" i="7"/>
  <c r="T121" i="7"/>
  <c r="S121" i="7"/>
  <c r="R121" i="7"/>
  <c r="Q121" i="7"/>
  <c r="P121" i="7"/>
  <c r="O121" i="7"/>
  <c r="V120" i="7"/>
  <c r="U120" i="7"/>
  <c r="T120" i="7"/>
  <c r="S120" i="7"/>
  <c r="R120" i="7"/>
  <c r="Q120" i="7"/>
  <c r="P120" i="7"/>
  <c r="O120" i="7"/>
  <c r="V119" i="7"/>
  <c r="U119" i="7"/>
  <c r="T119" i="7"/>
  <c r="S119" i="7"/>
  <c r="R119" i="7"/>
  <c r="Q119" i="7"/>
  <c r="P119" i="7"/>
  <c r="O119" i="7"/>
  <c r="V118" i="7"/>
  <c r="U118" i="7"/>
  <c r="T118" i="7"/>
  <c r="S118" i="7"/>
  <c r="R118" i="7"/>
  <c r="Q118" i="7"/>
  <c r="P118" i="7"/>
  <c r="O118" i="7"/>
  <c r="AD112" i="6"/>
  <c r="AD113" i="6" s="1"/>
  <c r="AC112" i="6"/>
  <c r="AC113" i="6" s="1"/>
  <c r="AB112" i="6"/>
  <c r="AB113" i="6" s="1"/>
  <c r="AA112" i="6"/>
  <c r="AA113" i="6" s="1"/>
  <c r="Z112" i="6"/>
  <c r="Z113" i="6" s="1"/>
  <c r="Y112" i="6"/>
  <c r="Y113" i="6" s="1"/>
  <c r="X112" i="6"/>
  <c r="X113" i="6" s="1"/>
  <c r="W112" i="6"/>
  <c r="W113" i="6" s="1"/>
  <c r="V112" i="6"/>
  <c r="V113" i="6" s="1"/>
  <c r="U112" i="6"/>
  <c r="U113" i="6" s="1"/>
  <c r="T112" i="6"/>
  <c r="T113" i="6" s="1"/>
  <c r="S112" i="6"/>
  <c r="S113" i="6" s="1"/>
  <c r="R112" i="6"/>
  <c r="R113" i="6" s="1"/>
  <c r="Q112" i="6"/>
  <c r="Q113" i="6" s="1"/>
  <c r="P112" i="6"/>
  <c r="P113" i="6" s="1"/>
  <c r="O112" i="6"/>
  <c r="O113" i="6" s="1"/>
  <c r="AD111" i="6"/>
  <c r="AC111" i="6"/>
  <c r="AB111" i="6"/>
  <c r="AA111" i="6"/>
  <c r="Z111" i="6"/>
  <c r="Y111" i="6"/>
  <c r="X111" i="6"/>
  <c r="W111" i="6"/>
  <c r="V111" i="6"/>
  <c r="U111" i="6"/>
  <c r="T111" i="6"/>
  <c r="S111" i="6"/>
  <c r="R111" i="6"/>
  <c r="Q111" i="6"/>
  <c r="P111" i="6"/>
  <c r="O111" i="6"/>
  <c r="AD110" i="6"/>
  <c r="AC110" i="6"/>
  <c r="AB110" i="6"/>
  <c r="AA110" i="6"/>
  <c r="Z110" i="6"/>
  <c r="Y110" i="6"/>
  <c r="X110" i="6"/>
  <c r="W110" i="6"/>
  <c r="V110" i="6"/>
  <c r="U110" i="6"/>
  <c r="T110" i="6"/>
  <c r="S110" i="6"/>
  <c r="R110" i="6"/>
  <c r="Q110" i="6"/>
  <c r="P110" i="6"/>
  <c r="O110" i="6"/>
  <c r="AD109" i="6"/>
  <c r="AC109" i="6"/>
  <c r="AB109" i="6"/>
  <c r="AA109" i="6"/>
  <c r="Z109" i="6"/>
  <c r="Y109" i="6"/>
  <c r="X109" i="6"/>
  <c r="W109" i="6"/>
  <c r="V109" i="6"/>
  <c r="U109" i="6"/>
  <c r="T109" i="6"/>
  <c r="S109" i="6"/>
  <c r="R109" i="6"/>
  <c r="Q109" i="6"/>
  <c r="P109" i="6"/>
  <c r="O109" i="6"/>
  <c r="AD108" i="6"/>
  <c r="AC108" i="6"/>
  <c r="AB108" i="6"/>
  <c r="AA108" i="6"/>
  <c r="Z108" i="6"/>
  <c r="Y108" i="6"/>
  <c r="X108" i="6"/>
  <c r="W108" i="6"/>
  <c r="V108" i="6"/>
  <c r="U108" i="6"/>
  <c r="T108" i="6"/>
  <c r="S108" i="6"/>
  <c r="R108" i="6"/>
  <c r="Q108" i="6"/>
  <c r="P108" i="6"/>
  <c r="O108" i="6"/>
  <c r="AD105" i="6"/>
  <c r="AD106" i="6" s="1"/>
  <c r="AC105" i="6"/>
  <c r="AC106" i="6" s="1"/>
  <c r="AB105" i="6"/>
  <c r="AB106" i="6" s="1"/>
  <c r="AA105" i="6"/>
  <c r="AA106" i="6" s="1"/>
  <c r="Z105" i="6"/>
  <c r="Z106" i="6" s="1"/>
  <c r="Y105" i="6"/>
  <c r="Y106" i="6" s="1"/>
  <c r="X105" i="6"/>
  <c r="X106" i="6" s="1"/>
  <c r="W105" i="6"/>
  <c r="W106" i="6" s="1"/>
  <c r="V105" i="6"/>
  <c r="V106" i="6" s="1"/>
  <c r="U105" i="6"/>
  <c r="U106" i="6" s="1"/>
  <c r="T105" i="6"/>
  <c r="T106" i="6" s="1"/>
  <c r="S105" i="6"/>
  <c r="S106" i="6" s="1"/>
  <c r="R105" i="6"/>
  <c r="R106" i="6" s="1"/>
  <c r="Q105" i="6"/>
  <c r="Q106" i="6" s="1"/>
  <c r="P105" i="6"/>
  <c r="P106" i="6" s="1"/>
  <c r="O105" i="6"/>
  <c r="O106" i="6" s="1"/>
  <c r="N105" i="6"/>
  <c r="N112" i="6" s="1"/>
  <c r="AD104" i="6"/>
  <c r="AC104" i="6"/>
  <c r="AB104" i="6"/>
  <c r="AA104" i="6"/>
  <c r="Z104" i="6"/>
  <c r="Y104" i="6"/>
  <c r="X104" i="6"/>
  <c r="W104" i="6"/>
  <c r="V104" i="6"/>
  <c r="U104" i="6"/>
  <c r="T104" i="6"/>
  <c r="S104" i="6"/>
  <c r="R104" i="6"/>
  <c r="Q104" i="6"/>
  <c r="P104" i="6"/>
  <c r="O104" i="6"/>
  <c r="AD103" i="6"/>
  <c r="AC103" i="6"/>
  <c r="AB103" i="6"/>
  <c r="AA103" i="6"/>
  <c r="Z103" i="6"/>
  <c r="Y103" i="6"/>
  <c r="X103" i="6"/>
  <c r="W103" i="6"/>
  <c r="V103" i="6"/>
  <c r="U103" i="6"/>
  <c r="T103" i="6"/>
  <c r="S103" i="6"/>
  <c r="R103" i="6"/>
  <c r="Q103" i="6"/>
  <c r="P103" i="6"/>
  <c r="O103" i="6"/>
  <c r="AD102" i="6"/>
  <c r="AC102" i="6"/>
  <c r="AB102" i="6"/>
  <c r="AA102" i="6"/>
  <c r="Z102" i="6"/>
  <c r="Y102" i="6"/>
  <c r="X102" i="6"/>
  <c r="W102" i="6"/>
  <c r="V102" i="6"/>
  <c r="U102" i="6"/>
  <c r="T102" i="6"/>
  <c r="S102" i="6"/>
  <c r="R102" i="6"/>
  <c r="Q102" i="6"/>
  <c r="P102" i="6"/>
  <c r="O102" i="6"/>
  <c r="AD101" i="6"/>
  <c r="AC101" i="6"/>
  <c r="AB101" i="6"/>
  <c r="AA101" i="6"/>
  <c r="Z101" i="6"/>
  <c r="Y101" i="6"/>
  <c r="X101" i="6"/>
  <c r="W101" i="6"/>
  <c r="V101" i="6"/>
  <c r="U101" i="6"/>
  <c r="T101" i="6"/>
  <c r="S101" i="6"/>
  <c r="R101" i="6"/>
  <c r="Q101" i="6"/>
  <c r="P101" i="6"/>
  <c r="O101" i="6"/>
  <c r="V133" i="5"/>
  <c r="V134" i="5" s="1"/>
  <c r="U133" i="5"/>
  <c r="U134" i="5" s="1"/>
  <c r="T133" i="5"/>
  <c r="T134" i="5" s="1"/>
  <c r="S133" i="5"/>
  <c r="S134" i="5" s="1"/>
  <c r="R133" i="5"/>
  <c r="R134" i="5" s="1"/>
  <c r="Q133" i="5"/>
  <c r="Q134" i="5" s="1"/>
  <c r="P133" i="5"/>
  <c r="P134" i="5" s="1"/>
  <c r="O133" i="5"/>
  <c r="O134" i="5" s="1"/>
  <c r="V131" i="5"/>
  <c r="U131" i="5"/>
  <c r="T131" i="5"/>
  <c r="S131" i="5"/>
  <c r="R131" i="5"/>
  <c r="Q131" i="5"/>
  <c r="P131" i="5"/>
  <c r="O131" i="5"/>
  <c r="V130" i="5"/>
  <c r="U130" i="5"/>
  <c r="T130" i="5"/>
  <c r="S130" i="5"/>
  <c r="R130" i="5"/>
  <c r="Q130" i="5"/>
  <c r="P130" i="5"/>
  <c r="O130" i="5"/>
  <c r="V129" i="5"/>
  <c r="U129" i="5"/>
  <c r="T129" i="5"/>
  <c r="S129" i="5"/>
  <c r="R129" i="5"/>
  <c r="Q129" i="5"/>
  <c r="P129" i="5"/>
  <c r="O129" i="5"/>
  <c r="V128" i="5"/>
  <c r="U128" i="5"/>
  <c r="T128" i="5"/>
  <c r="S128" i="5"/>
  <c r="R128" i="5"/>
  <c r="Q128" i="5"/>
  <c r="P128" i="5"/>
  <c r="O128" i="5"/>
  <c r="V127" i="5"/>
  <c r="U127" i="5"/>
  <c r="T127" i="5"/>
  <c r="S127" i="5"/>
  <c r="R127" i="5"/>
  <c r="Q127" i="5"/>
  <c r="P127" i="5"/>
  <c r="O127" i="5"/>
  <c r="V126" i="5"/>
  <c r="U126" i="5"/>
  <c r="T126" i="5"/>
  <c r="S126" i="5"/>
  <c r="R126" i="5"/>
  <c r="Q126" i="5"/>
  <c r="P126" i="5"/>
  <c r="O126" i="5"/>
  <c r="V123" i="5"/>
  <c r="U123" i="5"/>
  <c r="T123" i="5"/>
  <c r="S123" i="5"/>
  <c r="R123" i="5"/>
  <c r="Q123" i="5"/>
  <c r="P123" i="5"/>
  <c r="O123" i="5"/>
  <c r="N123" i="5"/>
  <c r="N131" i="5" s="1"/>
  <c r="V122" i="5"/>
  <c r="U122" i="5"/>
  <c r="T122" i="5"/>
  <c r="S122" i="5"/>
  <c r="R122" i="5"/>
  <c r="Q122" i="5"/>
  <c r="P122" i="5"/>
  <c r="O122" i="5"/>
  <c r="V121" i="5"/>
  <c r="U121" i="5"/>
  <c r="T121" i="5"/>
  <c r="S121" i="5"/>
  <c r="R121" i="5"/>
  <c r="Q121" i="5"/>
  <c r="P121" i="5"/>
  <c r="O121" i="5"/>
  <c r="V120" i="5"/>
  <c r="U120" i="5"/>
  <c r="T120" i="5"/>
  <c r="S120" i="5"/>
  <c r="R120" i="5"/>
  <c r="Q120" i="5"/>
  <c r="P120" i="5"/>
  <c r="O120" i="5"/>
  <c r="V119" i="5"/>
  <c r="U119" i="5"/>
  <c r="T119" i="5"/>
  <c r="S119" i="5"/>
  <c r="R119" i="5"/>
  <c r="Q119" i="5"/>
  <c r="P119" i="5"/>
  <c r="O119" i="5"/>
  <c r="V118" i="5"/>
  <c r="U118" i="5"/>
  <c r="T118" i="5"/>
  <c r="S118" i="5"/>
  <c r="R118" i="5"/>
  <c r="Q118" i="5"/>
  <c r="P118" i="5"/>
  <c r="O118" i="5"/>
  <c r="Z134" i="4"/>
  <c r="Z135" i="4" s="1"/>
  <c r="Y134" i="4"/>
  <c r="Y135" i="4" s="1"/>
  <c r="X134" i="4"/>
  <c r="X135" i="4" s="1"/>
  <c r="W134" i="4"/>
  <c r="W135" i="4" s="1"/>
  <c r="V134" i="4"/>
  <c r="V135" i="4" s="1"/>
  <c r="U134" i="4"/>
  <c r="U135" i="4" s="1"/>
  <c r="T134" i="4"/>
  <c r="T135" i="4" s="1"/>
  <c r="S134" i="4"/>
  <c r="S135" i="4" s="1"/>
  <c r="R134" i="4"/>
  <c r="R135" i="4" s="1"/>
  <c r="Q134" i="4"/>
  <c r="Q135" i="4" s="1"/>
  <c r="Z132" i="4"/>
  <c r="Y132" i="4"/>
  <c r="X132" i="4"/>
  <c r="W132" i="4"/>
  <c r="V132" i="4"/>
  <c r="U132" i="4"/>
  <c r="T132" i="4"/>
  <c r="S132" i="4"/>
  <c r="R132" i="4"/>
  <c r="Q132" i="4"/>
  <c r="Z131" i="4"/>
  <c r="Y131" i="4"/>
  <c r="X131" i="4"/>
  <c r="W131" i="4"/>
  <c r="V131" i="4"/>
  <c r="U131" i="4"/>
  <c r="T131" i="4"/>
  <c r="S131" i="4"/>
  <c r="R131" i="4"/>
  <c r="Q131" i="4"/>
  <c r="Z130" i="4"/>
  <c r="Y130" i="4"/>
  <c r="X130" i="4"/>
  <c r="W130" i="4"/>
  <c r="V130" i="4"/>
  <c r="U130" i="4"/>
  <c r="T130" i="4"/>
  <c r="S130" i="4"/>
  <c r="R130" i="4"/>
  <c r="Q130" i="4"/>
  <c r="Z129" i="4"/>
  <c r="Y129" i="4"/>
  <c r="X129" i="4"/>
  <c r="W129" i="4"/>
  <c r="V129" i="4"/>
  <c r="U129" i="4"/>
  <c r="T129" i="4"/>
  <c r="S129" i="4"/>
  <c r="R129" i="4"/>
  <c r="Q129" i="4"/>
  <c r="Z128" i="4"/>
  <c r="Y128" i="4"/>
  <c r="X128" i="4"/>
  <c r="W128" i="4"/>
  <c r="V128" i="4"/>
  <c r="U128" i="4"/>
  <c r="T128" i="4"/>
  <c r="S128" i="4"/>
  <c r="R128" i="4"/>
  <c r="Q128" i="4"/>
  <c r="Z127" i="4"/>
  <c r="Y127" i="4"/>
  <c r="X127" i="4"/>
  <c r="W127" i="4"/>
  <c r="V127" i="4"/>
  <c r="U127" i="4"/>
  <c r="T127" i="4"/>
  <c r="S127" i="4"/>
  <c r="R127" i="4"/>
  <c r="Q127" i="4"/>
  <c r="Z124" i="4"/>
  <c r="Y124" i="4"/>
  <c r="X124" i="4"/>
  <c r="W124" i="4"/>
  <c r="V124" i="4"/>
  <c r="U124" i="4"/>
  <c r="T124" i="4"/>
  <c r="S124" i="4"/>
  <c r="R124" i="4"/>
  <c r="Q124" i="4"/>
  <c r="P124" i="4"/>
  <c r="P132" i="4" s="1"/>
  <c r="Z123" i="4"/>
  <c r="Y123" i="4"/>
  <c r="X123" i="4"/>
  <c r="W123" i="4"/>
  <c r="V123" i="4"/>
  <c r="U123" i="4"/>
  <c r="T123" i="4"/>
  <c r="S123" i="4"/>
  <c r="R123" i="4"/>
  <c r="Q123" i="4"/>
  <c r="Z122" i="4"/>
  <c r="Y122" i="4"/>
  <c r="X122" i="4"/>
  <c r="W122" i="4"/>
  <c r="V122" i="4"/>
  <c r="U122" i="4"/>
  <c r="T122" i="4"/>
  <c r="S122" i="4"/>
  <c r="R122" i="4"/>
  <c r="Q122" i="4"/>
  <c r="Z121" i="4"/>
  <c r="Y121" i="4"/>
  <c r="X121" i="4"/>
  <c r="W121" i="4"/>
  <c r="V121" i="4"/>
  <c r="U121" i="4"/>
  <c r="T121" i="4"/>
  <c r="S121" i="4"/>
  <c r="R121" i="4"/>
  <c r="Q121" i="4"/>
  <c r="Z120" i="4"/>
  <c r="Y120" i="4"/>
  <c r="X120" i="4"/>
  <c r="W120" i="4"/>
  <c r="V120" i="4"/>
  <c r="U120" i="4"/>
  <c r="T120" i="4"/>
  <c r="S120" i="4"/>
  <c r="R120" i="4"/>
  <c r="Q120" i="4"/>
  <c r="Z119" i="4"/>
  <c r="Y119" i="4"/>
  <c r="X119" i="4"/>
  <c r="W119" i="4"/>
  <c r="V119" i="4"/>
  <c r="U119" i="4"/>
  <c r="T119" i="4"/>
  <c r="S119" i="4"/>
  <c r="R119" i="4"/>
  <c r="Q119" i="4"/>
  <c r="AJ116" i="4"/>
  <c r="AI116" i="4"/>
  <c r="AH116" i="4"/>
  <c r="AG116" i="4"/>
  <c r="AF116" i="4"/>
  <c r="AE116" i="4"/>
  <c r="AD116" i="4"/>
  <c r="AC116" i="4"/>
  <c r="AB116" i="4"/>
  <c r="AA116" i="4"/>
  <c r="AJ115" i="4"/>
  <c r="AI115" i="4"/>
  <c r="AH115" i="4"/>
  <c r="AG115" i="4"/>
  <c r="AF115" i="4"/>
  <c r="AE115" i="4"/>
  <c r="AD115" i="4"/>
  <c r="AC115" i="4"/>
  <c r="AB115" i="4"/>
  <c r="AA115" i="4"/>
  <c r="AJ114" i="4"/>
  <c r="AI114" i="4"/>
  <c r="AH114" i="4"/>
  <c r="AG114" i="4"/>
  <c r="AF114" i="4"/>
  <c r="AE114" i="4"/>
  <c r="AD114" i="4"/>
  <c r="AC114" i="4"/>
  <c r="AB114" i="4"/>
  <c r="AA114" i="4"/>
  <c r="AJ113" i="4"/>
  <c r="AI113" i="4"/>
  <c r="AH113" i="4"/>
  <c r="AG113" i="4"/>
  <c r="AF113" i="4"/>
  <c r="AE113" i="4"/>
  <c r="AD113" i="4"/>
  <c r="AC113" i="4"/>
  <c r="AB113" i="4"/>
  <c r="AA113" i="4"/>
  <c r="AJ112" i="4"/>
  <c r="AI112" i="4"/>
  <c r="AH112" i="4"/>
  <c r="AG112" i="4"/>
  <c r="AF112" i="4"/>
  <c r="AE112" i="4"/>
  <c r="AD112" i="4"/>
  <c r="AC112" i="4"/>
  <c r="AB112" i="4"/>
  <c r="AA112" i="4"/>
  <c r="AJ111" i="4"/>
  <c r="AI111" i="4"/>
  <c r="AH111" i="4"/>
  <c r="AG111" i="4"/>
  <c r="AF111" i="4"/>
  <c r="AE111" i="4"/>
  <c r="AD111" i="4"/>
  <c r="AC111" i="4"/>
  <c r="AB111" i="4"/>
  <c r="AA111" i="4"/>
  <c r="AJ110" i="4"/>
  <c r="AI110" i="4"/>
  <c r="AH110" i="4"/>
  <c r="AG110" i="4"/>
  <c r="AF110" i="4"/>
  <c r="AE110" i="4"/>
  <c r="AD110" i="4"/>
  <c r="AC110" i="4"/>
  <c r="AB110" i="4"/>
  <c r="AA110" i="4"/>
  <c r="AJ109" i="4"/>
  <c r="AI109" i="4"/>
  <c r="AH109" i="4"/>
  <c r="AG109" i="4"/>
  <c r="AF109" i="4"/>
  <c r="AE109" i="4"/>
  <c r="AD109" i="4"/>
  <c r="AC109" i="4"/>
  <c r="AB109" i="4"/>
  <c r="AA109" i="4"/>
  <c r="AJ108" i="4"/>
  <c r="AI108" i="4"/>
  <c r="AH108" i="4"/>
  <c r="AG108" i="4"/>
  <c r="AF108" i="4"/>
  <c r="AE108" i="4"/>
  <c r="AD108" i="4"/>
  <c r="AC108" i="4"/>
  <c r="AB108" i="4"/>
  <c r="AA108" i="4"/>
  <c r="AJ107" i="4"/>
  <c r="AI107" i="4"/>
  <c r="AH107" i="4"/>
  <c r="AG107" i="4"/>
  <c r="AF107" i="4"/>
  <c r="AE107" i="4"/>
  <c r="AD107" i="4"/>
  <c r="AC107" i="4"/>
  <c r="AB107" i="4"/>
  <c r="AA107" i="4"/>
  <c r="AJ106" i="4"/>
  <c r="AI106" i="4"/>
  <c r="AH106" i="4"/>
  <c r="AG106" i="4"/>
  <c r="AF106" i="4"/>
  <c r="AE106" i="4"/>
  <c r="AD106" i="4"/>
  <c r="AC106" i="4"/>
  <c r="AB106" i="4"/>
  <c r="AA106" i="4"/>
  <c r="AJ105" i="4"/>
  <c r="AI105" i="4"/>
  <c r="AH105" i="4"/>
  <c r="AG105" i="4"/>
  <c r="AF105" i="4"/>
  <c r="AE105" i="4"/>
  <c r="AD105" i="4"/>
  <c r="AC105" i="4"/>
  <c r="AB105" i="4"/>
  <c r="AA105" i="4"/>
  <c r="AJ104" i="4"/>
  <c r="AI104" i="4"/>
  <c r="AH104" i="4"/>
  <c r="AG104" i="4"/>
  <c r="AF104" i="4"/>
  <c r="AE104" i="4"/>
  <c r="AD104" i="4"/>
  <c r="AC104" i="4"/>
  <c r="AB104" i="4"/>
  <c r="AA104" i="4"/>
  <c r="AJ103" i="4"/>
  <c r="AI103" i="4"/>
  <c r="AH103" i="4"/>
  <c r="AG103" i="4"/>
  <c r="AF103" i="4"/>
  <c r="AE103" i="4"/>
  <c r="AD103" i="4"/>
  <c r="AC103" i="4"/>
  <c r="AB103" i="4"/>
  <c r="AA103" i="4"/>
  <c r="AJ102" i="4"/>
  <c r="AI102" i="4"/>
  <c r="AH102" i="4"/>
  <c r="AG102" i="4"/>
  <c r="AF102" i="4"/>
  <c r="AE102" i="4"/>
  <c r="AD102" i="4"/>
  <c r="AC102" i="4"/>
  <c r="AB102" i="4"/>
  <c r="AA102" i="4"/>
  <c r="AJ101" i="4"/>
  <c r="AI101" i="4"/>
  <c r="AH101" i="4"/>
  <c r="AG101" i="4"/>
  <c r="AF101" i="4"/>
  <c r="AE101" i="4"/>
  <c r="AD101" i="4"/>
  <c r="AC101" i="4"/>
  <c r="AB101" i="4"/>
  <c r="AA101" i="4"/>
  <c r="AJ100" i="4"/>
  <c r="AI100" i="4"/>
  <c r="AH100" i="4"/>
  <c r="AG100" i="4"/>
  <c r="AF100" i="4"/>
  <c r="AE100" i="4"/>
  <c r="AD100" i="4"/>
  <c r="AC100" i="4"/>
  <c r="AB100" i="4"/>
  <c r="AA100" i="4"/>
  <c r="AJ99" i="4"/>
  <c r="AI99" i="4"/>
  <c r="AH99" i="4"/>
  <c r="AG99" i="4"/>
  <c r="AF99" i="4"/>
  <c r="AE99" i="4"/>
  <c r="AD99" i="4"/>
  <c r="AC99" i="4"/>
  <c r="AB99" i="4"/>
  <c r="AA99" i="4"/>
  <c r="AJ98" i="4"/>
  <c r="AI98" i="4"/>
  <c r="AH98" i="4"/>
  <c r="AG98" i="4"/>
  <c r="AF98" i="4"/>
  <c r="AE98" i="4"/>
  <c r="AD98" i="4"/>
  <c r="AC98" i="4"/>
  <c r="AB98" i="4"/>
  <c r="AA98" i="4"/>
  <c r="AJ97" i="4"/>
  <c r="AI97" i="4"/>
  <c r="AH97" i="4"/>
  <c r="AG97" i="4"/>
  <c r="AF97" i="4"/>
  <c r="AE97" i="4"/>
  <c r="AD97" i="4"/>
  <c r="AC97" i="4"/>
  <c r="AB97" i="4"/>
  <c r="AA97" i="4"/>
  <c r="AJ96" i="4"/>
  <c r="AI96" i="4"/>
  <c r="AH96" i="4"/>
  <c r="AG96" i="4"/>
  <c r="AF96" i="4"/>
  <c r="AE96" i="4"/>
  <c r="AD96" i="4"/>
  <c r="AC96" i="4"/>
  <c r="AB96" i="4"/>
  <c r="AA96" i="4"/>
  <c r="AJ95" i="4"/>
  <c r="AI95" i="4"/>
  <c r="AH95" i="4"/>
  <c r="AG95" i="4"/>
  <c r="AF95" i="4"/>
  <c r="AE95" i="4"/>
  <c r="AD95" i="4"/>
  <c r="AC95" i="4"/>
  <c r="AB95" i="4"/>
  <c r="AA95" i="4"/>
  <c r="AJ94" i="4"/>
  <c r="AI94" i="4"/>
  <c r="AH94" i="4"/>
  <c r="AG94" i="4"/>
  <c r="AF94" i="4"/>
  <c r="AE94" i="4"/>
  <c r="AD94" i="4"/>
  <c r="AC94" i="4"/>
  <c r="AB94" i="4"/>
  <c r="AA94" i="4"/>
  <c r="AJ93" i="4"/>
  <c r="AI93" i="4"/>
  <c r="AH93" i="4"/>
  <c r="AG93" i="4"/>
  <c r="AF93" i="4"/>
  <c r="AE93" i="4"/>
  <c r="AD93" i="4"/>
  <c r="AC93" i="4"/>
  <c r="AB93" i="4"/>
  <c r="AA93" i="4"/>
  <c r="AJ92" i="4"/>
  <c r="AI92" i="4"/>
  <c r="AH92" i="4"/>
  <c r="AG92" i="4"/>
  <c r="AF92" i="4"/>
  <c r="AE92" i="4"/>
  <c r="AD92" i="4"/>
  <c r="AC92" i="4"/>
  <c r="AB92" i="4"/>
  <c r="AA92" i="4"/>
  <c r="AJ91" i="4"/>
  <c r="AI91" i="4"/>
  <c r="AH91" i="4"/>
  <c r="AG91" i="4"/>
  <c r="AF91" i="4"/>
  <c r="AE91" i="4"/>
  <c r="AD91" i="4"/>
  <c r="AC91" i="4"/>
  <c r="AB91" i="4"/>
  <c r="AA91" i="4"/>
  <c r="AJ90" i="4"/>
  <c r="AI90" i="4"/>
  <c r="AH90" i="4"/>
  <c r="AG90" i="4"/>
  <c r="AF90" i="4"/>
  <c r="AE90" i="4"/>
  <c r="AD90" i="4"/>
  <c r="AC90" i="4"/>
  <c r="AB90" i="4"/>
  <c r="AA90" i="4"/>
  <c r="AJ89" i="4"/>
  <c r="AI89" i="4"/>
  <c r="AH89" i="4"/>
  <c r="AG89" i="4"/>
  <c r="AF89" i="4"/>
  <c r="AE89" i="4"/>
  <c r="AD89" i="4"/>
  <c r="AC89" i="4"/>
  <c r="AB89" i="4"/>
  <c r="AA89" i="4"/>
  <c r="AJ88" i="4"/>
  <c r="AI88" i="4"/>
  <c r="AH88" i="4"/>
  <c r="AG88" i="4"/>
  <c r="AF88" i="4"/>
  <c r="AE88" i="4"/>
  <c r="AD88" i="4"/>
  <c r="AC88" i="4"/>
  <c r="AB88" i="4"/>
  <c r="AA88" i="4"/>
  <c r="AJ87" i="4"/>
  <c r="AI87" i="4"/>
  <c r="AH87" i="4"/>
  <c r="AG87" i="4"/>
  <c r="AF87" i="4"/>
  <c r="AE87" i="4"/>
  <c r="AD87" i="4"/>
  <c r="AC87" i="4"/>
  <c r="AB87" i="4"/>
  <c r="AA87" i="4"/>
  <c r="AJ86" i="4"/>
  <c r="AI86" i="4"/>
  <c r="AH86" i="4"/>
  <c r="AG86" i="4"/>
  <c r="AF86" i="4"/>
  <c r="AE86" i="4"/>
  <c r="AD86" i="4"/>
  <c r="AC86" i="4"/>
  <c r="AB86" i="4"/>
  <c r="AA86" i="4"/>
  <c r="AJ85" i="4"/>
  <c r="AI85" i="4"/>
  <c r="AH85" i="4"/>
  <c r="AG85" i="4"/>
  <c r="AF85" i="4"/>
  <c r="AE85" i="4"/>
  <c r="AD85" i="4"/>
  <c r="AC85" i="4"/>
  <c r="AB85" i="4"/>
  <c r="AA85" i="4"/>
  <c r="AJ84" i="4"/>
  <c r="AI84" i="4"/>
  <c r="AH84" i="4"/>
  <c r="AG84" i="4"/>
  <c r="AF84" i="4"/>
  <c r="AE84" i="4"/>
  <c r="AD84" i="4"/>
  <c r="AC84" i="4"/>
  <c r="AB84" i="4"/>
  <c r="AA84" i="4"/>
  <c r="AJ83" i="4"/>
  <c r="AI83" i="4"/>
  <c r="AH83" i="4"/>
  <c r="AG83" i="4"/>
  <c r="AF83" i="4"/>
  <c r="AE83" i="4"/>
  <c r="AD83" i="4"/>
  <c r="AC83" i="4"/>
  <c r="AB83" i="4"/>
  <c r="AA83" i="4"/>
  <c r="AJ82" i="4"/>
  <c r="AI82" i="4"/>
  <c r="AH82" i="4"/>
  <c r="AG82" i="4"/>
  <c r="AF82" i="4"/>
  <c r="AE82" i="4"/>
  <c r="AD82" i="4"/>
  <c r="AC82" i="4"/>
  <c r="AB82" i="4"/>
  <c r="AA82" i="4"/>
  <c r="AJ81" i="4"/>
  <c r="AI81" i="4"/>
  <c r="AH81" i="4"/>
  <c r="AG81" i="4"/>
  <c r="AF81" i="4"/>
  <c r="AE81" i="4"/>
  <c r="AD81" i="4"/>
  <c r="AC81" i="4"/>
  <c r="AB81" i="4"/>
  <c r="AA81" i="4"/>
  <c r="AJ80" i="4"/>
  <c r="AI80" i="4"/>
  <c r="AH80" i="4"/>
  <c r="AG80" i="4"/>
  <c r="AF80" i="4"/>
  <c r="AE80" i="4"/>
  <c r="AD80" i="4"/>
  <c r="AC80" i="4"/>
  <c r="AB80" i="4"/>
  <c r="AA80" i="4"/>
  <c r="AJ79" i="4"/>
  <c r="AI79" i="4"/>
  <c r="AH79" i="4"/>
  <c r="AG79" i="4"/>
  <c r="AF79" i="4"/>
  <c r="AE79" i="4"/>
  <c r="AD79" i="4"/>
  <c r="AC79" i="4"/>
  <c r="AB79" i="4"/>
  <c r="AA79" i="4"/>
  <c r="AJ78" i="4"/>
  <c r="AI78" i="4"/>
  <c r="AH78" i="4"/>
  <c r="AG78" i="4"/>
  <c r="AF78" i="4"/>
  <c r="AE78" i="4"/>
  <c r="AD78" i="4"/>
  <c r="AC78" i="4"/>
  <c r="AB78" i="4"/>
  <c r="AA78" i="4"/>
  <c r="AJ77" i="4"/>
  <c r="AI77" i="4"/>
  <c r="AH77" i="4"/>
  <c r="AG77" i="4"/>
  <c r="AF77" i="4"/>
  <c r="AE77" i="4"/>
  <c r="AD77" i="4"/>
  <c r="AC77" i="4"/>
  <c r="AB77" i="4"/>
  <c r="AA77" i="4"/>
  <c r="AJ76" i="4"/>
  <c r="AI76" i="4"/>
  <c r="AH76" i="4"/>
  <c r="AG76" i="4"/>
  <c r="AF76" i="4"/>
  <c r="AE76" i="4"/>
  <c r="AD76" i="4"/>
  <c r="AC76" i="4"/>
  <c r="AB76" i="4"/>
  <c r="AA76" i="4"/>
  <c r="AJ75" i="4"/>
  <c r="AI75" i="4"/>
  <c r="AH75" i="4"/>
  <c r="AG75" i="4"/>
  <c r="AF75" i="4"/>
  <c r="AE75" i="4"/>
  <c r="AD75" i="4"/>
  <c r="AC75" i="4"/>
  <c r="AB75" i="4"/>
  <c r="AA75" i="4"/>
  <c r="AJ74" i="4"/>
  <c r="AI74" i="4"/>
  <c r="AH74" i="4"/>
  <c r="AG74" i="4"/>
  <c r="AF74" i="4"/>
  <c r="AE74" i="4"/>
  <c r="AD74" i="4"/>
  <c r="AC74" i="4"/>
  <c r="AB74" i="4"/>
  <c r="AA74" i="4"/>
  <c r="AJ73" i="4"/>
  <c r="AI73" i="4"/>
  <c r="AH73" i="4"/>
  <c r="AG73" i="4"/>
  <c r="AF73" i="4"/>
  <c r="AE73" i="4"/>
  <c r="AD73" i="4"/>
  <c r="AC73" i="4"/>
  <c r="AB73" i="4"/>
  <c r="AA73" i="4"/>
  <c r="AJ72" i="4"/>
  <c r="AI72" i="4"/>
  <c r="AH72" i="4"/>
  <c r="AG72" i="4"/>
  <c r="AF72" i="4"/>
  <c r="AE72" i="4"/>
  <c r="AD72" i="4"/>
  <c r="AC72" i="4"/>
  <c r="AB72" i="4"/>
  <c r="AA72" i="4"/>
  <c r="AJ71" i="4"/>
  <c r="AI71" i="4"/>
  <c r="AH71" i="4"/>
  <c r="AG71" i="4"/>
  <c r="AF71" i="4"/>
  <c r="AE71" i="4"/>
  <c r="AD71" i="4"/>
  <c r="AC71" i="4"/>
  <c r="AB71" i="4"/>
  <c r="AA71" i="4"/>
  <c r="AJ70" i="4"/>
  <c r="AI70" i="4"/>
  <c r="AH70" i="4"/>
  <c r="AG70" i="4"/>
  <c r="AF70" i="4"/>
  <c r="AE70" i="4"/>
  <c r="AD70" i="4"/>
  <c r="AC70" i="4"/>
  <c r="AB70" i="4"/>
  <c r="AA70" i="4"/>
  <c r="AJ69" i="4"/>
  <c r="AI69" i="4"/>
  <c r="AH69" i="4"/>
  <c r="AG69" i="4"/>
  <c r="AF69" i="4"/>
  <c r="AE69" i="4"/>
  <c r="AD69" i="4"/>
  <c r="AC69" i="4"/>
  <c r="AB69" i="4"/>
  <c r="AA69" i="4"/>
  <c r="AJ68" i="4"/>
  <c r="AI68" i="4"/>
  <c r="AH68" i="4"/>
  <c r="AG68" i="4"/>
  <c r="AF68" i="4"/>
  <c r="AE68" i="4"/>
  <c r="AD68" i="4"/>
  <c r="AC68" i="4"/>
  <c r="AB68" i="4"/>
  <c r="AA68" i="4"/>
  <c r="AJ67" i="4"/>
  <c r="AI67" i="4"/>
  <c r="AH67" i="4"/>
  <c r="AG67" i="4"/>
  <c r="AF67" i="4"/>
  <c r="AE67" i="4"/>
  <c r="AD67" i="4"/>
  <c r="AC67" i="4"/>
  <c r="AB67" i="4"/>
  <c r="AA67" i="4"/>
  <c r="AJ66" i="4"/>
  <c r="AI66" i="4"/>
  <c r="AH66" i="4"/>
  <c r="AG66" i="4"/>
  <c r="AF66" i="4"/>
  <c r="AE66" i="4"/>
  <c r="AD66" i="4"/>
  <c r="AC66" i="4"/>
  <c r="AB66" i="4"/>
  <c r="AA66" i="4"/>
  <c r="AJ65" i="4"/>
  <c r="AI65" i="4"/>
  <c r="AH65" i="4"/>
  <c r="AG65" i="4"/>
  <c r="AF65" i="4"/>
  <c r="AE65" i="4"/>
  <c r="AD65" i="4"/>
  <c r="AC65" i="4"/>
  <c r="AB65" i="4"/>
  <c r="AA65" i="4"/>
  <c r="AJ64" i="4"/>
  <c r="AI64" i="4"/>
  <c r="AH64" i="4"/>
  <c r="AG64" i="4"/>
  <c r="AF64" i="4"/>
  <c r="AE64" i="4"/>
  <c r="AD64" i="4"/>
  <c r="AC64" i="4"/>
  <c r="AB64" i="4"/>
  <c r="AA64" i="4"/>
  <c r="AJ63" i="4"/>
  <c r="AI63" i="4"/>
  <c r="AH63" i="4"/>
  <c r="AG63" i="4"/>
  <c r="AF63" i="4"/>
  <c r="AE63" i="4"/>
  <c r="AD63" i="4"/>
  <c r="AC63" i="4"/>
  <c r="AB63" i="4"/>
  <c r="AA63" i="4"/>
  <c r="AJ62" i="4"/>
  <c r="AI62" i="4"/>
  <c r="AH62" i="4"/>
  <c r="AG62" i="4"/>
  <c r="AF62" i="4"/>
  <c r="AE62" i="4"/>
  <c r="AD62" i="4"/>
  <c r="AC62" i="4"/>
  <c r="AB62" i="4"/>
  <c r="AA62" i="4"/>
  <c r="AJ61" i="4"/>
  <c r="AI61" i="4"/>
  <c r="AH61" i="4"/>
  <c r="AG61" i="4"/>
  <c r="AF61" i="4"/>
  <c r="AE61" i="4"/>
  <c r="AD61" i="4"/>
  <c r="AC61" i="4"/>
  <c r="AB61" i="4"/>
  <c r="AA61" i="4"/>
  <c r="AJ60" i="4"/>
  <c r="AI60" i="4"/>
  <c r="AH60" i="4"/>
  <c r="AG60" i="4"/>
  <c r="AF60" i="4"/>
  <c r="AE60" i="4"/>
  <c r="AD60" i="4"/>
  <c r="AC60" i="4"/>
  <c r="AB60" i="4"/>
  <c r="AA60" i="4"/>
  <c r="AJ59" i="4"/>
  <c r="AI59" i="4"/>
  <c r="AH59" i="4"/>
  <c r="AG59" i="4"/>
  <c r="AF59" i="4"/>
  <c r="AE59" i="4"/>
  <c r="AD59" i="4"/>
  <c r="AC59" i="4"/>
  <c r="AB59" i="4"/>
  <c r="AA59" i="4"/>
  <c r="AJ58" i="4"/>
  <c r="AI58" i="4"/>
  <c r="AH58" i="4"/>
  <c r="AG58" i="4"/>
  <c r="AF58" i="4"/>
  <c r="AE58" i="4"/>
  <c r="AD58" i="4"/>
  <c r="AC58" i="4"/>
  <c r="AB58" i="4"/>
  <c r="AA58" i="4"/>
  <c r="AJ57" i="4"/>
  <c r="AI57" i="4"/>
  <c r="AH57" i="4"/>
  <c r="AG57" i="4"/>
  <c r="AF57" i="4"/>
  <c r="AE57" i="4"/>
  <c r="AD57" i="4"/>
  <c r="AC57" i="4"/>
  <c r="AB57" i="4"/>
  <c r="AA57" i="4"/>
  <c r="AJ56" i="4"/>
  <c r="AI56" i="4"/>
  <c r="AH56" i="4"/>
  <c r="AG56" i="4"/>
  <c r="AF56" i="4"/>
  <c r="AE56" i="4"/>
  <c r="AD56" i="4"/>
  <c r="AC56" i="4"/>
  <c r="AB56" i="4"/>
  <c r="AA56" i="4"/>
  <c r="AJ55" i="4"/>
  <c r="AI55" i="4"/>
  <c r="AH55" i="4"/>
  <c r="AG55" i="4"/>
  <c r="AF55" i="4"/>
  <c r="AE55" i="4"/>
  <c r="AD55" i="4"/>
  <c r="AC55" i="4"/>
  <c r="AB55" i="4"/>
  <c r="AA55" i="4"/>
  <c r="AJ54" i="4"/>
  <c r="AI54" i="4"/>
  <c r="AH54" i="4"/>
  <c r="AG54" i="4"/>
  <c r="AF54" i="4"/>
  <c r="AE54" i="4"/>
  <c r="AD54" i="4"/>
  <c r="AC54" i="4"/>
  <c r="AB54" i="4"/>
  <c r="AA54" i="4"/>
  <c r="AJ53" i="4"/>
  <c r="AI53" i="4"/>
  <c r="AH53" i="4"/>
  <c r="AG53" i="4"/>
  <c r="AF53" i="4"/>
  <c r="AE53" i="4"/>
  <c r="AD53" i="4"/>
  <c r="AC53" i="4"/>
  <c r="AB53" i="4"/>
  <c r="AA53" i="4"/>
  <c r="AJ52" i="4"/>
  <c r="AI52" i="4"/>
  <c r="AH52" i="4"/>
  <c r="AG52" i="4"/>
  <c r="AF52" i="4"/>
  <c r="AE52" i="4"/>
  <c r="AD52" i="4"/>
  <c r="AC52" i="4"/>
  <c r="AB52" i="4"/>
  <c r="AA52" i="4"/>
  <c r="AJ51" i="4"/>
  <c r="AI51" i="4"/>
  <c r="AH51" i="4"/>
  <c r="AG51" i="4"/>
  <c r="AF51" i="4"/>
  <c r="AE51" i="4"/>
  <c r="AD51" i="4"/>
  <c r="AC51" i="4"/>
  <c r="AB51" i="4"/>
  <c r="AA51" i="4"/>
  <c r="AJ50" i="4"/>
  <c r="AI50" i="4"/>
  <c r="AH50" i="4"/>
  <c r="AG50" i="4"/>
  <c r="AF50" i="4"/>
  <c r="AE50" i="4"/>
  <c r="AD50" i="4"/>
  <c r="AC50" i="4"/>
  <c r="AB50" i="4"/>
  <c r="AA50" i="4"/>
  <c r="AJ49" i="4"/>
  <c r="AI49" i="4"/>
  <c r="AH49" i="4"/>
  <c r="AG49" i="4"/>
  <c r="AF49" i="4"/>
  <c r="AE49" i="4"/>
  <c r="AD49" i="4"/>
  <c r="AC49" i="4"/>
  <c r="AB49" i="4"/>
  <c r="AA49" i="4"/>
  <c r="AJ48" i="4"/>
  <c r="AI48" i="4"/>
  <c r="AH48" i="4"/>
  <c r="AG48" i="4"/>
  <c r="AF48" i="4"/>
  <c r="AE48" i="4"/>
  <c r="AD48" i="4"/>
  <c r="AC48" i="4"/>
  <c r="AB48" i="4"/>
  <c r="AA48" i="4"/>
  <c r="AJ47" i="4"/>
  <c r="AI47" i="4"/>
  <c r="AH47" i="4"/>
  <c r="AG47" i="4"/>
  <c r="AF47" i="4"/>
  <c r="AE47" i="4"/>
  <c r="AD47" i="4"/>
  <c r="AC47" i="4"/>
  <c r="AB47" i="4"/>
  <c r="AA47" i="4"/>
  <c r="AJ46" i="4"/>
  <c r="AI46" i="4"/>
  <c r="AH46" i="4"/>
  <c r="AG46" i="4"/>
  <c r="AF46" i="4"/>
  <c r="AE46" i="4"/>
  <c r="AD46" i="4"/>
  <c r="AC46" i="4"/>
  <c r="AB46" i="4"/>
  <c r="AA46" i="4"/>
  <c r="AJ45" i="4"/>
  <c r="AI45" i="4"/>
  <c r="AH45" i="4"/>
  <c r="AG45" i="4"/>
  <c r="AF45" i="4"/>
  <c r="AE45" i="4"/>
  <c r="AD45" i="4"/>
  <c r="AC45" i="4"/>
  <c r="AB45" i="4"/>
  <c r="AA45" i="4"/>
  <c r="AJ44" i="4"/>
  <c r="AI44" i="4"/>
  <c r="AH44" i="4"/>
  <c r="AG44" i="4"/>
  <c r="AF44" i="4"/>
  <c r="AE44" i="4"/>
  <c r="AD44" i="4"/>
  <c r="AC44" i="4"/>
  <c r="AB44" i="4"/>
  <c r="AA44" i="4"/>
  <c r="AJ43" i="4"/>
  <c r="AI43" i="4"/>
  <c r="AH43" i="4"/>
  <c r="AG43" i="4"/>
  <c r="AF43" i="4"/>
  <c r="AE43" i="4"/>
  <c r="AD43" i="4"/>
  <c r="AC43" i="4"/>
  <c r="AB43" i="4"/>
  <c r="AA43" i="4"/>
  <c r="AJ42" i="4"/>
  <c r="AI42" i="4"/>
  <c r="AH42" i="4"/>
  <c r="AG42" i="4"/>
  <c r="AF42" i="4"/>
  <c r="AE42" i="4"/>
  <c r="AD42" i="4"/>
  <c r="AC42" i="4"/>
  <c r="AB42" i="4"/>
  <c r="AA42" i="4"/>
  <c r="AJ41" i="4"/>
  <c r="AI41" i="4"/>
  <c r="AH41" i="4"/>
  <c r="AG41" i="4"/>
  <c r="AF41" i="4"/>
  <c r="AE41" i="4"/>
  <c r="AD41" i="4"/>
  <c r="AC41" i="4"/>
  <c r="AB41" i="4"/>
  <c r="AA41" i="4"/>
  <c r="AJ40" i="4"/>
  <c r="AI40" i="4"/>
  <c r="AH40" i="4"/>
  <c r="AG40" i="4"/>
  <c r="AF40" i="4"/>
  <c r="AE40" i="4"/>
  <c r="AD40" i="4"/>
  <c r="AC40" i="4"/>
  <c r="AB40" i="4"/>
  <c r="AA40" i="4"/>
  <c r="AJ39" i="4"/>
  <c r="AI39" i="4"/>
  <c r="AH39" i="4"/>
  <c r="AG39" i="4"/>
  <c r="AF39" i="4"/>
  <c r="AE39" i="4"/>
  <c r="AD39" i="4"/>
  <c r="AC39" i="4"/>
  <c r="AB39" i="4"/>
  <c r="AA39" i="4"/>
  <c r="AJ38" i="4"/>
  <c r="AI38" i="4"/>
  <c r="AH38" i="4"/>
  <c r="AG38" i="4"/>
  <c r="AF38" i="4"/>
  <c r="AE38" i="4"/>
  <c r="AD38" i="4"/>
  <c r="AC38" i="4"/>
  <c r="AB38" i="4"/>
  <c r="AA38" i="4"/>
  <c r="AJ37" i="4"/>
  <c r="AI37" i="4"/>
  <c r="AH37" i="4"/>
  <c r="AG37" i="4"/>
  <c r="AF37" i="4"/>
  <c r="AE37" i="4"/>
  <c r="AD37" i="4"/>
  <c r="AC37" i="4"/>
  <c r="AB37" i="4"/>
  <c r="AA37" i="4"/>
  <c r="AJ36" i="4"/>
  <c r="AI36" i="4"/>
  <c r="AH36" i="4"/>
  <c r="AG36" i="4"/>
  <c r="AF36" i="4"/>
  <c r="AE36" i="4"/>
  <c r="AD36" i="4"/>
  <c r="AC36" i="4"/>
  <c r="AB36" i="4"/>
  <c r="AA36" i="4"/>
  <c r="AJ35" i="4"/>
  <c r="AI35" i="4"/>
  <c r="AH35" i="4"/>
  <c r="AG35" i="4"/>
  <c r="AF35" i="4"/>
  <c r="AE35" i="4"/>
  <c r="AD35" i="4"/>
  <c r="AC35" i="4"/>
  <c r="AB35" i="4"/>
  <c r="AA35" i="4"/>
  <c r="AJ34" i="4"/>
  <c r="AI34" i="4"/>
  <c r="AH34" i="4"/>
  <c r="AG34" i="4"/>
  <c r="AF34" i="4"/>
  <c r="AE34" i="4"/>
  <c r="AD34" i="4"/>
  <c r="AC34" i="4"/>
  <c r="AB34" i="4"/>
  <c r="AA34" i="4"/>
  <c r="AJ33" i="4"/>
  <c r="AI33" i="4"/>
  <c r="AH33" i="4"/>
  <c r="AG33" i="4"/>
  <c r="AF33" i="4"/>
  <c r="AE33" i="4"/>
  <c r="AD33" i="4"/>
  <c r="AC33" i="4"/>
  <c r="AB33" i="4"/>
  <c r="AA33" i="4"/>
  <c r="AJ32" i="4"/>
  <c r="AI32" i="4"/>
  <c r="AH32" i="4"/>
  <c r="AG32" i="4"/>
  <c r="AF32" i="4"/>
  <c r="AE32" i="4"/>
  <c r="AD32" i="4"/>
  <c r="AC32" i="4"/>
  <c r="AB32" i="4"/>
  <c r="AA32" i="4"/>
  <c r="AJ31" i="4"/>
  <c r="AI31" i="4"/>
  <c r="AH31" i="4"/>
  <c r="AG31" i="4"/>
  <c r="AF31" i="4"/>
  <c r="AE31" i="4"/>
  <c r="AD31" i="4"/>
  <c r="AC31" i="4"/>
  <c r="AB31" i="4"/>
  <c r="AA31" i="4"/>
  <c r="AJ30" i="4"/>
  <c r="AI30" i="4"/>
  <c r="AH30" i="4"/>
  <c r="AG30" i="4"/>
  <c r="AF30" i="4"/>
  <c r="AE30" i="4"/>
  <c r="AD30" i="4"/>
  <c r="AC30" i="4"/>
  <c r="AB30" i="4"/>
  <c r="AA30" i="4"/>
  <c r="AJ29" i="4"/>
  <c r="AI29" i="4"/>
  <c r="AH29" i="4"/>
  <c r="AG29" i="4"/>
  <c r="AF29" i="4"/>
  <c r="AE29" i="4"/>
  <c r="AD29" i="4"/>
  <c r="AC29" i="4"/>
  <c r="AB29" i="4"/>
  <c r="AA29" i="4"/>
  <c r="AJ28" i="4"/>
  <c r="AI28" i="4"/>
  <c r="AH28" i="4"/>
  <c r="AG28" i="4"/>
  <c r="AF28" i="4"/>
  <c r="AE28" i="4"/>
  <c r="AD28" i="4"/>
  <c r="AC28" i="4"/>
  <c r="AB28" i="4"/>
  <c r="AA28" i="4"/>
  <c r="AJ27" i="4"/>
  <c r="AI27" i="4"/>
  <c r="AH27" i="4"/>
  <c r="AG27" i="4"/>
  <c r="AF27" i="4"/>
  <c r="AE27" i="4"/>
  <c r="AD27" i="4"/>
  <c r="AC27" i="4"/>
  <c r="AB27" i="4"/>
  <c r="AA27" i="4"/>
  <c r="AJ26" i="4"/>
  <c r="AI26" i="4"/>
  <c r="AH26" i="4"/>
  <c r="AG26" i="4"/>
  <c r="AF26" i="4"/>
  <c r="AE26" i="4"/>
  <c r="AD26" i="4"/>
  <c r="AC26" i="4"/>
  <c r="AB26" i="4"/>
  <c r="AA26" i="4"/>
  <c r="AJ25" i="4"/>
  <c r="AI25" i="4"/>
  <c r="AH25" i="4"/>
  <c r="AG25" i="4"/>
  <c r="AF25" i="4"/>
  <c r="AE25" i="4"/>
  <c r="AD25" i="4"/>
  <c r="AC25" i="4"/>
  <c r="AB25" i="4"/>
  <c r="AA25" i="4"/>
  <c r="AJ24" i="4"/>
  <c r="AI24" i="4"/>
  <c r="AH24" i="4"/>
  <c r="AG24" i="4"/>
  <c r="AF24" i="4"/>
  <c r="AE24" i="4"/>
  <c r="AD24" i="4"/>
  <c r="AC24" i="4"/>
  <c r="AB24" i="4"/>
  <c r="AA24" i="4"/>
  <c r="AJ23" i="4"/>
  <c r="AI23" i="4"/>
  <c r="AH23" i="4"/>
  <c r="AG23" i="4"/>
  <c r="AF23" i="4"/>
  <c r="AE23" i="4"/>
  <c r="AD23" i="4"/>
  <c r="AC23" i="4"/>
  <c r="AB23" i="4"/>
  <c r="AA23" i="4"/>
  <c r="AJ22" i="4"/>
  <c r="AI22" i="4"/>
  <c r="AH22" i="4"/>
  <c r="AG22" i="4"/>
  <c r="AF22" i="4"/>
  <c r="AE22" i="4"/>
  <c r="AD22" i="4"/>
  <c r="AC22" i="4"/>
  <c r="AB22" i="4"/>
  <c r="AA22" i="4"/>
  <c r="AJ21" i="4"/>
  <c r="AI21" i="4"/>
  <c r="AH21" i="4"/>
  <c r="AG21" i="4"/>
  <c r="AF21" i="4"/>
  <c r="AE21" i="4"/>
  <c r="AD21" i="4"/>
  <c r="AC21" i="4"/>
  <c r="AB21" i="4"/>
  <c r="AA21" i="4"/>
  <c r="AJ20" i="4"/>
  <c r="AI20" i="4"/>
  <c r="AH20" i="4"/>
  <c r="AG20" i="4"/>
  <c r="AF20" i="4"/>
  <c r="AE20" i="4"/>
  <c r="AD20" i="4"/>
  <c r="AC20" i="4"/>
  <c r="AB20" i="4"/>
  <c r="AA20" i="4"/>
  <c r="AJ19" i="4"/>
  <c r="AI19" i="4"/>
  <c r="AH19" i="4"/>
  <c r="AG19" i="4"/>
  <c r="AF19" i="4"/>
  <c r="AE19" i="4"/>
  <c r="AD19" i="4"/>
  <c r="AC19" i="4"/>
  <c r="AB19" i="4"/>
  <c r="AA19" i="4"/>
  <c r="AJ18" i="4"/>
  <c r="AI18" i="4"/>
  <c r="AH18" i="4"/>
  <c r="AG18" i="4"/>
  <c r="AF18" i="4"/>
  <c r="AE18" i="4"/>
  <c r="AD18" i="4"/>
  <c r="AC18" i="4"/>
  <c r="AB18" i="4"/>
  <c r="AA18" i="4"/>
  <c r="AJ17" i="4"/>
  <c r="AI17" i="4"/>
  <c r="AH17" i="4"/>
  <c r="AG17" i="4"/>
  <c r="AF17" i="4"/>
  <c r="AE17" i="4"/>
  <c r="AD17" i="4"/>
  <c r="AC17" i="4"/>
  <c r="AB17" i="4"/>
  <c r="AA17" i="4"/>
  <c r="AJ16" i="4"/>
  <c r="AI16" i="4"/>
  <c r="AH16" i="4"/>
  <c r="AG16" i="4"/>
  <c r="AF16" i="4"/>
  <c r="AE16" i="4"/>
  <c r="AD16" i="4"/>
  <c r="AC16" i="4"/>
  <c r="AB16" i="4"/>
  <c r="AA16" i="4"/>
  <c r="AJ15" i="4"/>
  <c r="AI15" i="4"/>
  <c r="AH15" i="4"/>
  <c r="AG15" i="4"/>
  <c r="AF15" i="4"/>
  <c r="AE15" i="4"/>
  <c r="AD15" i="4"/>
  <c r="AC15" i="4"/>
  <c r="AB15" i="4"/>
  <c r="AA15" i="4"/>
  <c r="AJ14" i="4"/>
  <c r="AI14" i="4"/>
  <c r="AH14" i="4"/>
  <c r="AG14" i="4"/>
  <c r="AF14" i="4"/>
  <c r="AE14" i="4"/>
  <c r="AD14" i="4"/>
  <c r="AC14" i="4"/>
  <c r="AB14" i="4"/>
  <c r="AA14" i="4"/>
  <c r="AJ13" i="4"/>
  <c r="AI13" i="4"/>
  <c r="AH13" i="4"/>
  <c r="AG13" i="4"/>
  <c r="AF13" i="4"/>
  <c r="AE13" i="4"/>
  <c r="AD13" i="4"/>
  <c r="AC13" i="4"/>
  <c r="AB13" i="4"/>
  <c r="AA13" i="4"/>
  <c r="AJ12" i="4"/>
  <c r="AI12" i="4"/>
  <c r="AH12" i="4"/>
  <c r="AG12" i="4"/>
  <c r="AF12" i="4"/>
  <c r="AE12" i="4"/>
  <c r="AD12" i="4"/>
  <c r="AC12" i="4"/>
  <c r="AB12" i="4"/>
  <c r="AA12" i="4"/>
  <c r="AJ11" i="4"/>
  <c r="AI11" i="4"/>
  <c r="AH11" i="4"/>
  <c r="AG11" i="4"/>
  <c r="AF11" i="4"/>
  <c r="AE11" i="4"/>
  <c r="AD11" i="4"/>
  <c r="AC11" i="4"/>
  <c r="AB11" i="4"/>
  <c r="AA11" i="4"/>
  <c r="P339" i="3"/>
  <c r="P340" i="3" s="1"/>
  <c r="L339" i="3"/>
  <c r="L340" i="3" s="1"/>
  <c r="Q336" i="3"/>
  <c r="R336" i="3"/>
  <c r="S336" i="3"/>
  <c r="S335" i="3"/>
  <c r="R335" i="3"/>
  <c r="Q335" i="3"/>
  <c r="S334" i="3"/>
  <c r="R334" i="3"/>
  <c r="Q334" i="3"/>
  <c r="S333" i="3"/>
  <c r="R333" i="3"/>
  <c r="Q333" i="3"/>
  <c r="S332" i="3"/>
  <c r="R332" i="3"/>
  <c r="Q332" i="3"/>
  <c r="S331" i="3"/>
  <c r="R331" i="3"/>
  <c r="Q331" i="3"/>
  <c r="S330" i="3"/>
  <c r="R330" i="3"/>
  <c r="Q330" i="3"/>
  <c r="S329" i="3"/>
  <c r="R329" i="3"/>
  <c r="Q329" i="3"/>
  <c r="S328" i="3"/>
  <c r="R328" i="3"/>
  <c r="Q328" i="3"/>
  <c r="S327" i="3"/>
  <c r="R327" i="3"/>
  <c r="Q327" i="3"/>
  <c r="S326" i="3"/>
  <c r="R326" i="3"/>
  <c r="Q326" i="3"/>
  <c r="S325" i="3"/>
  <c r="R325" i="3"/>
  <c r="Q325" i="3"/>
  <c r="S324" i="3"/>
  <c r="R324" i="3"/>
  <c r="Q324" i="3"/>
  <c r="S323" i="3"/>
  <c r="R323" i="3"/>
  <c r="Q323" i="3"/>
  <c r="S322" i="3"/>
  <c r="R322" i="3"/>
  <c r="Q322" i="3"/>
  <c r="S321" i="3"/>
  <c r="R321" i="3"/>
  <c r="Q321" i="3"/>
  <c r="S320" i="3"/>
  <c r="R320" i="3"/>
  <c r="Q320" i="3"/>
  <c r="S319" i="3"/>
  <c r="R319" i="3"/>
  <c r="Q319" i="3"/>
  <c r="S318" i="3"/>
  <c r="R318" i="3"/>
  <c r="Q318" i="3"/>
  <c r="S317" i="3"/>
  <c r="R317" i="3"/>
  <c r="Q317" i="3"/>
  <c r="S316" i="3"/>
  <c r="R316" i="3"/>
  <c r="Q316" i="3"/>
  <c r="S315" i="3"/>
  <c r="R315" i="3"/>
  <c r="Q315" i="3"/>
  <c r="S314" i="3"/>
  <c r="R314" i="3"/>
  <c r="Q314" i="3"/>
  <c r="S313" i="3"/>
  <c r="R313" i="3"/>
  <c r="Q313" i="3"/>
  <c r="S312" i="3"/>
  <c r="R312" i="3"/>
  <c r="Q312" i="3"/>
  <c r="S311" i="3"/>
  <c r="R311" i="3"/>
  <c r="Q311" i="3"/>
  <c r="S310" i="3"/>
  <c r="R310" i="3"/>
  <c r="Q310" i="3"/>
  <c r="S309" i="3"/>
  <c r="R309" i="3"/>
  <c r="Q309" i="3"/>
  <c r="S308" i="3"/>
  <c r="R308" i="3"/>
  <c r="Q308" i="3"/>
  <c r="S307" i="3"/>
  <c r="R307" i="3"/>
  <c r="Q307" i="3"/>
  <c r="S306" i="3"/>
  <c r="R306" i="3"/>
  <c r="Q306" i="3"/>
  <c r="S305" i="3"/>
  <c r="R305" i="3"/>
  <c r="Q305" i="3"/>
  <c r="S304" i="3"/>
  <c r="R304" i="3"/>
  <c r="Q304" i="3"/>
  <c r="S303" i="3"/>
  <c r="R303" i="3"/>
  <c r="Q303" i="3"/>
  <c r="S302" i="3"/>
  <c r="R302" i="3"/>
  <c r="Q302" i="3"/>
  <c r="S301" i="3"/>
  <c r="R301" i="3"/>
  <c r="Q301" i="3"/>
  <c r="S300" i="3"/>
  <c r="R300" i="3"/>
  <c r="Q300" i="3"/>
  <c r="S299" i="3"/>
  <c r="R299" i="3"/>
  <c r="Q299" i="3"/>
  <c r="S298" i="3"/>
  <c r="R298" i="3"/>
  <c r="Q298" i="3"/>
  <c r="S297" i="3"/>
  <c r="R297" i="3"/>
  <c r="Q297" i="3"/>
  <c r="S296" i="3"/>
  <c r="R296" i="3"/>
  <c r="Q296" i="3"/>
  <c r="S295" i="3"/>
  <c r="R295" i="3"/>
  <c r="Q295" i="3"/>
  <c r="S294" i="3"/>
  <c r="R294" i="3"/>
  <c r="Q294" i="3"/>
  <c r="S293" i="3"/>
  <c r="R293" i="3"/>
  <c r="Q293" i="3"/>
  <c r="S292" i="3"/>
  <c r="R292" i="3"/>
  <c r="Q292" i="3"/>
  <c r="S291" i="3"/>
  <c r="R291" i="3"/>
  <c r="Q291" i="3"/>
  <c r="S290" i="3"/>
  <c r="R290" i="3"/>
  <c r="Q290" i="3"/>
  <c r="S289" i="3"/>
  <c r="R289" i="3"/>
  <c r="Q289" i="3"/>
  <c r="S288" i="3"/>
  <c r="R288" i="3"/>
  <c r="Q288" i="3"/>
  <c r="S287" i="3"/>
  <c r="R287" i="3"/>
  <c r="Q287" i="3"/>
  <c r="S286" i="3"/>
  <c r="R286" i="3"/>
  <c r="Q286" i="3"/>
  <c r="S285" i="3"/>
  <c r="R285" i="3"/>
  <c r="Q285" i="3"/>
  <c r="S284" i="3"/>
  <c r="R284" i="3"/>
  <c r="Q284" i="3"/>
  <c r="S283" i="3"/>
  <c r="R283" i="3"/>
  <c r="Q283" i="3"/>
  <c r="S282" i="3"/>
  <c r="R282" i="3"/>
  <c r="Q282" i="3"/>
  <c r="S281" i="3"/>
  <c r="R281" i="3"/>
  <c r="Q281" i="3"/>
  <c r="S280" i="3"/>
  <c r="R280" i="3"/>
  <c r="Q280" i="3"/>
  <c r="S279" i="3"/>
  <c r="R279" i="3"/>
  <c r="Q279" i="3"/>
  <c r="S278" i="3"/>
  <c r="R278" i="3"/>
  <c r="Q278" i="3"/>
  <c r="S277" i="3"/>
  <c r="R277" i="3"/>
  <c r="Q277" i="3"/>
  <c r="S276" i="3"/>
  <c r="R276" i="3"/>
  <c r="Q276" i="3"/>
  <c r="S275" i="3"/>
  <c r="R275" i="3"/>
  <c r="Q275" i="3"/>
  <c r="S274" i="3"/>
  <c r="R274" i="3"/>
  <c r="Q274" i="3"/>
  <c r="S273" i="3"/>
  <c r="R273" i="3"/>
  <c r="Q273" i="3"/>
  <c r="S272" i="3"/>
  <c r="R272" i="3"/>
  <c r="Q272" i="3"/>
  <c r="S271" i="3"/>
  <c r="R271" i="3"/>
  <c r="Q271" i="3"/>
  <c r="S270" i="3"/>
  <c r="R270" i="3"/>
  <c r="Q270" i="3"/>
  <c r="S269" i="3"/>
  <c r="R269" i="3"/>
  <c r="Q269" i="3"/>
  <c r="S268" i="3"/>
  <c r="R268" i="3"/>
  <c r="Q268" i="3"/>
  <c r="S267" i="3"/>
  <c r="R267" i="3"/>
  <c r="Q267" i="3"/>
  <c r="S266" i="3"/>
  <c r="R266" i="3"/>
  <c r="Q266" i="3"/>
  <c r="S265" i="3"/>
  <c r="R265" i="3"/>
  <c r="Q265" i="3"/>
  <c r="S264" i="3"/>
  <c r="R264" i="3"/>
  <c r="Q264" i="3"/>
  <c r="S263" i="3"/>
  <c r="R263" i="3"/>
  <c r="Q263" i="3"/>
  <c r="S262" i="3"/>
  <c r="R262" i="3"/>
  <c r="Q262" i="3"/>
  <c r="S261" i="3"/>
  <c r="R261" i="3"/>
  <c r="Q261" i="3"/>
  <c r="S260" i="3"/>
  <c r="R260" i="3"/>
  <c r="Q260" i="3"/>
  <c r="S259" i="3"/>
  <c r="R259" i="3"/>
  <c r="Q259" i="3"/>
  <c r="S258" i="3"/>
  <c r="R258" i="3"/>
  <c r="Q258" i="3"/>
  <c r="S257" i="3"/>
  <c r="R257" i="3"/>
  <c r="Q257" i="3"/>
  <c r="S256" i="3"/>
  <c r="R256" i="3"/>
  <c r="Q256" i="3"/>
  <c r="S255" i="3"/>
  <c r="R255" i="3"/>
  <c r="Q255" i="3"/>
  <c r="S254" i="3"/>
  <c r="R254" i="3"/>
  <c r="Q254" i="3"/>
  <c r="S253" i="3"/>
  <c r="R253" i="3"/>
  <c r="Q253" i="3"/>
  <c r="S252" i="3"/>
  <c r="R252" i="3"/>
  <c r="Q252" i="3"/>
  <c r="S251" i="3"/>
  <c r="R251" i="3"/>
  <c r="Q251" i="3"/>
  <c r="S250" i="3"/>
  <c r="R250" i="3"/>
  <c r="Q250" i="3"/>
  <c r="S249" i="3"/>
  <c r="R249" i="3"/>
  <c r="Q249" i="3"/>
  <c r="S248" i="3"/>
  <c r="R248" i="3"/>
  <c r="Q248" i="3"/>
  <c r="S247" i="3"/>
  <c r="R247" i="3"/>
  <c r="Q247" i="3"/>
  <c r="S246" i="3"/>
  <c r="R246" i="3"/>
  <c r="Q246" i="3"/>
  <c r="S245" i="3"/>
  <c r="R245" i="3"/>
  <c r="Q245" i="3"/>
  <c r="S244" i="3"/>
  <c r="R244" i="3"/>
  <c r="Q244" i="3"/>
  <c r="S243" i="3"/>
  <c r="R243" i="3"/>
  <c r="Q243" i="3"/>
  <c r="S242" i="3"/>
  <c r="R242" i="3"/>
  <c r="Q242" i="3"/>
  <c r="S241" i="3"/>
  <c r="R241" i="3"/>
  <c r="Q241" i="3"/>
  <c r="S240" i="3"/>
  <c r="R240" i="3"/>
  <c r="Q240" i="3"/>
  <c r="S239" i="3"/>
  <c r="R239" i="3"/>
  <c r="Q239" i="3"/>
  <c r="S238" i="3"/>
  <c r="R238" i="3"/>
  <c r="Q238" i="3"/>
  <c r="S237" i="3"/>
  <c r="R237" i="3"/>
  <c r="Q237" i="3"/>
  <c r="S236" i="3"/>
  <c r="R236" i="3"/>
  <c r="Q236" i="3"/>
  <c r="S235" i="3"/>
  <c r="R235" i="3"/>
  <c r="Q235" i="3"/>
  <c r="S234" i="3"/>
  <c r="R234" i="3"/>
  <c r="Q234" i="3"/>
  <c r="S233" i="3"/>
  <c r="R233" i="3"/>
  <c r="Q233" i="3"/>
  <c r="S232" i="3"/>
  <c r="R232" i="3"/>
  <c r="Q232" i="3"/>
  <c r="S231" i="3"/>
  <c r="R231" i="3"/>
  <c r="Q231" i="3"/>
  <c r="S230" i="3"/>
  <c r="R230" i="3"/>
  <c r="Q230" i="3"/>
  <c r="S229" i="3"/>
  <c r="R229" i="3"/>
  <c r="Q229" i="3"/>
  <c r="S228" i="3"/>
  <c r="R228" i="3"/>
  <c r="Q228" i="3"/>
  <c r="S227" i="3"/>
  <c r="R227" i="3"/>
  <c r="Q227" i="3"/>
  <c r="S226" i="3"/>
  <c r="R226" i="3"/>
  <c r="Q226" i="3"/>
  <c r="S225" i="3"/>
  <c r="R225" i="3"/>
  <c r="Q225" i="3"/>
  <c r="S224" i="3"/>
  <c r="R224" i="3"/>
  <c r="Q224" i="3"/>
  <c r="S223" i="3"/>
  <c r="R223" i="3"/>
  <c r="Q223" i="3"/>
  <c r="S222" i="3"/>
  <c r="R222" i="3"/>
  <c r="Q222" i="3"/>
  <c r="S221" i="3"/>
  <c r="R221" i="3"/>
  <c r="Q221" i="3"/>
  <c r="S220" i="3"/>
  <c r="R220" i="3"/>
  <c r="Q220" i="3"/>
  <c r="S219" i="3"/>
  <c r="R219" i="3"/>
  <c r="Q219" i="3"/>
  <c r="S218" i="3"/>
  <c r="R218" i="3"/>
  <c r="Q218" i="3"/>
  <c r="S217" i="3"/>
  <c r="R217" i="3"/>
  <c r="Q217" i="3"/>
  <c r="S216" i="3"/>
  <c r="R216" i="3"/>
  <c r="Q216" i="3"/>
  <c r="S215" i="3"/>
  <c r="R215" i="3"/>
  <c r="Q215" i="3"/>
  <c r="S214" i="3"/>
  <c r="R214" i="3"/>
  <c r="Q214" i="3"/>
  <c r="S213" i="3"/>
  <c r="R213" i="3"/>
  <c r="Q213" i="3"/>
  <c r="S212" i="3"/>
  <c r="R212" i="3"/>
  <c r="Q212" i="3"/>
  <c r="S211" i="3"/>
  <c r="R211" i="3"/>
  <c r="Q211" i="3"/>
  <c r="S210" i="3"/>
  <c r="R210" i="3"/>
  <c r="Q210" i="3"/>
  <c r="S209" i="3"/>
  <c r="R209" i="3"/>
  <c r="Q209" i="3"/>
  <c r="S208" i="3"/>
  <c r="R208" i="3"/>
  <c r="Q208" i="3"/>
  <c r="S207" i="3"/>
  <c r="R207" i="3"/>
  <c r="Q207" i="3"/>
  <c r="S206" i="3"/>
  <c r="R206" i="3"/>
  <c r="Q206" i="3"/>
  <c r="S205" i="3"/>
  <c r="R205" i="3"/>
  <c r="Q205" i="3"/>
  <c r="S204" i="3"/>
  <c r="R204" i="3"/>
  <c r="Q204" i="3"/>
  <c r="S203" i="3"/>
  <c r="R203" i="3"/>
  <c r="Q203" i="3"/>
  <c r="S202" i="3"/>
  <c r="R202" i="3"/>
  <c r="Q202" i="3"/>
  <c r="S201" i="3"/>
  <c r="R201" i="3"/>
  <c r="Q201" i="3"/>
  <c r="S200" i="3"/>
  <c r="R200" i="3"/>
  <c r="Q200" i="3"/>
  <c r="S199" i="3"/>
  <c r="R199" i="3"/>
  <c r="Q199" i="3"/>
  <c r="S198" i="3"/>
  <c r="R198" i="3"/>
  <c r="Q198" i="3"/>
  <c r="S197" i="3"/>
  <c r="R197" i="3"/>
  <c r="Q197" i="3"/>
  <c r="S196" i="3"/>
  <c r="R196" i="3"/>
  <c r="Q196" i="3"/>
  <c r="S195" i="3"/>
  <c r="R195" i="3"/>
  <c r="Q195" i="3"/>
  <c r="S194" i="3"/>
  <c r="R194" i="3"/>
  <c r="Q194" i="3"/>
  <c r="S193" i="3"/>
  <c r="R193" i="3"/>
  <c r="Q193" i="3"/>
  <c r="S192" i="3"/>
  <c r="R192" i="3"/>
  <c r="Q192" i="3"/>
  <c r="S191" i="3"/>
  <c r="R191" i="3"/>
  <c r="Q191" i="3"/>
  <c r="S190" i="3"/>
  <c r="R190" i="3"/>
  <c r="Q190" i="3"/>
  <c r="S189" i="3"/>
  <c r="R189" i="3"/>
  <c r="Q189" i="3"/>
  <c r="S188" i="3"/>
  <c r="R188" i="3"/>
  <c r="Q188" i="3"/>
  <c r="S187" i="3"/>
  <c r="R187" i="3"/>
  <c r="Q187" i="3"/>
  <c r="S186" i="3"/>
  <c r="R186" i="3"/>
  <c r="Q186" i="3"/>
  <c r="S185" i="3"/>
  <c r="R185" i="3"/>
  <c r="Q185" i="3"/>
  <c r="S184" i="3"/>
  <c r="R184" i="3"/>
  <c r="Q184" i="3"/>
  <c r="S183" i="3"/>
  <c r="R183" i="3"/>
  <c r="Q183" i="3"/>
  <c r="S182" i="3"/>
  <c r="R182" i="3"/>
  <c r="Q182" i="3"/>
  <c r="S181" i="3"/>
  <c r="R181" i="3"/>
  <c r="Q181" i="3"/>
  <c r="S180" i="3"/>
  <c r="R180" i="3"/>
  <c r="Q180" i="3"/>
  <c r="S179" i="3"/>
  <c r="R179" i="3"/>
  <c r="Q179" i="3"/>
  <c r="S178" i="3"/>
  <c r="R178" i="3"/>
  <c r="Q178" i="3"/>
  <c r="S177" i="3"/>
  <c r="R177" i="3"/>
  <c r="Q177" i="3"/>
  <c r="S176" i="3"/>
  <c r="R176" i="3"/>
  <c r="Q176" i="3"/>
  <c r="S175" i="3"/>
  <c r="R175" i="3"/>
  <c r="Q175" i="3"/>
  <c r="S174" i="3"/>
  <c r="R174" i="3"/>
  <c r="Q174" i="3"/>
  <c r="S173" i="3"/>
  <c r="R173" i="3"/>
  <c r="Q173" i="3"/>
  <c r="S172" i="3"/>
  <c r="R172" i="3"/>
  <c r="Q172" i="3"/>
  <c r="S171" i="3"/>
  <c r="R171" i="3"/>
  <c r="Q171" i="3"/>
  <c r="S170" i="3"/>
  <c r="R170" i="3"/>
  <c r="Q170" i="3"/>
  <c r="S169" i="3"/>
  <c r="R169" i="3"/>
  <c r="Q169" i="3"/>
  <c r="S168" i="3"/>
  <c r="R168" i="3"/>
  <c r="Q168" i="3"/>
  <c r="S167" i="3"/>
  <c r="R167" i="3"/>
  <c r="Q167" i="3"/>
  <c r="S166" i="3"/>
  <c r="R166" i="3"/>
  <c r="Q166" i="3"/>
  <c r="S165" i="3"/>
  <c r="R165" i="3"/>
  <c r="Q165" i="3"/>
  <c r="S164" i="3"/>
  <c r="R164" i="3"/>
  <c r="Q164" i="3"/>
  <c r="S163" i="3"/>
  <c r="R163" i="3"/>
  <c r="Q163" i="3"/>
  <c r="S162" i="3"/>
  <c r="R162" i="3"/>
  <c r="Q162" i="3"/>
  <c r="S161" i="3"/>
  <c r="R161" i="3"/>
  <c r="Q161" i="3"/>
  <c r="S160" i="3"/>
  <c r="R160" i="3"/>
  <c r="Q160" i="3"/>
  <c r="S159" i="3"/>
  <c r="R159" i="3"/>
  <c r="Q159" i="3"/>
  <c r="S158" i="3"/>
  <c r="R158" i="3"/>
  <c r="Q158" i="3"/>
  <c r="S157" i="3"/>
  <c r="R157" i="3"/>
  <c r="Q157" i="3"/>
  <c r="S156" i="3"/>
  <c r="R156" i="3"/>
  <c r="Q156" i="3"/>
  <c r="S155" i="3"/>
  <c r="R155" i="3"/>
  <c r="Q155" i="3"/>
  <c r="S154" i="3"/>
  <c r="R154" i="3"/>
  <c r="Q154" i="3"/>
  <c r="S153" i="3"/>
  <c r="R153" i="3"/>
  <c r="Q153" i="3"/>
  <c r="S152" i="3"/>
  <c r="R152" i="3"/>
  <c r="Q152" i="3"/>
  <c r="S151" i="3"/>
  <c r="R151" i="3"/>
  <c r="Q151" i="3"/>
  <c r="S150" i="3"/>
  <c r="R150" i="3"/>
  <c r="Q150" i="3"/>
  <c r="S149" i="3"/>
  <c r="R149" i="3"/>
  <c r="Q149" i="3"/>
  <c r="S148" i="3"/>
  <c r="R148" i="3"/>
  <c r="Q148" i="3"/>
  <c r="S147" i="3"/>
  <c r="R147" i="3"/>
  <c r="Q147" i="3"/>
  <c r="S146" i="3"/>
  <c r="R146" i="3"/>
  <c r="Q146" i="3"/>
  <c r="S145" i="3"/>
  <c r="R145" i="3"/>
  <c r="Q145" i="3"/>
  <c r="S144" i="3"/>
  <c r="R144" i="3"/>
  <c r="Q144" i="3"/>
  <c r="S143" i="3"/>
  <c r="R143" i="3"/>
  <c r="Q143" i="3"/>
  <c r="S142" i="3"/>
  <c r="R142" i="3"/>
  <c r="Q142" i="3"/>
  <c r="S141" i="3"/>
  <c r="R141" i="3"/>
  <c r="Q141" i="3"/>
  <c r="S140" i="3"/>
  <c r="R140" i="3"/>
  <c r="Q140" i="3"/>
  <c r="S139" i="3"/>
  <c r="R139" i="3"/>
  <c r="Q139" i="3"/>
  <c r="S138" i="3"/>
  <c r="R138" i="3"/>
  <c r="Q138" i="3"/>
  <c r="S137" i="3"/>
  <c r="R137" i="3"/>
  <c r="Q137" i="3"/>
  <c r="S136" i="3"/>
  <c r="R136" i="3"/>
  <c r="Q136" i="3"/>
  <c r="S135" i="3"/>
  <c r="R135" i="3"/>
  <c r="Q135" i="3"/>
  <c r="S134" i="3"/>
  <c r="R134" i="3"/>
  <c r="Q134" i="3"/>
  <c r="S133" i="3"/>
  <c r="R133" i="3"/>
  <c r="Q133" i="3"/>
  <c r="S132" i="3"/>
  <c r="R132" i="3"/>
  <c r="Q132" i="3"/>
  <c r="S131" i="3"/>
  <c r="R131" i="3"/>
  <c r="Q131" i="3"/>
  <c r="S130" i="3"/>
  <c r="R130" i="3"/>
  <c r="Q130" i="3"/>
  <c r="S129" i="3"/>
  <c r="R129" i="3"/>
  <c r="Q129" i="3"/>
  <c r="S128" i="3"/>
  <c r="R128" i="3"/>
  <c r="Q128" i="3"/>
  <c r="S127" i="3"/>
  <c r="R127" i="3"/>
  <c r="Q127" i="3"/>
  <c r="S126" i="3"/>
  <c r="R126" i="3"/>
  <c r="Q126" i="3"/>
  <c r="S125" i="3"/>
  <c r="R125" i="3"/>
  <c r="Q125" i="3"/>
  <c r="S124" i="3"/>
  <c r="R124" i="3"/>
  <c r="Q124" i="3"/>
  <c r="S123" i="3"/>
  <c r="R123" i="3"/>
  <c r="Q123" i="3"/>
  <c r="S122" i="3"/>
  <c r="R122" i="3"/>
  <c r="Q122" i="3"/>
  <c r="S121" i="3"/>
  <c r="R121" i="3"/>
  <c r="Q121" i="3"/>
  <c r="S120" i="3"/>
  <c r="R120" i="3"/>
  <c r="Q120" i="3"/>
  <c r="S119" i="3"/>
  <c r="R119" i="3"/>
  <c r="Q119" i="3"/>
  <c r="S118" i="3"/>
  <c r="R118" i="3"/>
  <c r="Q118" i="3"/>
  <c r="S117" i="3"/>
  <c r="R117" i="3"/>
  <c r="Q117" i="3"/>
  <c r="S116" i="3"/>
  <c r="R116" i="3"/>
  <c r="Q116" i="3"/>
  <c r="S115" i="3"/>
  <c r="R115" i="3"/>
  <c r="Q115" i="3"/>
  <c r="S114" i="3"/>
  <c r="R114" i="3"/>
  <c r="Q114" i="3"/>
  <c r="S113" i="3"/>
  <c r="R113" i="3"/>
  <c r="Q113" i="3"/>
  <c r="S112" i="3"/>
  <c r="R112" i="3"/>
  <c r="Q112" i="3"/>
  <c r="S111" i="3"/>
  <c r="R111" i="3"/>
  <c r="Q111" i="3"/>
  <c r="S110" i="3"/>
  <c r="R110" i="3"/>
  <c r="Q110" i="3"/>
  <c r="S109" i="3"/>
  <c r="R109" i="3"/>
  <c r="Q109" i="3"/>
  <c r="S108" i="3"/>
  <c r="R108" i="3"/>
  <c r="Q108" i="3"/>
  <c r="S107" i="3"/>
  <c r="R107" i="3"/>
  <c r="Q107" i="3"/>
  <c r="S106" i="3"/>
  <c r="R106" i="3"/>
  <c r="Q106" i="3"/>
  <c r="S105" i="3"/>
  <c r="R105" i="3"/>
  <c r="Q105" i="3"/>
  <c r="S104" i="3"/>
  <c r="R104" i="3"/>
  <c r="Q104" i="3"/>
  <c r="S103" i="3"/>
  <c r="R103" i="3"/>
  <c r="Q103" i="3"/>
  <c r="S102" i="3"/>
  <c r="R102" i="3"/>
  <c r="Q102" i="3"/>
  <c r="S101" i="3"/>
  <c r="R101" i="3"/>
  <c r="Q101" i="3"/>
  <c r="S100" i="3"/>
  <c r="R100" i="3"/>
  <c r="Q100" i="3"/>
  <c r="S99" i="3"/>
  <c r="R99" i="3"/>
  <c r="Q99" i="3"/>
  <c r="S98" i="3"/>
  <c r="R98" i="3"/>
  <c r="Q98" i="3"/>
  <c r="S97" i="3"/>
  <c r="R97" i="3"/>
  <c r="Q97" i="3"/>
  <c r="S96" i="3"/>
  <c r="R96" i="3"/>
  <c r="Q96" i="3"/>
  <c r="S95" i="3"/>
  <c r="R95" i="3"/>
  <c r="Q95" i="3"/>
  <c r="S94" i="3"/>
  <c r="R94" i="3"/>
  <c r="Q94" i="3"/>
  <c r="S93" i="3"/>
  <c r="R93" i="3"/>
  <c r="Q93" i="3"/>
  <c r="S92" i="3"/>
  <c r="R92" i="3"/>
  <c r="Q92" i="3"/>
  <c r="S91" i="3"/>
  <c r="R91" i="3"/>
  <c r="Q91" i="3"/>
  <c r="S90" i="3"/>
  <c r="R90" i="3"/>
  <c r="Q90" i="3"/>
  <c r="S89" i="3"/>
  <c r="R89" i="3"/>
  <c r="Q89" i="3"/>
  <c r="S88" i="3"/>
  <c r="R88" i="3"/>
  <c r="Q88" i="3"/>
  <c r="S87" i="3"/>
  <c r="R87" i="3"/>
  <c r="Q87" i="3"/>
  <c r="S86" i="3"/>
  <c r="R86" i="3"/>
  <c r="Q86" i="3"/>
  <c r="S85" i="3"/>
  <c r="R85" i="3"/>
  <c r="Q85" i="3"/>
  <c r="S84" i="3"/>
  <c r="R84" i="3"/>
  <c r="Q84" i="3"/>
  <c r="S83" i="3"/>
  <c r="R83" i="3"/>
  <c r="Q83" i="3"/>
  <c r="S82" i="3"/>
  <c r="R82" i="3"/>
  <c r="Q82" i="3"/>
  <c r="S81" i="3"/>
  <c r="R81" i="3"/>
  <c r="Q81" i="3"/>
  <c r="S80" i="3"/>
  <c r="R80" i="3"/>
  <c r="Q80" i="3"/>
  <c r="S79" i="3"/>
  <c r="R79" i="3"/>
  <c r="Q79" i="3"/>
  <c r="S78" i="3"/>
  <c r="R78" i="3"/>
  <c r="Q78" i="3"/>
  <c r="S77" i="3"/>
  <c r="R77" i="3"/>
  <c r="Q77" i="3"/>
  <c r="S76" i="3"/>
  <c r="R76" i="3"/>
  <c r="Q76" i="3"/>
  <c r="S75" i="3"/>
  <c r="R75" i="3"/>
  <c r="Q75" i="3"/>
  <c r="S74" i="3"/>
  <c r="R74" i="3"/>
  <c r="Q74" i="3"/>
  <c r="S73" i="3"/>
  <c r="R73" i="3"/>
  <c r="Q73" i="3"/>
  <c r="S72" i="3"/>
  <c r="R72" i="3"/>
  <c r="Q72" i="3"/>
  <c r="S71" i="3"/>
  <c r="R71" i="3"/>
  <c r="Q71" i="3"/>
  <c r="S70" i="3"/>
  <c r="R70" i="3"/>
  <c r="Q70" i="3"/>
  <c r="S69" i="3"/>
  <c r="R69" i="3"/>
  <c r="Q69" i="3"/>
  <c r="S68" i="3"/>
  <c r="R68" i="3"/>
  <c r="Q68" i="3"/>
  <c r="S67" i="3"/>
  <c r="R67" i="3"/>
  <c r="Q67" i="3"/>
  <c r="S66" i="3"/>
  <c r="R66" i="3"/>
  <c r="Q66" i="3"/>
  <c r="S65" i="3"/>
  <c r="R65" i="3"/>
  <c r="Q65" i="3"/>
  <c r="S64" i="3"/>
  <c r="R64" i="3"/>
  <c r="Q64" i="3"/>
  <c r="S63" i="3"/>
  <c r="R63" i="3"/>
  <c r="Q63" i="3"/>
  <c r="S62" i="3"/>
  <c r="R62" i="3"/>
  <c r="Q62" i="3"/>
  <c r="S61" i="3"/>
  <c r="R61" i="3"/>
  <c r="Q61" i="3"/>
  <c r="S60" i="3"/>
  <c r="R60" i="3"/>
  <c r="Q60" i="3"/>
  <c r="S59" i="3"/>
  <c r="R59" i="3"/>
  <c r="Q59" i="3"/>
  <c r="S58" i="3"/>
  <c r="R58" i="3"/>
  <c r="Q58" i="3"/>
  <c r="S57" i="3"/>
  <c r="R57" i="3"/>
  <c r="Q57" i="3"/>
  <c r="S56" i="3"/>
  <c r="R56" i="3"/>
  <c r="Q56" i="3"/>
  <c r="S55" i="3"/>
  <c r="R55" i="3"/>
  <c r="Q55" i="3"/>
  <c r="S54" i="3"/>
  <c r="R54" i="3"/>
  <c r="Q54" i="3"/>
  <c r="S53" i="3"/>
  <c r="R53" i="3"/>
  <c r="Q53" i="3"/>
  <c r="S52" i="3"/>
  <c r="R52" i="3"/>
  <c r="Q52" i="3"/>
  <c r="S51" i="3"/>
  <c r="R51" i="3"/>
  <c r="Q51" i="3"/>
  <c r="S50" i="3"/>
  <c r="R50" i="3"/>
  <c r="Q50" i="3"/>
  <c r="S49" i="3"/>
  <c r="R49" i="3"/>
  <c r="Q49" i="3"/>
  <c r="S48" i="3"/>
  <c r="R48" i="3"/>
  <c r="Q48" i="3"/>
  <c r="S47" i="3"/>
  <c r="R47" i="3"/>
  <c r="Q47" i="3"/>
  <c r="S46" i="3"/>
  <c r="R46" i="3"/>
  <c r="Q46" i="3"/>
  <c r="S45" i="3"/>
  <c r="R45" i="3"/>
  <c r="Q45" i="3"/>
  <c r="S44" i="3"/>
  <c r="R44" i="3"/>
  <c r="Q44" i="3"/>
  <c r="S43" i="3"/>
  <c r="R43" i="3"/>
  <c r="Q43" i="3"/>
  <c r="S42" i="3"/>
  <c r="R42" i="3"/>
  <c r="Q42" i="3"/>
  <c r="S41" i="3"/>
  <c r="R41" i="3"/>
  <c r="Q41" i="3"/>
  <c r="S40" i="3"/>
  <c r="R40" i="3"/>
  <c r="Q40" i="3"/>
  <c r="S39" i="3"/>
  <c r="R39" i="3"/>
  <c r="Q39" i="3"/>
  <c r="S38" i="3"/>
  <c r="R38" i="3"/>
  <c r="Q38" i="3"/>
  <c r="S37" i="3"/>
  <c r="R37" i="3"/>
  <c r="Q37" i="3"/>
  <c r="S36" i="3"/>
  <c r="R36" i="3"/>
  <c r="Q36" i="3"/>
  <c r="S35" i="3"/>
  <c r="R35" i="3"/>
  <c r="Q35" i="3"/>
  <c r="S34" i="3"/>
  <c r="R34" i="3"/>
  <c r="Q34" i="3"/>
  <c r="S33" i="3"/>
  <c r="R33" i="3"/>
  <c r="Q33" i="3"/>
  <c r="S32" i="3"/>
  <c r="R32" i="3"/>
  <c r="Q32" i="3"/>
  <c r="S31" i="3"/>
  <c r="R31" i="3"/>
  <c r="Q31" i="3"/>
  <c r="S30" i="3"/>
  <c r="R30" i="3"/>
  <c r="Q30" i="3"/>
  <c r="S29" i="3"/>
  <c r="R29" i="3"/>
  <c r="Q29" i="3"/>
  <c r="S28" i="3"/>
  <c r="R28" i="3"/>
  <c r="Q28" i="3"/>
  <c r="S27" i="3"/>
  <c r="R27" i="3"/>
  <c r="Q27" i="3"/>
  <c r="S26" i="3"/>
  <c r="R26" i="3"/>
  <c r="Q26" i="3"/>
  <c r="S25" i="3"/>
  <c r="R25" i="3"/>
  <c r="Q25" i="3"/>
  <c r="S24" i="3"/>
  <c r="R24" i="3"/>
  <c r="Q24" i="3"/>
  <c r="S23" i="3"/>
  <c r="R23" i="3"/>
  <c r="Q23" i="3"/>
  <c r="S22" i="3"/>
  <c r="R22" i="3"/>
  <c r="Q22" i="3"/>
  <c r="S21" i="3"/>
  <c r="R21" i="3"/>
  <c r="Q21" i="3"/>
  <c r="S20" i="3"/>
  <c r="R20" i="3"/>
  <c r="Q20" i="3"/>
  <c r="S19" i="3"/>
  <c r="R19" i="3"/>
  <c r="Q19" i="3"/>
  <c r="S18" i="3"/>
  <c r="R18" i="3"/>
  <c r="Q18" i="3"/>
  <c r="R17" i="3"/>
  <c r="Q17" i="3"/>
  <c r="R16" i="3"/>
  <c r="Q16" i="3"/>
  <c r="R15" i="3"/>
  <c r="Q15" i="3"/>
  <c r="R14" i="3"/>
  <c r="Q14" i="3"/>
  <c r="R13" i="3"/>
  <c r="Q13" i="3"/>
  <c r="R12" i="3"/>
  <c r="Q12" i="3"/>
  <c r="R11" i="3"/>
  <c r="Q11" i="3"/>
  <c r="R10" i="3"/>
  <c r="Q10" i="3"/>
  <c r="R9" i="3"/>
  <c r="Q9" i="3"/>
  <c r="Q8" i="3"/>
  <c r="Q7" i="3"/>
  <c r="M336" i="3"/>
  <c r="N336" i="3"/>
  <c r="O336" i="3"/>
  <c r="O335" i="3"/>
  <c r="N335" i="3"/>
  <c r="M335" i="3"/>
  <c r="O334" i="3"/>
  <c r="N334" i="3"/>
  <c r="M334" i="3"/>
  <c r="O333" i="3"/>
  <c r="N333" i="3"/>
  <c r="M333" i="3"/>
  <c r="O332" i="3"/>
  <c r="N332" i="3"/>
  <c r="M332" i="3"/>
  <c r="O331" i="3"/>
  <c r="N331" i="3"/>
  <c r="M331" i="3"/>
  <c r="O330" i="3"/>
  <c r="N330" i="3"/>
  <c r="M330" i="3"/>
  <c r="O329" i="3"/>
  <c r="N329" i="3"/>
  <c r="M329" i="3"/>
  <c r="O328" i="3"/>
  <c r="N328" i="3"/>
  <c r="M328" i="3"/>
  <c r="O327" i="3"/>
  <c r="N327" i="3"/>
  <c r="M327" i="3"/>
  <c r="O326" i="3"/>
  <c r="N326" i="3"/>
  <c r="M326" i="3"/>
  <c r="O325" i="3"/>
  <c r="N325" i="3"/>
  <c r="M325" i="3"/>
  <c r="O324" i="3"/>
  <c r="N324" i="3"/>
  <c r="M324" i="3"/>
  <c r="O323" i="3"/>
  <c r="N323" i="3"/>
  <c r="M323" i="3"/>
  <c r="O322" i="3"/>
  <c r="N322" i="3"/>
  <c r="M322" i="3"/>
  <c r="O321" i="3"/>
  <c r="N321" i="3"/>
  <c r="M321" i="3"/>
  <c r="O320" i="3"/>
  <c r="N320" i="3"/>
  <c r="M320" i="3"/>
  <c r="O319" i="3"/>
  <c r="N319" i="3"/>
  <c r="M319" i="3"/>
  <c r="O318" i="3"/>
  <c r="N318" i="3"/>
  <c r="M318" i="3"/>
  <c r="O317" i="3"/>
  <c r="N317" i="3"/>
  <c r="M317" i="3"/>
  <c r="O316" i="3"/>
  <c r="N316" i="3"/>
  <c r="M316" i="3"/>
  <c r="O315" i="3"/>
  <c r="N315" i="3"/>
  <c r="M315" i="3"/>
  <c r="O314" i="3"/>
  <c r="N314" i="3"/>
  <c r="M314" i="3"/>
  <c r="O313" i="3"/>
  <c r="N313" i="3"/>
  <c r="M313" i="3"/>
  <c r="O312" i="3"/>
  <c r="N312" i="3"/>
  <c r="M312" i="3"/>
  <c r="O311" i="3"/>
  <c r="N311" i="3"/>
  <c r="M311" i="3"/>
  <c r="O310" i="3"/>
  <c r="N310" i="3"/>
  <c r="M310" i="3"/>
  <c r="O309" i="3"/>
  <c r="N309" i="3"/>
  <c r="M309" i="3"/>
  <c r="O308" i="3"/>
  <c r="N308" i="3"/>
  <c r="M308" i="3"/>
  <c r="O307" i="3"/>
  <c r="N307" i="3"/>
  <c r="M307" i="3"/>
  <c r="O306" i="3"/>
  <c r="N306" i="3"/>
  <c r="M306" i="3"/>
  <c r="O305" i="3"/>
  <c r="N305" i="3"/>
  <c r="M305" i="3"/>
  <c r="O304" i="3"/>
  <c r="N304" i="3"/>
  <c r="M304" i="3"/>
  <c r="O303" i="3"/>
  <c r="N303" i="3"/>
  <c r="M303" i="3"/>
  <c r="O302" i="3"/>
  <c r="N302" i="3"/>
  <c r="M302" i="3"/>
  <c r="O301" i="3"/>
  <c r="N301" i="3"/>
  <c r="M301" i="3"/>
  <c r="O300" i="3"/>
  <c r="N300" i="3"/>
  <c r="M300" i="3"/>
  <c r="O299" i="3"/>
  <c r="N299" i="3"/>
  <c r="M299" i="3"/>
  <c r="O298" i="3"/>
  <c r="N298" i="3"/>
  <c r="M298" i="3"/>
  <c r="O297" i="3"/>
  <c r="N297" i="3"/>
  <c r="M297" i="3"/>
  <c r="O296" i="3"/>
  <c r="N296" i="3"/>
  <c r="M296" i="3"/>
  <c r="O295" i="3"/>
  <c r="N295" i="3"/>
  <c r="M295" i="3"/>
  <c r="O294" i="3"/>
  <c r="N294" i="3"/>
  <c r="M294" i="3"/>
  <c r="O293" i="3"/>
  <c r="N293" i="3"/>
  <c r="M293" i="3"/>
  <c r="O292" i="3"/>
  <c r="N292" i="3"/>
  <c r="M292" i="3"/>
  <c r="O291" i="3"/>
  <c r="N291" i="3"/>
  <c r="M291" i="3"/>
  <c r="O290" i="3"/>
  <c r="N290" i="3"/>
  <c r="M290" i="3"/>
  <c r="O289" i="3"/>
  <c r="N289" i="3"/>
  <c r="M289" i="3"/>
  <c r="O288" i="3"/>
  <c r="N288" i="3"/>
  <c r="M288" i="3"/>
  <c r="O287" i="3"/>
  <c r="N287" i="3"/>
  <c r="M287" i="3"/>
  <c r="O286" i="3"/>
  <c r="N286" i="3"/>
  <c r="M286" i="3"/>
  <c r="O285" i="3"/>
  <c r="N285" i="3"/>
  <c r="M285" i="3"/>
  <c r="O284" i="3"/>
  <c r="N284" i="3"/>
  <c r="M284" i="3"/>
  <c r="O283" i="3"/>
  <c r="N283" i="3"/>
  <c r="M283" i="3"/>
  <c r="O282" i="3"/>
  <c r="N282" i="3"/>
  <c r="M282" i="3"/>
  <c r="O281" i="3"/>
  <c r="N281" i="3"/>
  <c r="M281" i="3"/>
  <c r="O280" i="3"/>
  <c r="N280" i="3"/>
  <c r="M280" i="3"/>
  <c r="O279" i="3"/>
  <c r="N279" i="3"/>
  <c r="M279" i="3"/>
  <c r="O278" i="3"/>
  <c r="N278" i="3"/>
  <c r="M278" i="3"/>
  <c r="O277" i="3"/>
  <c r="N277" i="3"/>
  <c r="M277" i="3"/>
  <c r="O276" i="3"/>
  <c r="N276" i="3"/>
  <c r="M276" i="3"/>
  <c r="O275" i="3"/>
  <c r="N275" i="3"/>
  <c r="M275" i="3"/>
  <c r="O274" i="3"/>
  <c r="N274" i="3"/>
  <c r="M274" i="3"/>
  <c r="O273" i="3"/>
  <c r="N273" i="3"/>
  <c r="M273" i="3"/>
  <c r="O272" i="3"/>
  <c r="N272" i="3"/>
  <c r="M272" i="3"/>
  <c r="O271" i="3"/>
  <c r="N271" i="3"/>
  <c r="M271" i="3"/>
  <c r="O270" i="3"/>
  <c r="N270" i="3"/>
  <c r="M270" i="3"/>
  <c r="O269" i="3"/>
  <c r="N269" i="3"/>
  <c r="M269" i="3"/>
  <c r="O268" i="3"/>
  <c r="N268" i="3"/>
  <c r="M268" i="3"/>
  <c r="O267" i="3"/>
  <c r="N267" i="3"/>
  <c r="M267" i="3"/>
  <c r="O266" i="3"/>
  <c r="N266" i="3"/>
  <c r="M266" i="3"/>
  <c r="O265" i="3"/>
  <c r="N265" i="3"/>
  <c r="M265" i="3"/>
  <c r="O264" i="3"/>
  <c r="N264" i="3"/>
  <c r="M264" i="3"/>
  <c r="O263" i="3"/>
  <c r="N263" i="3"/>
  <c r="M263" i="3"/>
  <c r="O262" i="3"/>
  <c r="N262" i="3"/>
  <c r="M262" i="3"/>
  <c r="O261" i="3"/>
  <c r="N261" i="3"/>
  <c r="M261" i="3"/>
  <c r="O260" i="3"/>
  <c r="N260" i="3"/>
  <c r="M260" i="3"/>
  <c r="O259" i="3"/>
  <c r="N259" i="3"/>
  <c r="M259" i="3"/>
  <c r="O258" i="3"/>
  <c r="N258" i="3"/>
  <c r="M258" i="3"/>
  <c r="O257" i="3"/>
  <c r="N257" i="3"/>
  <c r="M257" i="3"/>
  <c r="O256" i="3"/>
  <c r="N256" i="3"/>
  <c r="M256" i="3"/>
  <c r="O255" i="3"/>
  <c r="N255" i="3"/>
  <c r="M255" i="3"/>
  <c r="O254" i="3"/>
  <c r="N254" i="3"/>
  <c r="M254" i="3"/>
  <c r="O253" i="3"/>
  <c r="N253" i="3"/>
  <c r="M253" i="3"/>
  <c r="O252" i="3"/>
  <c r="N252" i="3"/>
  <c r="M252" i="3"/>
  <c r="O251" i="3"/>
  <c r="N251" i="3"/>
  <c r="M251" i="3"/>
  <c r="O250" i="3"/>
  <c r="N250" i="3"/>
  <c r="M250" i="3"/>
  <c r="O249" i="3"/>
  <c r="N249" i="3"/>
  <c r="M249" i="3"/>
  <c r="O248" i="3"/>
  <c r="N248" i="3"/>
  <c r="M248" i="3"/>
  <c r="O247" i="3"/>
  <c r="N247" i="3"/>
  <c r="M247" i="3"/>
  <c r="O246" i="3"/>
  <c r="N246" i="3"/>
  <c r="M246" i="3"/>
  <c r="O245" i="3"/>
  <c r="N245" i="3"/>
  <c r="M245" i="3"/>
  <c r="O244" i="3"/>
  <c r="N244" i="3"/>
  <c r="M244" i="3"/>
  <c r="O243" i="3"/>
  <c r="N243" i="3"/>
  <c r="M243" i="3"/>
  <c r="O242" i="3"/>
  <c r="N242" i="3"/>
  <c r="M242" i="3"/>
  <c r="O241" i="3"/>
  <c r="N241" i="3"/>
  <c r="M241" i="3"/>
  <c r="O240" i="3"/>
  <c r="N240" i="3"/>
  <c r="M240" i="3"/>
  <c r="O239" i="3"/>
  <c r="N239" i="3"/>
  <c r="M239" i="3"/>
  <c r="O238" i="3"/>
  <c r="N238" i="3"/>
  <c r="M238" i="3"/>
  <c r="O237" i="3"/>
  <c r="N237" i="3"/>
  <c r="M237" i="3"/>
  <c r="O236" i="3"/>
  <c r="N236" i="3"/>
  <c r="M236" i="3"/>
  <c r="O235" i="3"/>
  <c r="N235" i="3"/>
  <c r="M235" i="3"/>
  <c r="O234" i="3"/>
  <c r="N234" i="3"/>
  <c r="M234" i="3"/>
  <c r="O233" i="3"/>
  <c r="N233" i="3"/>
  <c r="M233" i="3"/>
  <c r="O232" i="3"/>
  <c r="N232" i="3"/>
  <c r="M232" i="3"/>
  <c r="O231" i="3"/>
  <c r="N231" i="3"/>
  <c r="M231" i="3"/>
  <c r="O230" i="3"/>
  <c r="N230" i="3"/>
  <c r="M230" i="3"/>
  <c r="O229" i="3"/>
  <c r="N229" i="3"/>
  <c r="M229" i="3"/>
  <c r="O228" i="3"/>
  <c r="N228" i="3"/>
  <c r="M228" i="3"/>
  <c r="O227" i="3"/>
  <c r="N227" i="3"/>
  <c r="M227" i="3"/>
  <c r="O226" i="3"/>
  <c r="N226" i="3"/>
  <c r="M226" i="3"/>
  <c r="O225" i="3"/>
  <c r="N225" i="3"/>
  <c r="M225" i="3"/>
  <c r="O224" i="3"/>
  <c r="N224" i="3"/>
  <c r="M224" i="3"/>
  <c r="O223" i="3"/>
  <c r="N223" i="3"/>
  <c r="M223" i="3"/>
  <c r="O222" i="3"/>
  <c r="N222" i="3"/>
  <c r="M222" i="3"/>
  <c r="O221" i="3"/>
  <c r="N221" i="3"/>
  <c r="M221" i="3"/>
  <c r="O220" i="3"/>
  <c r="N220" i="3"/>
  <c r="M220" i="3"/>
  <c r="O219" i="3"/>
  <c r="N219" i="3"/>
  <c r="M219" i="3"/>
  <c r="O218" i="3"/>
  <c r="N218" i="3"/>
  <c r="M218" i="3"/>
  <c r="O217" i="3"/>
  <c r="N217" i="3"/>
  <c r="M217" i="3"/>
  <c r="O216" i="3"/>
  <c r="N216" i="3"/>
  <c r="M216" i="3"/>
  <c r="O215" i="3"/>
  <c r="N215" i="3"/>
  <c r="M215" i="3"/>
  <c r="O214" i="3"/>
  <c r="N214" i="3"/>
  <c r="M214" i="3"/>
  <c r="O213" i="3"/>
  <c r="N213" i="3"/>
  <c r="M213" i="3"/>
  <c r="O212" i="3"/>
  <c r="N212" i="3"/>
  <c r="M212" i="3"/>
  <c r="O211" i="3"/>
  <c r="N211" i="3"/>
  <c r="M211" i="3"/>
  <c r="O210" i="3"/>
  <c r="N210" i="3"/>
  <c r="M210" i="3"/>
  <c r="O209" i="3"/>
  <c r="N209" i="3"/>
  <c r="M209" i="3"/>
  <c r="O208" i="3"/>
  <c r="N208" i="3"/>
  <c r="M208" i="3"/>
  <c r="O207" i="3"/>
  <c r="N207" i="3"/>
  <c r="M207" i="3"/>
  <c r="O206" i="3"/>
  <c r="N206" i="3"/>
  <c r="M206" i="3"/>
  <c r="O205" i="3"/>
  <c r="N205" i="3"/>
  <c r="M205" i="3"/>
  <c r="O204" i="3"/>
  <c r="N204" i="3"/>
  <c r="M204" i="3"/>
  <c r="O203" i="3"/>
  <c r="N203" i="3"/>
  <c r="M203" i="3"/>
  <c r="O202" i="3"/>
  <c r="N202" i="3"/>
  <c r="M202" i="3"/>
  <c r="O201" i="3"/>
  <c r="N201" i="3"/>
  <c r="M201" i="3"/>
  <c r="O200" i="3"/>
  <c r="N200" i="3"/>
  <c r="M200" i="3"/>
  <c r="O199" i="3"/>
  <c r="N199" i="3"/>
  <c r="M199" i="3"/>
  <c r="O198" i="3"/>
  <c r="N198" i="3"/>
  <c r="M198" i="3"/>
  <c r="O197" i="3"/>
  <c r="N197" i="3"/>
  <c r="M197" i="3"/>
  <c r="O196" i="3"/>
  <c r="N196" i="3"/>
  <c r="M196" i="3"/>
  <c r="O195" i="3"/>
  <c r="N195" i="3"/>
  <c r="M195" i="3"/>
  <c r="O194" i="3"/>
  <c r="N194" i="3"/>
  <c r="M194" i="3"/>
  <c r="O193" i="3"/>
  <c r="N193" i="3"/>
  <c r="M193" i="3"/>
  <c r="O192" i="3"/>
  <c r="N192" i="3"/>
  <c r="M192" i="3"/>
  <c r="O191" i="3"/>
  <c r="N191" i="3"/>
  <c r="M191" i="3"/>
  <c r="O190" i="3"/>
  <c r="N190" i="3"/>
  <c r="M190" i="3"/>
  <c r="O189" i="3"/>
  <c r="N189" i="3"/>
  <c r="M189" i="3"/>
  <c r="O188" i="3"/>
  <c r="N188" i="3"/>
  <c r="M188" i="3"/>
  <c r="O187" i="3"/>
  <c r="N187" i="3"/>
  <c r="M187" i="3"/>
  <c r="O186" i="3"/>
  <c r="N186" i="3"/>
  <c r="M186" i="3"/>
  <c r="O185" i="3"/>
  <c r="N185" i="3"/>
  <c r="M185" i="3"/>
  <c r="O184" i="3"/>
  <c r="N184" i="3"/>
  <c r="M184" i="3"/>
  <c r="O183" i="3"/>
  <c r="N183" i="3"/>
  <c r="M183" i="3"/>
  <c r="O182" i="3"/>
  <c r="N182" i="3"/>
  <c r="M182" i="3"/>
  <c r="O181" i="3"/>
  <c r="N181" i="3"/>
  <c r="M181" i="3"/>
  <c r="O180" i="3"/>
  <c r="N180" i="3"/>
  <c r="M180" i="3"/>
  <c r="O179" i="3"/>
  <c r="N179" i="3"/>
  <c r="M179" i="3"/>
  <c r="O178" i="3"/>
  <c r="N178" i="3"/>
  <c r="M178" i="3"/>
  <c r="O177" i="3"/>
  <c r="N177" i="3"/>
  <c r="M177" i="3"/>
  <c r="O176" i="3"/>
  <c r="N176" i="3"/>
  <c r="M176" i="3"/>
  <c r="O175" i="3"/>
  <c r="N175" i="3"/>
  <c r="M175" i="3"/>
  <c r="O174" i="3"/>
  <c r="N174" i="3"/>
  <c r="M174" i="3"/>
  <c r="O173" i="3"/>
  <c r="N173" i="3"/>
  <c r="M173" i="3"/>
  <c r="O172" i="3"/>
  <c r="N172" i="3"/>
  <c r="M172" i="3"/>
  <c r="O171" i="3"/>
  <c r="N171" i="3"/>
  <c r="M171" i="3"/>
  <c r="O170" i="3"/>
  <c r="N170" i="3"/>
  <c r="M170" i="3"/>
  <c r="O169" i="3"/>
  <c r="N169" i="3"/>
  <c r="M169" i="3"/>
  <c r="O168" i="3"/>
  <c r="N168" i="3"/>
  <c r="M168" i="3"/>
  <c r="O167" i="3"/>
  <c r="N167" i="3"/>
  <c r="M167" i="3"/>
  <c r="O166" i="3"/>
  <c r="N166" i="3"/>
  <c r="M166" i="3"/>
  <c r="O165" i="3"/>
  <c r="N165" i="3"/>
  <c r="M165" i="3"/>
  <c r="O164" i="3"/>
  <c r="N164" i="3"/>
  <c r="M164" i="3"/>
  <c r="O163" i="3"/>
  <c r="N163" i="3"/>
  <c r="M163" i="3"/>
  <c r="O162" i="3"/>
  <c r="N162" i="3"/>
  <c r="M162" i="3"/>
  <c r="O161" i="3"/>
  <c r="N161" i="3"/>
  <c r="M161" i="3"/>
  <c r="O160" i="3"/>
  <c r="N160" i="3"/>
  <c r="M160" i="3"/>
  <c r="O159" i="3"/>
  <c r="N159" i="3"/>
  <c r="M159" i="3"/>
  <c r="O158" i="3"/>
  <c r="N158" i="3"/>
  <c r="M158" i="3"/>
  <c r="O157" i="3"/>
  <c r="N157" i="3"/>
  <c r="M157" i="3"/>
  <c r="O156" i="3"/>
  <c r="N156" i="3"/>
  <c r="M156" i="3"/>
  <c r="O155" i="3"/>
  <c r="N155" i="3"/>
  <c r="M155" i="3"/>
  <c r="O154" i="3"/>
  <c r="N154" i="3"/>
  <c r="M154" i="3"/>
  <c r="O153" i="3"/>
  <c r="N153" i="3"/>
  <c r="M153" i="3"/>
  <c r="O152" i="3"/>
  <c r="N152" i="3"/>
  <c r="M152" i="3"/>
  <c r="O151" i="3"/>
  <c r="N151" i="3"/>
  <c r="M151" i="3"/>
  <c r="O150" i="3"/>
  <c r="N150" i="3"/>
  <c r="M150" i="3"/>
  <c r="O149" i="3"/>
  <c r="N149" i="3"/>
  <c r="M149" i="3"/>
  <c r="O148" i="3"/>
  <c r="N148" i="3"/>
  <c r="M148" i="3"/>
  <c r="O147" i="3"/>
  <c r="N147" i="3"/>
  <c r="M147" i="3"/>
  <c r="O146" i="3"/>
  <c r="N146" i="3"/>
  <c r="M146" i="3"/>
  <c r="O145" i="3"/>
  <c r="N145" i="3"/>
  <c r="M145" i="3"/>
  <c r="O144" i="3"/>
  <c r="N144" i="3"/>
  <c r="M144" i="3"/>
  <c r="O143" i="3"/>
  <c r="N143" i="3"/>
  <c r="M143" i="3"/>
  <c r="O142" i="3"/>
  <c r="N142" i="3"/>
  <c r="M142" i="3"/>
  <c r="O141" i="3"/>
  <c r="N141" i="3"/>
  <c r="M141" i="3"/>
  <c r="O140" i="3"/>
  <c r="N140" i="3"/>
  <c r="M140" i="3"/>
  <c r="O139" i="3"/>
  <c r="N139" i="3"/>
  <c r="M139" i="3"/>
  <c r="O138" i="3"/>
  <c r="N138" i="3"/>
  <c r="M138" i="3"/>
  <c r="O137" i="3"/>
  <c r="N137" i="3"/>
  <c r="M137" i="3"/>
  <c r="O136" i="3"/>
  <c r="N136" i="3"/>
  <c r="M136" i="3"/>
  <c r="O135" i="3"/>
  <c r="N135" i="3"/>
  <c r="M135" i="3"/>
  <c r="O134" i="3"/>
  <c r="N134" i="3"/>
  <c r="M134" i="3"/>
  <c r="O133" i="3"/>
  <c r="N133" i="3"/>
  <c r="M133" i="3"/>
  <c r="O132" i="3"/>
  <c r="N132" i="3"/>
  <c r="M132" i="3"/>
  <c r="O131" i="3"/>
  <c r="N131" i="3"/>
  <c r="M131" i="3"/>
  <c r="O130" i="3"/>
  <c r="N130" i="3"/>
  <c r="M130" i="3"/>
  <c r="O129" i="3"/>
  <c r="N129" i="3"/>
  <c r="M129" i="3"/>
  <c r="O128" i="3"/>
  <c r="N128" i="3"/>
  <c r="M128" i="3"/>
  <c r="O127" i="3"/>
  <c r="N127" i="3"/>
  <c r="M127" i="3"/>
  <c r="O126" i="3"/>
  <c r="N126" i="3"/>
  <c r="M126" i="3"/>
  <c r="O125" i="3"/>
  <c r="N125" i="3"/>
  <c r="M125" i="3"/>
  <c r="O124" i="3"/>
  <c r="N124" i="3"/>
  <c r="M124" i="3"/>
  <c r="O123" i="3"/>
  <c r="N123" i="3"/>
  <c r="M123" i="3"/>
  <c r="O122" i="3"/>
  <c r="N122" i="3"/>
  <c r="M122" i="3"/>
  <c r="O121" i="3"/>
  <c r="N121" i="3"/>
  <c r="M121" i="3"/>
  <c r="O120" i="3"/>
  <c r="N120" i="3"/>
  <c r="M120" i="3"/>
  <c r="O119" i="3"/>
  <c r="N119" i="3"/>
  <c r="M119" i="3"/>
  <c r="O118" i="3"/>
  <c r="N118" i="3"/>
  <c r="M118" i="3"/>
  <c r="O117" i="3"/>
  <c r="N117" i="3"/>
  <c r="M117" i="3"/>
  <c r="O116" i="3"/>
  <c r="N116" i="3"/>
  <c r="M116" i="3"/>
  <c r="O115" i="3"/>
  <c r="N115" i="3"/>
  <c r="M115" i="3"/>
  <c r="O114" i="3"/>
  <c r="N114" i="3"/>
  <c r="M114" i="3"/>
  <c r="O113" i="3"/>
  <c r="N113" i="3"/>
  <c r="M113" i="3"/>
  <c r="O112" i="3"/>
  <c r="N112" i="3"/>
  <c r="M112" i="3"/>
  <c r="O111" i="3"/>
  <c r="N111" i="3"/>
  <c r="M111" i="3"/>
  <c r="O110" i="3"/>
  <c r="N110" i="3"/>
  <c r="M110" i="3"/>
  <c r="O109" i="3"/>
  <c r="N109" i="3"/>
  <c r="M109" i="3"/>
  <c r="O108" i="3"/>
  <c r="N108" i="3"/>
  <c r="M108" i="3"/>
  <c r="O107" i="3"/>
  <c r="N107" i="3"/>
  <c r="M107" i="3"/>
  <c r="O106" i="3"/>
  <c r="N106" i="3"/>
  <c r="M106" i="3"/>
  <c r="O105" i="3"/>
  <c r="N105" i="3"/>
  <c r="M105" i="3"/>
  <c r="O104" i="3"/>
  <c r="N104" i="3"/>
  <c r="M104" i="3"/>
  <c r="O103" i="3"/>
  <c r="N103" i="3"/>
  <c r="M103" i="3"/>
  <c r="O102" i="3"/>
  <c r="N102" i="3"/>
  <c r="M102" i="3"/>
  <c r="O101" i="3"/>
  <c r="N101" i="3"/>
  <c r="M101" i="3"/>
  <c r="O100" i="3"/>
  <c r="N100" i="3"/>
  <c r="M100" i="3"/>
  <c r="O99" i="3"/>
  <c r="N99" i="3"/>
  <c r="M99" i="3"/>
  <c r="O98" i="3"/>
  <c r="N98" i="3"/>
  <c r="M98" i="3"/>
  <c r="O97" i="3"/>
  <c r="N97" i="3"/>
  <c r="M97" i="3"/>
  <c r="O96" i="3"/>
  <c r="N96" i="3"/>
  <c r="M96" i="3"/>
  <c r="O95" i="3"/>
  <c r="N95" i="3"/>
  <c r="M95" i="3"/>
  <c r="O94" i="3"/>
  <c r="N94" i="3"/>
  <c r="M94" i="3"/>
  <c r="O93" i="3"/>
  <c r="N93" i="3"/>
  <c r="M93" i="3"/>
  <c r="O92" i="3"/>
  <c r="N92" i="3"/>
  <c r="M92" i="3"/>
  <c r="O91" i="3"/>
  <c r="N91" i="3"/>
  <c r="M91" i="3"/>
  <c r="O90" i="3"/>
  <c r="N90" i="3"/>
  <c r="M90" i="3"/>
  <c r="O89" i="3"/>
  <c r="N89" i="3"/>
  <c r="M89" i="3"/>
  <c r="O88" i="3"/>
  <c r="N88" i="3"/>
  <c r="M88" i="3"/>
  <c r="O87" i="3"/>
  <c r="N87" i="3"/>
  <c r="M87" i="3"/>
  <c r="O86" i="3"/>
  <c r="N86" i="3"/>
  <c r="M86" i="3"/>
  <c r="O85" i="3"/>
  <c r="N85" i="3"/>
  <c r="M85" i="3"/>
  <c r="O84" i="3"/>
  <c r="N84" i="3"/>
  <c r="M84" i="3"/>
  <c r="O83" i="3"/>
  <c r="N83" i="3"/>
  <c r="M83" i="3"/>
  <c r="O82" i="3"/>
  <c r="N82" i="3"/>
  <c r="M82" i="3"/>
  <c r="O81" i="3"/>
  <c r="N81" i="3"/>
  <c r="M81" i="3"/>
  <c r="O80" i="3"/>
  <c r="N80" i="3"/>
  <c r="M80" i="3"/>
  <c r="O79" i="3"/>
  <c r="N79" i="3"/>
  <c r="M79" i="3"/>
  <c r="O78" i="3"/>
  <c r="N78" i="3"/>
  <c r="M78" i="3"/>
  <c r="O77" i="3"/>
  <c r="N77" i="3"/>
  <c r="M77" i="3"/>
  <c r="O76" i="3"/>
  <c r="N76" i="3"/>
  <c r="M76" i="3"/>
  <c r="O75" i="3"/>
  <c r="N75" i="3"/>
  <c r="M75" i="3"/>
  <c r="O74" i="3"/>
  <c r="N74" i="3"/>
  <c r="M74" i="3"/>
  <c r="O73" i="3"/>
  <c r="N73" i="3"/>
  <c r="M73" i="3"/>
  <c r="O72" i="3"/>
  <c r="N72" i="3"/>
  <c r="M72" i="3"/>
  <c r="O71" i="3"/>
  <c r="N71" i="3"/>
  <c r="M71" i="3"/>
  <c r="O70" i="3"/>
  <c r="N70" i="3"/>
  <c r="M70" i="3"/>
  <c r="O69" i="3"/>
  <c r="N69" i="3"/>
  <c r="M69" i="3"/>
  <c r="O68" i="3"/>
  <c r="N68" i="3"/>
  <c r="M68" i="3"/>
  <c r="O67" i="3"/>
  <c r="N67" i="3"/>
  <c r="M67" i="3"/>
  <c r="O66" i="3"/>
  <c r="N66" i="3"/>
  <c r="M66" i="3"/>
  <c r="O65" i="3"/>
  <c r="N65" i="3"/>
  <c r="M65" i="3"/>
  <c r="O64" i="3"/>
  <c r="N64" i="3"/>
  <c r="M64" i="3"/>
  <c r="O63" i="3"/>
  <c r="N63" i="3"/>
  <c r="M63" i="3"/>
  <c r="O62" i="3"/>
  <c r="N62" i="3"/>
  <c r="M62" i="3"/>
  <c r="O61" i="3"/>
  <c r="N61" i="3"/>
  <c r="M61" i="3"/>
  <c r="O60" i="3"/>
  <c r="N60" i="3"/>
  <c r="M60" i="3"/>
  <c r="O59" i="3"/>
  <c r="N59" i="3"/>
  <c r="M59" i="3"/>
  <c r="O58" i="3"/>
  <c r="N58" i="3"/>
  <c r="M58" i="3"/>
  <c r="O57" i="3"/>
  <c r="N57" i="3"/>
  <c r="M57" i="3"/>
  <c r="O56" i="3"/>
  <c r="N56" i="3"/>
  <c r="M56" i="3"/>
  <c r="O55" i="3"/>
  <c r="N55" i="3"/>
  <c r="M55" i="3"/>
  <c r="O54" i="3"/>
  <c r="N54" i="3"/>
  <c r="M54" i="3"/>
  <c r="O53" i="3"/>
  <c r="N53" i="3"/>
  <c r="M53" i="3"/>
  <c r="O52" i="3"/>
  <c r="N52" i="3"/>
  <c r="M52" i="3"/>
  <c r="O51" i="3"/>
  <c r="N51" i="3"/>
  <c r="M51" i="3"/>
  <c r="O50" i="3"/>
  <c r="N50" i="3"/>
  <c r="M50" i="3"/>
  <c r="O49" i="3"/>
  <c r="N49" i="3"/>
  <c r="M49" i="3"/>
  <c r="O48" i="3"/>
  <c r="N48" i="3"/>
  <c r="M48" i="3"/>
  <c r="O47" i="3"/>
  <c r="N47" i="3"/>
  <c r="M47" i="3"/>
  <c r="O46" i="3"/>
  <c r="N46" i="3"/>
  <c r="M46" i="3"/>
  <c r="O45" i="3"/>
  <c r="N45" i="3"/>
  <c r="M45" i="3"/>
  <c r="O44" i="3"/>
  <c r="N44" i="3"/>
  <c r="M44" i="3"/>
  <c r="O43" i="3"/>
  <c r="N43" i="3"/>
  <c r="M43" i="3"/>
  <c r="O42" i="3"/>
  <c r="N42" i="3"/>
  <c r="M42" i="3"/>
  <c r="O41" i="3"/>
  <c r="N41" i="3"/>
  <c r="M41" i="3"/>
  <c r="O40" i="3"/>
  <c r="N40" i="3"/>
  <c r="M40" i="3"/>
  <c r="O39" i="3"/>
  <c r="N39" i="3"/>
  <c r="M39" i="3"/>
  <c r="O38" i="3"/>
  <c r="N38" i="3"/>
  <c r="M38" i="3"/>
  <c r="O37" i="3"/>
  <c r="N37" i="3"/>
  <c r="M37" i="3"/>
  <c r="O36" i="3"/>
  <c r="N36" i="3"/>
  <c r="M36" i="3"/>
  <c r="O35" i="3"/>
  <c r="N35" i="3"/>
  <c r="M35" i="3"/>
  <c r="O34" i="3"/>
  <c r="N34" i="3"/>
  <c r="M34" i="3"/>
  <c r="O33" i="3"/>
  <c r="N33" i="3"/>
  <c r="M33" i="3"/>
  <c r="O32" i="3"/>
  <c r="N32" i="3"/>
  <c r="M32" i="3"/>
  <c r="O31" i="3"/>
  <c r="N31" i="3"/>
  <c r="M31" i="3"/>
  <c r="O30" i="3"/>
  <c r="N30" i="3"/>
  <c r="M30" i="3"/>
  <c r="O29" i="3"/>
  <c r="N29" i="3"/>
  <c r="M29" i="3"/>
  <c r="O28" i="3"/>
  <c r="N28" i="3"/>
  <c r="M28" i="3"/>
  <c r="O27" i="3"/>
  <c r="N27" i="3"/>
  <c r="M27" i="3"/>
  <c r="O26" i="3"/>
  <c r="N26" i="3"/>
  <c r="M26" i="3"/>
  <c r="O25" i="3"/>
  <c r="N25" i="3"/>
  <c r="M25" i="3"/>
  <c r="O24" i="3"/>
  <c r="N24" i="3"/>
  <c r="M24" i="3"/>
  <c r="O23" i="3"/>
  <c r="N23" i="3"/>
  <c r="M23" i="3"/>
  <c r="O22" i="3"/>
  <c r="N22" i="3"/>
  <c r="M22" i="3"/>
  <c r="O21" i="3"/>
  <c r="N21" i="3"/>
  <c r="M21" i="3"/>
  <c r="O20" i="3"/>
  <c r="N20" i="3"/>
  <c r="M20" i="3"/>
  <c r="O19" i="3"/>
  <c r="N19" i="3"/>
  <c r="M19" i="3"/>
  <c r="O18" i="3"/>
  <c r="N18" i="3"/>
  <c r="M18" i="3"/>
  <c r="N17" i="3"/>
  <c r="M17" i="3"/>
  <c r="N16" i="3"/>
  <c r="M16" i="3"/>
  <c r="N15" i="3"/>
  <c r="M15" i="3"/>
  <c r="N14" i="3"/>
  <c r="M14" i="3"/>
  <c r="N13" i="3"/>
  <c r="M13" i="3"/>
  <c r="N12" i="3"/>
  <c r="M12" i="3"/>
  <c r="N11" i="3"/>
  <c r="M11" i="3"/>
  <c r="N10" i="3"/>
  <c r="M10" i="3"/>
  <c r="N9" i="3"/>
  <c r="M9" i="3"/>
  <c r="M8" i="3"/>
  <c r="M7" i="3"/>
  <c r="M319" i="2"/>
  <c r="L319" i="2"/>
  <c r="M318" i="2"/>
  <c r="L318" i="2"/>
  <c r="M317" i="2"/>
  <c r="L317" i="2"/>
  <c r="M316" i="2"/>
  <c r="L316" i="2"/>
  <c r="M315" i="2"/>
  <c r="L315" i="2"/>
  <c r="R312" i="2"/>
  <c r="S312" i="2"/>
  <c r="T312" i="2"/>
  <c r="T311" i="2"/>
  <c r="S311" i="2"/>
  <c r="R311" i="2"/>
  <c r="T310" i="2"/>
  <c r="S310" i="2"/>
  <c r="R310" i="2"/>
  <c r="T309" i="2"/>
  <c r="S309" i="2"/>
  <c r="R309" i="2"/>
  <c r="T308" i="2"/>
  <c r="S308" i="2"/>
  <c r="R308" i="2"/>
  <c r="T307" i="2"/>
  <c r="S307" i="2"/>
  <c r="R307" i="2"/>
  <c r="T306" i="2"/>
  <c r="S306" i="2"/>
  <c r="R306" i="2"/>
  <c r="T305" i="2"/>
  <c r="S305" i="2"/>
  <c r="R305" i="2"/>
  <c r="T304" i="2"/>
  <c r="S304" i="2"/>
  <c r="R304" i="2"/>
  <c r="T303" i="2"/>
  <c r="S303" i="2"/>
  <c r="R303" i="2"/>
  <c r="T302" i="2"/>
  <c r="S302" i="2"/>
  <c r="R302" i="2"/>
  <c r="T301" i="2"/>
  <c r="S301" i="2"/>
  <c r="R301" i="2"/>
  <c r="T300" i="2"/>
  <c r="S300" i="2"/>
  <c r="R300" i="2"/>
  <c r="T299" i="2"/>
  <c r="S299" i="2"/>
  <c r="R299" i="2"/>
  <c r="T298" i="2"/>
  <c r="S298" i="2"/>
  <c r="R298" i="2"/>
  <c r="T297" i="2"/>
  <c r="S297" i="2"/>
  <c r="R297" i="2"/>
  <c r="T296" i="2"/>
  <c r="S296" i="2"/>
  <c r="R296" i="2"/>
  <c r="T295" i="2"/>
  <c r="S295" i="2"/>
  <c r="R295" i="2"/>
  <c r="T294" i="2"/>
  <c r="S294" i="2"/>
  <c r="R294" i="2"/>
  <c r="T293" i="2"/>
  <c r="S293" i="2"/>
  <c r="R293" i="2"/>
  <c r="T292" i="2"/>
  <c r="S292" i="2"/>
  <c r="R292" i="2"/>
  <c r="T291" i="2"/>
  <c r="S291" i="2"/>
  <c r="R291" i="2"/>
  <c r="T290" i="2"/>
  <c r="S290" i="2"/>
  <c r="R290" i="2"/>
  <c r="T289" i="2"/>
  <c r="S289" i="2"/>
  <c r="R289" i="2"/>
  <c r="T288" i="2"/>
  <c r="S288" i="2"/>
  <c r="R288" i="2"/>
  <c r="T287" i="2"/>
  <c r="S287" i="2"/>
  <c r="R287" i="2"/>
  <c r="T286" i="2"/>
  <c r="S286" i="2"/>
  <c r="R286" i="2"/>
  <c r="T285" i="2"/>
  <c r="S285" i="2"/>
  <c r="R285" i="2"/>
  <c r="T284" i="2"/>
  <c r="S284" i="2"/>
  <c r="R284" i="2"/>
  <c r="T283" i="2"/>
  <c r="S283" i="2"/>
  <c r="R283" i="2"/>
  <c r="T282" i="2"/>
  <c r="S282" i="2"/>
  <c r="R282" i="2"/>
  <c r="T281" i="2"/>
  <c r="S281" i="2"/>
  <c r="R281" i="2"/>
  <c r="T280" i="2"/>
  <c r="S280" i="2"/>
  <c r="R280" i="2"/>
  <c r="T279" i="2"/>
  <c r="S279" i="2"/>
  <c r="R279" i="2"/>
  <c r="T278" i="2"/>
  <c r="S278" i="2"/>
  <c r="R278" i="2"/>
  <c r="T277" i="2"/>
  <c r="S277" i="2"/>
  <c r="R277" i="2"/>
  <c r="T276" i="2"/>
  <c r="S276" i="2"/>
  <c r="R276" i="2"/>
  <c r="T275" i="2"/>
  <c r="S275" i="2"/>
  <c r="R275" i="2"/>
  <c r="T274" i="2"/>
  <c r="S274" i="2"/>
  <c r="R274" i="2"/>
  <c r="T273" i="2"/>
  <c r="S273" i="2"/>
  <c r="R273" i="2"/>
  <c r="T272" i="2"/>
  <c r="S272" i="2"/>
  <c r="R272" i="2"/>
  <c r="T271" i="2"/>
  <c r="S271" i="2"/>
  <c r="R271" i="2"/>
  <c r="T270" i="2"/>
  <c r="S270" i="2"/>
  <c r="R270" i="2"/>
  <c r="T269" i="2"/>
  <c r="S269" i="2"/>
  <c r="R269" i="2"/>
  <c r="T268" i="2"/>
  <c r="S268" i="2"/>
  <c r="R268" i="2"/>
  <c r="T267" i="2"/>
  <c r="S267" i="2"/>
  <c r="R267" i="2"/>
  <c r="T266" i="2"/>
  <c r="S266" i="2"/>
  <c r="R266" i="2"/>
  <c r="T265" i="2"/>
  <c r="S265" i="2"/>
  <c r="R265" i="2"/>
  <c r="T264" i="2"/>
  <c r="S264" i="2"/>
  <c r="R264" i="2"/>
  <c r="T263" i="2"/>
  <c r="S263" i="2"/>
  <c r="R263" i="2"/>
  <c r="T262" i="2"/>
  <c r="S262" i="2"/>
  <c r="R262" i="2"/>
  <c r="T261" i="2"/>
  <c r="S261" i="2"/>
  <c r="R261" i="2"/>
  <c r="T260" i="2"/>
  <c r="S260" i="2"/>
  <c r="R260" i="2"/>
  <c r="T259" i="2"/>
  <c r="S259" i="2"/>
  <c r="R259" i="2"/>
  <c r="T258" i="2"/>
  <c r="S258" i="2"/>
  <c r="R258" i="2"/>
  <c r="T257" i="2"/>
  <c r="S257" i="2"/>
  <c r="R257" i="2"/>
  <c r="T256" i="2"/>
  <c r="S256" i="2"/>
  <c r="R256" i="2"/>
  <c r="T255" i="2"/>
  <c r="S255" i="2"/>
  <c r="R255" i="2"/>
  <c r="T254" i="2"/>
  <c r="S254" i="2"/>
  <c r="R254" i="2"/>
  <c r="T253" i="2"/>
  <c r="S253" i="2"/>
  <c r="R253" i="2"/>
  <c r="T252" i="2"/>
  <c r="S252" i="2"/>
  <c r="R252" i="2"/>
  <c r="T251" i="2"/>
  <c r="S251" i="2"/>
  <c r="R251" i="2"/>
  <c r="T250" i="2"/>
  <c r="S250" i="2"/>
  <c r="R250" i="2"/>
  <c r="T249" i="2"/>
  <c r="S249" i="2"/>
  <c r="R249" i="2"/>
  <c r="T248" i="2"/>
  <c r="S248" i="2"/>
  <c r="R248" i="2"/>
  <c r="T247" i="2"/>
  <c r="S247" i="2"/>
  <c r="R247" i="2"/>
  <c r="T246" i="2"/>
  <c r="S246" i="2"/>
  <c r="R246" i="2"/>
  <c r="T245" i="2"/>
  <c r="S245" i="2"/>
  <c r="R245" i="2"/>
  <c r="T244" i="2"/>
  <c r="S244" i="2"/>
  <c r="R244" i="2"/>
  <c r="T243" i="2"/>
  <c r="S243" i="2"/>
  <c r="R243" i="2"/>
  <c r="T242" i="2"/>
  <c r="S242" i="2"/>
  <c r="R242" i="2"/>
  <c r="T241" i="2"/>
  <c r="S241" i="2"/>
  <c r="R241" i="2"/>
  <c r="T240" i="2"/>
  <c r="S240" i="2"/>
  <c r="R240" i="2"/>
  <c r="T239" i="2"/>
  <c r="S239" i="2"/>
  <c r="R239" i="2"/>
  <c r="T238" i="2"/>
  <c r="S238" i="2"/>
  <c r="R238" i="2"/>
  <c r="T237" i="2"/>
  <c r="S237" i="2"/>
  <c r="R237" i="2"/>
  <c r="T236" i="2"/>
  <c r="S236" i="2"/>
  <c r="R236" i="2"/>
  <c r="T235" i="2"/>
  <c r="S235" i="2"/>
  <c r="R235" i="2"/>
  <c r="T234" i="2"/>
  <c r="S234" i="2"/>
  <c r="R234" i="2"/>
  <c r="T233" i="2"/>
  <c r="S233" i="2"/>
  <c r="R233" i="2"/>
  <c r="T232" i="2"/>
  <c r="S232" i="2"/>
  <c r="R232" i="2"/>
  <c r="T231" i="2"/>
  <c r="S231" i="2"/>
  <c r="R231" i="2"/>
  <c r="T230" i="2"/>
  <c r="S230" i="2"/>
  <c r="R230" i="2"/>
  <c r="T229" i="2"/>
  <c r="S229" i="2"/>
  <c r="R229" i="2"/>
  <c r="T228" i="2"/>
  <c r="S228" i="2"/>
  <c r="R228" i="2"/>
  <c r="T227" i="2"/>
  <c r="S227" i="2"/>
  <c r="R227" i="2"/>
  <c r="T226" i="2"/>
  <c r="S226" i="2"/>
  <c r="R226" i="2"/>
  <c r="T225" i="2"/>
  <c r="S225" i="2"/>
  <c r="R225" i="2"/>
  <c r="T224" i="2"/>
  <c r="S224" i="2"/>
  <c r="R224" i="2"/>
  <c r="T223" i="2"/>
  <c r="S223" i="2"/>
  <c r="R223" i="2"/>
  <c r="T222" i="2"/>
  <c r="S222" i="2"/>
  <c r="R222" i="2"/>
  <c r="T221" i="2"/>
  <c r="S221" i="2"/>
  <c r="R221" i="2"/>
  <c r="T220" i="2"/>
  <c r="S220" i="2"/>
  <c r="R220" i="2"/>
  <c r="T219" i="2"/>
  <c r="S219" i="2"/>
  <c r="R219" i="2"/>
  <c r="T218" i="2"/>
  <c r="S218" i="2"/>
  <c r="R218" i="2"/>
  <c r="T217" i="2"/>
  <c r="S217" i="2"/>
  <c r="R217" i="2"/>
  <c r="T216" i="2"/>
  <c r="S216" i="2"/>
  <c r="R216" i="2"/>
  <c r="T215" i="2"/>
  <c r="S215" i="2"/>
  <c r="R215" i="2"/>
  <c r="T214" i="2"/>
  <c r="S214" i="2"/>
  <c r="R214" i="2"/>
  <c r="T213" i="2"/>
  <c r="S213" i="2"/>
  <c r="R213" i="2"/>
  <c r="T212" i="2"/>
  <c r="S212" i="2"/>
  <c r="R212" i="2"/>
  <c r="T211" i="2"/>
  <c r="S211" i="2"/>
  <c r="R211" i="2"/>
  <c r="T210" i="2"/>
  <c r="S210" i="2"/>
  <c r="R210" i="2"/>
  <c r="T209" i="2"/>
  <c r="S209" i="2"/>
  <c r="R209" i="2"/>
  <c r="T208" i="2"/>
  <c r="S208" i="2"/>
  <c r="R208" i="2"/>
  <c r="T207" i="2"/>
  <c r="S207" i="2"/>
  <c r="R207" i="2"/>
  <c r="T206" i="2"/>
  <c r="S206" i="2"/>
  <c r="R206" i="2"/>
  <c r="T205" i="2"/>
  <c r="S205" i="2"/>
  <c r="R205" i="2"/>
  <c r="T204" i="2"/>
  <c r="S204" i="2"/>
  <c r="R204" i="2"/>
  <c r="T203" i="2"/>
  <c r="S203" i="2"/>
  <c r="R203" i="2"/>
  <c r="T202" i="2"/>
  <c r="S202" i="2"/>
  <c r="R202" i="2"/>
  <c r="T201" i="2"/>
  <c r="S201" i="2"/>
  <c r="R201" i="2"/>
  <c r="T200" i="2"/>
  <c r="S200" i="2"/>
  <c r="R200" i="2"/>
  <c r="T199" i="2"/>
  <c r="S199" i="2"/>
  <c r="R199" i="2"/>
  <c r="T198" i="2"/>
  <c r="S198" i="2"/>
  <c r="R198" i="2"/>
  <c r="T197" i="2"/>
  <c r="S197" i="2"/>
  <c r="R197" i="2"/>
  <c r="T196" i="2"/>
  <c r="S196" i="2"/>
  <c r="R196" i="2"/>
  <c r="T195" i="2"/>
  <c r="S195" i="2"/>
  <c r="R195" i="2"/>
  <c r="T194" i="2"/>
  <c r="S194" i="2"/>
  <c r="R194" i="2"/>
  <c r="T193" i="2"/>
  <c r="S193" i="2"/>
  <c r="R193" i="2"/>
  <c r="T192" i="2"/>
  <c r="S192" i="2"/>
  <c r="R192" i="2"/>
  <c r="T191" i="2"/>
  <c r="S191" i="2"/>
  <c r="R191" i="2"/>
  <c r="T190" i="2"/>
  <c r="S190" i="2"/>
  <c r="R190" i="2"/>
  <c r="T189" i="2"/>
  <c r="S189" i="2"/>
  <c r="R189" i="2"/>
  <c r="T188" i="2"/>
  <c r="S188" i="2"/>
  <c r="R188" i="2"/>
  <c r="T187" i="2"/>
  <c r="S187" i="2"/>
  <c r="R187" i="2"/>
  <c r="T186" i="2"/>
  <c r="S186" i="2"/>
  <c r="R186" i="2"/>
  <c r="T185" i="2"/>
  <c r="S185" i="2"/>
  <c r="R185" i="2"/>
  <c r="T184" i="2"/>
  <c r="S184" i="2"/>
  <c r="R184" i="2"/>
  <c r="T183" i="2"/>
  <c r="S183" i="2"/>
  <c r="R183" i="2"/>
  <c r="T182" i="2"/>
  <c r="S182" i="2"/>
  <c r="R182" i="2"/>
  <c r="T181" i="2"/>
  <c r="S181" i="2"/>
  <c r="R181" i="2"/>
  <c r="T180" i="2"/>
  <c r="S180" i="2"/>
  <c r="R180" i="2"/>
  <c r="T179" i="2"/>
  <c r="S179" i="2"/>
  <c r="R179" i="2"/>
  <c r="T178" i="2"/>
  <c r="S178" i="2"/>
  <c r="R178" i="2"/>
  <c r="T177" i="2"/>
  <c r="S177" i="2"/>
  <c r="R177" i="2"/>
  <c r="T176" i="2"/>
  <c r="S176" i="2"/>
  <c r="R176" i="2"/>
  <c r="T175" i="2"/>
  <c r="S175" i="2"/>
  <c r="R175" i="2"/>
  <c r="T174" i="2"/>
  <c r="S174" i="2"/>
  <c r="R174" i="2"/>
  <c r="T173" i="2"/>
  <c r="S173" i="2"/>
  <c r="R173" i="2"/>
  <c r="T172" i="2"/>
  <c r="S172" i="2"/>
  <c r="R172" i="2"/>
  <c r="T171" i="2"/>
  <c r="S171" i="2"/>
  <c r="R171" i="2"/>
  <c r="T170" i="2"/>
  <c r="S170" i="2"/>
  <c r="R170" i="2"/>
  <c r="T169" i="2"/>
  <c r="S169" i="2"/>
  <c r="R169" i="2"/>
  <c r="T168" i="2"/>
  <c r="S168" i="2"/>
  <c r="R168" i="2"/>
  <c r="T167" i="2"/>
  <c r="S167" i="2"/>
  <c r="R167" i="2"/>
  <c r="T166" i="2"/>
  <c r="S166" i="2"/>
  <c r="R166" i="2"/>
  <c r="T165" i="2"/>
  <c r="S165" i="2"/>
  <c r="R165" i="2"/>
  <c r="T164" i="2"/>
  <c r="S164" i="2"/>
  <c r="R164" i="2"/>
  <c r="T163" i="2"/>
  <c r="S163" i="2"/>
  <c r="R163" i="2"/>
  <c r="T162" i="2"/>
  <c r="S162" i="2"/>
  <c r="R162" i="2"/>
  <c r="T161" i="2"/>
  <c r="S161" i="2"/>
  <c r="R161" i="2"/>
  <c r="T160" i="2"/>
  <c r="S160" i="2"/>
  <c r="R160" i="2"/>
  <c r="T159" i="2"/>
  <c r="S159" i="2"/>
  <c r="R159" i="2"/>
  <c r="T158" i="2"/>
  <c r="S158" i="2"/>
  <c r="R158" i="2"/>
  <c r="T157" i="2"/>
  <c r="S157" i="2"/>
  <c r="R157" i="2"/>
  <c r="T156" i="2"/>
  <c r="S156" i="2"/>
  <c r="R156" i="2"/>
  <c r="T155" i="2"/>
  <c r="S155" i="2"/>
  <c r="R155" i="2"/>
  <c r="T154" i="2"/>
  <c r="S154" i="2"/>
  <c r="R154" i="2"/>
  <c r="T153" i="2"/>
  <c r="S153" i="2"/>
  <c r="R153" i="2"/>
  <c r="T152" i="2"/>
  <c r="S152" i="2"/>
  <c r="R152" i="2"/>
  <c r="T151" i="2"/>
  <c r="S151" i="2"/>
  <c r="R151" i="2"/>
  <c r="T150" i="2"/>
  <c r="S150" i="2"/>
  <c r="R150" i="2"/>
  <c r="T149" i="2"/>
  <c r="S149" i="2"/>
  <c r="R149" i="2"/>
  <c r="T148" i="2"/>
  <c r="S148" i="2"/>
  <c r="R148" i="2"/>
  <c r="T147" i="2"/>
  <c r="S147" i="2"/>
  <c r="R147" i="2"/>
  <c r="T146" i="2"/>
  <c r="S146" i="2"/>
  <c r="R146" i="2"/>
  <c r="T145" i="2"/>
  <c r="S145" i="2"/>
  <c r="R145" i="2"/>
  <c r="T144" i="2"/>
  <c r="S144" i="2"/>
  <c r="R144" i="2"/>
  <c r="T143" i="2"/>
  <c r="S143" i="2"/>
  <c r="R143" i="2"/>
  <c r="T142" i="2"/>
  <c r="S142" i="2"/>
  <c r="R142" i="2"/>
  <c r="T141" i="2"/>
  <c r="S141" i="2"/>
  <c r="R141" i="2"/>
  <c r="T140" i="2"/>
  <c r="S140" i="2"/>
  <c r="R140" i="2"/>
  <c r="T139" i="2"/>
  <c r="S139" i="2"/>
  <c r="R139" i="2"/>
  <c r="T138" i="2"/>
  <c r="S138" i="2"/>
  <c r="R138" i="2"/>
  <c r="T137" i="2"/>
  <c r="S137" i="2"/>
  <c r="R137" i="2"/>
  <c r="T136" i="2"/>
  <c r="S136" i="2"/>
  <c r="R136" i="2"/>
  <c r="T135" i="2"/>
  <c r="S135" i="2"/>
  <c r="R135" i="2"/>
  <c r="T134" i="2"/>
  <c r="S134" i="2"/>
  <c r="R134" i="2"/>
  <c r="T133" i="2"/>
  <c r="S133" i="2"/>
  <c r="R133" i="2"/>
  <c r="T132" i="2"/>
  <c r="S132" i="2"/>
  <c r="R132" i="2"/>
  <c r="T131" i="2"/>
  <c r="S131" i="2"/>
  <c r="R131" i="2"/>
  <c r="T130" i="2"/>
  <c r="S130" i="2"/>
  <c r="R130" i="2"/>
  <c r="T129" i="2"/>
  <c r="S129" i="2"/>
  <c r="R129" i="2"/>
  <c r="T128" i="2"/>
  <c r="S128" i="2"/>
  <c r="R128" i="2"/>
  <c r="T127" i="2"/>
  <c r="S127" i="2"/>
  <c r="R127" i="2"/>
  <c r="T126" i="2"/>
  <c r="S126" i="2"/>
  <c r="R126" i="2"/>
  <c r="T125" i="2"/>
  <c r="S125" i="2"/>
  <c r="R125" i="2"/>
  <c r="T124" i="2"/>
  <c r="S124" i="2"/>
  <c r="R124" i="2"/>
  <c r="T123" i="2"/>
  <c r="S123" i="2"/>
  <c r="R123" i="2"/>
  <c r="T122" i="2"/>
  <c r="S122" i="2"/>
  <c r="R122" i="2"/>
  <c r="T121" i="2"/>
  <c r="S121" i="2"/>
  <c r="R121" i="2"/>
  <c r="T120" i="2"/>
  <c r="S120" i="2"/>
  <c r="R120" i="2"/>
  <c r="T119" i="2"/>
  <c r="S119" i="2"/>
  <c r="R119" i="2"/>
  <c r="T118" i="2"/>
  <c r="S118" i="2"/>
  <c r="R118" i="2"/>
  <c r="T117" i="2"/>
  <c r="S117" i="2"/>
  <c r="R117" i="2"/>
  <c r="T116" i="2"/>
  <c r="S116" i="2"/>
  <c r="R116" i="2"/>
  <c r="T115" i="2"/>
  <c r="S115" i="2"/>
  <c r="R115" i="2"/>
  <c r="T114" i="2"/>
  <c r="S114" i="2"/>
  <c r="R114" i="2"/>
  <c r="T113" i="2"/>
  <c r="S113" i="2"/>
  <c r="R113" i="2"/>
  <c r="T112" i="2"/>
  <c r="S112" i="2"/>
  <c r="R112" i="2"/>
  <c r="T111" i="2"/>
  <c r="S111" i="2"/>
  <c r="R111" i="2"/>
  <c r="T110" i="2"/>
  <c r="S110" i="2"/>
  <c r="R110" i="2"/>
  <c r="T109" i="2"/>
  <c r="S109" i="2"/>
  <c r="R109" i="2"/>
  <c r="T108" i="2"/>
  <c r="S108" i="2"/>
  <c r="R108" i="2"/>
  <c r="T107" i="2"/>
  <c r="S107" i="2"/>
  <c r="R107" i="2"/>
  <c r="T106" i="2"/>
  <c r="S106" i="2"/>
  <c r="R106" i="2"/>
  <c r="T105" i="2"/>
  <c r="S105" i="2"/>
  <c r="R105" i="2"/>
  <c r="T104" i="2"/>
  <c r="S104" i="2"/>
  <c r="R104" i="2"/>
  <c r="T103" i="2"/>
  <c r="S103" i="2"/>
  <c r="R103" i="2"/>
  <c r="T102" i="2"/>
  <c r="S102" i="2"/>
  <c r="R102" i="2"/>
  <c r="T101" i="2"/>
  <c r="S101" i="2"/>
  <c r="R101" i="2"/>
  <c r="T100" i="2"/>
  <c r="S100" i="2"/>
  <c r="R100" i="2"/>
  <c r="T99" i="2"/>
  <c r="S99" i="2"/>
  <c r="R99" i="2"/>
  <c r="T98" i="2"/>
  <c r="S98" i="2"/>
  <c r="R98" i="2"/>
  <c r="T97" i="2"/>
  <c r="S97" i="2"/>
  <c r="R97" i="2"/>
  <c r="T96" i="2"/>
  <c r="S96" i="2"/>
  <c r="R96" i="2"/>
  <c r="T95" i="2"/>
  <c r="S95" i="2"/>
  <c r="R95" i="2"/>
  <c r="T94" i="2"/>
  <c r="S94" i="2"/>
  <c r="R94" i="2"/>
  <c r="T93" i="2"/>
  <c r="S93" i="2"/>
  <c r="R93" i="2"/>
  <c r="T92" i="2"/>
  <c r="S92" i="2"/>
  <c r="R92" i="2"/>
  <c r="T91" i="2"/>
  <c r="S91" i="2"/>
  <c r="R91" i="2"/>
  <c r="T90" i="2"/>
  <c r="S90" i="2"/>
  <c r="R90" i="2"/>
  <c r="T89" i="2"/>
  <c r="S89" i="2"/>
  <c r="R89" i="2"/>
  <c r="T88" i="2"/>
  <c r="S88" i="2"/>
  <c r="R88" i="2"/>
  <c r="T87" i="2"/>
  <c r="S87" i="2"/>
  <c r="R87" i="2"/>
  <c r="T86" i="2"/>
  <c r="S86" i="2"/>
  <c r="R86" i="2"/>
  <c r="T85" i="2"/>
  <c r="S85" i="2"/>
  <c r="R85" i="2"/>
  <c r="T84" i="2"/>
  <c r="S84" i="2"/>
  <c r="R84" i="2"/>
  <c r="T83" i="2"/>
  <c r="S83" i="2"/>
  <c r="R83" i="2"/>
  <c r="T82" i="2"/>
  <c r="S82" i="2"/>
  <c r="R82" i="2"/>
  <c r="T81" i="2"/>
  <c r="S81" i="2"/>
  <c r="R81" i="2"/>
  <c r="T80" i="2"/>
  <c r="S80" i="2"/>
  <c r="R80" i="2"/>
  <c r="T79" i="2"/>
  <c r="S79" i="2"/>
  <c r="R79" i="2"/>
  <c r="T78" i="2"/>
  <c r="S78" i="2"/>
  <c r="R78" i="2"/>
  <c r="T77" i="2"/>
  <c r="S77" i="2"/>
  <c r="R77" i="2"/>
  <c r="T76" i="2"/>
  <c r="S76" i="2"/>
  <c r="R76" i="2"/>
  <c r="T75" i="2"/>
  <c r="S75" i="2"/>
  <c r="R75" i="2"/>
  <c r="T74" i="2"/>
  <c r="S74" i="2"/>
  <c r="R74" i="2"/>
  <c r="T73" i="2"/>
  <c r="S73" i="2"/>
  <c r="R73" i="2"/>
  <c r="T72" i="2"/>
  <c r="S72" i="2"/>
  <c r="R72" i="2"/>
  <c r="T71" i="2"/>
  <c r="S71" i="2"/>
  <c r="R71" i="2"/>
  <c r="T70" i="2"/>
  <c r="S70" i="2"/>
  <c r="R70" i="2"/>
  <c r="T69" i="2"/>
  <c r="S69" i="2"/>
  <c r="R69" i="2"/>
  <c r="T68" i="2"/>
  <c r="S68" i="2"/>
  <c r="R68" i="2"/>
  <c r="T67" i="2"/>
  <c r="S67" i="2"/>
  <c r="R67" i="2"/>
  <c r="T66" i="2"/>
  <c r="S66" i="2"/>
  <c r="R66" i="2"/>
  <c r="T65" i="2"/>
  <c r="S65" i="2"/>
  <c r="R65" i="2"/>
  <c r="T64" i="2"/>
  <c r="S64" i="2"/>
  <c r="R64" i="2"/>
  <c r="T63" i="2"/>
  <c r="S63" i="2"/>
  <c r="R63" i="2"/>
  <c r="T62" i="2"/>
  <c r="S62" i="2"/>
  <c r="R62" i="2"/>
  <c r="T61" i="2"/>
  <c r="S61" i="2"/>
  <c r="R61" i="2"/>
  <c r="T60" i="2"/>
  <c r="S60" i="2"/>
  <c r="R60" i="2"/>
  <c r="T59" i="2"/>
  <c r="S59" i="2"/>
  <c r="R59" i="2"/>
  <c r="T58" i="2"/>
  <c r="S58" i="2"/>
  <c r="R58" i="2"/>
  <c r="T57" i="2"/>
  <c r="S57" i="2"/>
  <c r="R57" i="2"/>
  <c r="T56" i="2"/>
  <c r="S56" i="2"/>
  <c r="R56" i="2"/>
  <c r="T55" i="2"/>
  <c r="S55" i="2"/>
  <c r="R55" i="2"/>
  <c r="T54" i="2"/>
  <c r="S54" i="2"/>
  <c r="R54" i="2"/>
  <c r="T53" i="2"/>
  <c r="S53" i="2"/>
  <c r="R53" i="2"/>
  <c r="T52" i="2"/>
  <c r="S52" i="2"/>
  <c r="R52" i="2"/>
  <c r="T51" i="2"/>
  <c r="S51" i="2"/>
  <c r="R51" i="2"/>
  <c r="T50" i="2"/>
  <c r="S50" i="2"/>
  <c r="R50" i="2"/>
  <c r="T49" i="2"/>
  <c r="S49" i="2"/>
  <c r="R49" i="2"/>
  <c r="T48" i="2"/>
  <c r="S48" i="2"/>
  <c r="R48" i="2"/>
  <c r="T47" i="2"/>
  <c r="S47" i="2"/>
  <c r="R47" i="2"/>
  <c r="T46" i="2"/>
  <c r="S46" i="2"/>
  <c r="R46" i="2"/>
  <c r="T45" i="2"/>
  <c r="S45" i="2"/>
  <c r="R45" i="2"/>
  <c r="T44" i="2"/>
  <c r="S44" i="2"/>
  <c r="R44" i="2"/>
  <c r="T43" i="2"/>
  <c r="S43" i="2"/>
  <c r="R43" i="2"/>
  <c r="T42" i="2"/>
  <c r="S42" i="2"/>
  <c r="R42" i="2"/>
  <c r="T41" i="2"/>
  <c r="S41" i="2"/>
  <c r="R41" i="2"/>
  <c r="T40" i="2"/>
  <c r="S40" i="2"/>
  <c r="R40" i="2"/>
  <c r="T39" i="2"/>
  <c r="S39" i="2"/>
  <c r="R39" i="2"/>
  <c r="T38" i="2"/>
  <c r="S38" i="2"/>
  <c r="R38" i="2"/>
  <c r="T37" i="2"/>
  <c r="S37" i="2"/>
  <c r="R37" i="2"/>
  <c r="T36" i="2"/>
  <c r="S36" i="2"/>
  <c r="R36" i="2"/>
  <c r="T35" i="2"/>
  <c r="S35" i="2"/>
  <c r="R35" i="2"/>
  <c r="T34" i="2"/>
  <c r="S34" i="2"/>
  <c r="R34" i="2"/>
  <c r="T33" i="2"/>
  <c r="S33" i="2"/>
  <c r="R33" i="2"/>
  <c r="T32" i="2"/>
  <c r="S32" i="2"/>
  <c r="R32" i="2"/>
  <c r="T31" i="2"/>
  <c r="S31" i="2"/>
  <c r="R31" i="2"/>
  <c r="T30" i="2"/>
  <c r="S30" i="2"/>
  <c r="R30" i="2"/>
  <c r="T29" i="2"/>
  <c r="S29" i="2"/>
  <c r="R29" i="2"/>
  <c r="T28" i="2"/>
  <c r="S28" i="2"/>
  <c r="R28" i="2"/>
  <c r="T27" i="2"/>
  <c r="S27" i="2"/>
  <c r="R27" i="2"/>
  <c r="T26" i="2"/>
  <c r="S26" i="2"/>
  <c r="R26" i="2"/>
  <c r="T25" i="2"/>
  <c r="S25" i="2"/>
  <c r="R25" i="2"/>
  <c r="T24" i="2"/>
  <c r="S24" i="2"/>
  <c r="R24" i="2"/>
  <c r="T23" i="2"/>
  <c r="S23" i="2"/>
  <c r="R23" i="2"/>
  <c r="T22" i="2"/>
  <c r="S22" i="2"/>
  <c r="R22" i="2"/>
  <c r="T21" i="2"/>
  <c r="S21" i="2"/>
  <c r="R21" i="2"/>
  <c r="T20" i="2"/>
  <c r="S20" i="2"/>
  <c r="R20" i="2"/>
  <c r="T19" i="2"/>
  <c r="S19" i="2"/>
  <c r="R19" i="2"/>
  <c r="T18" i="2"/>
  <c r="S18" i="2"/>
  <c r="R18" i="2"/>
  <c r="S17" i="2"/>
  <c r="R17" i="2"/>
  <c r="S16" i="2"/>
  <c r="R16" i="2"/>
  <c r="S15" i="2"/>
  <c r="R15" i="2"/>
  <c r="S14" i="2"/>
  <c r="R14" i="2"/>
  <c r="S13" i="2"/>
  <c r="R13" i="2"/>
  <c r="S12" i="2"/>
  <c r="R12" i="2"/>
  <c r="S11" i="2"/>
  <c r="R11" i="2"/>
  <c r="S10" i="2"/>
  <c r="R10" i="2"/>
  <c r="S9" i="2"/>
  <c r="R9" i="2"/>
  <c r="R8" i="2"/>
  <c r="R7" i="2"/>
  <c r="N312" i="2"/>
  <c r="O312" i="2"/>
  <c r="P312" i="2"/>
  <c r="P311" i="2"/>
  <c r="O311" i="2"/>
  <c r="N311" i="2"/>
  <c r="P310" i="2"/>
  <c r="O310" i="2"/>
  <c r="N310" i="2"/>
  <c r="P309" i="2"/>
  <c r="O309" i="2"/>
  <c r="N309" i="2"/>
  <c r="P308" i="2"/>
  <c r="O308" i="2"/>
  <c r="N308" i="2"/>
  <c r="P307" i="2"/>
  <c r="O307" i="2"/>
  <c r="N307" i="2"/>
  <c r="P306" i="2"/>
  <c r="O306" i="2"/>
  <c r="N306" i="2"/>
  <c r="P305" i="2"/>
  <c r="O305" i="2"/>
  <c r="N305" i="2"/>
  <c r="P304" i="2"/>
  <c r="O304" i="2"/>
  <c r="N304" i="2"/>
  <c r="P303" i="2"/>
  <c r="O303" i="2"/>
  <c r="N303" i="2"/>
  <c r="P302" i="2"/>
  <c r="O302" i="2"/>
  <c r="N302" i="2"/>
  <c r="P301" i="2"/>
  <c r="O301" i="2"/>
  <c r="N301" i="2"/>
  <c r="P300" i="2"/>
  <c r="O300" i="2"/>
  <c r="N300" i="2"/>
  <c r="P299" i="2"/>
  <c r="O299" i="2"/>
  <c r="N299" i="2"/>
  <c r="P298" i="2"/>
  <c r="O298" i="2"/>
  <c r="N298" i="2"/>
  <c r="P297" i="2"/>
  <c r="O297" i="2"/>
  <c r="N297" i="2"/>
  <c r="P296" i="2"/>
  <c r="O296" i="2"/>
  <c r="N296" i="2"/>
  <c r="P295" i="2"/>
  <c r="O295" i="2"/>
  <c r="N295" i="2"/>
  <c r="P294" i="2"/>
  <c r="O294" i="2"/>
  <c r="N294" i="2"/>
  <c r="P293" i="2"/>
  <c r="O293" i="2"/>
  <c r="N293" i="2"/>
  <c r="P292" i="2"/>
  <c r="O292" i="2"/>
  <c r="N292" i="2"/>
  <c r="P291" i="2"/>
  <c r="O291" i="2"/>
  <c r="N291" i="2"/>
  <c r="P290" i="2"/>
  <c r="O290" i="2"/>
  <c r="N290" i="2"/>
  <c r="P289" i="2"/>
  <c r="O289" i="2"/>
  <c r="N289" i="2"/>
  <c r="P288" i="2"/>
  <c r="O288" i="2"/>
  <c r="N288" i="2"/>
  <c r="P287" i="2"/>
  <c r="O287" i="2"/>
  <c r="N287" i="2"/>
  <c r="P286" i="2"/>
  <c r="O286" i="2"/>
  <c r="N286" i="2"/>
  <c r="P285" i="2"/>
  <c r="O285" i="2"/>
  <c r="N285" i="2"/>
  <c r="P284" i="2"/>
  <c r="O284" i="2"/>
  <c r="N284" i="2"/>
  <c r="P283" i="2"/>
  <c r="O283" i="2"/>
  <c r="N283" i="2"/>
  <c r="P282" i="2"/>
  <c r="O282" i="2"/>
  <c r="N282" i="2"/>
  <c r="P281" i="2"/>
  <c r="O281" i="2"/>
  <c r="N281" i="2"/>
  <c r="P280" i="2"/>
  <c r="O280" i="2"/>
  <c r="N280" i="2"/>
  <c r="P279" i="2"/>
  <c r="O279" i="2"/>
  <c r="N279" i="2"/>
  <c r="P278" i="2"/>
  <c r="O278" i="2"/>
  <c r="N278" i="2"/>
  <c r="P277" i="2"/>
  <c r="O277" i="2"/>
  <c r="N277" i="2"/>
  <c r="P276" i="2"/>
  <c r="O276" i="2"/>
  <c r="N276" i="2"/>
  <c r="P275" i="2"/>
  <c r="O275" i="2"/>
  <c r="N275" i="2"/>
  <c r="P274" i="2"/>
  <c r="O274" i="2"/>
  <c r="N274" i="2"/>
  <c r="P273" i="2"/>
  <c r="O273" i="2"/>
  <c r="N273" i="2"/>
  <c r="P272" i="2"/>
  <c r="O272" i="2"/>
  <c r="N272" i="2"/>
  <c r="P271" i="2"/>
  <c r="O271" i="2"/>
  <c r="N271" i="2"/>
  <c r="P270" i="2"/>
  <c r="O270" i="2"/>
  <c r="N270" i="2"/>
  <c r="P269" i="2"/>
  <c r="O269" i="2"/>
  <c r="N269" i="2"/>
  <c r="P268" i="2"/>
  <c r="O268" i="2"/>
  <c r="N268" i="2"/>
  <c r="P267" i="2"/>
  <c r="O267" i="2"/>
  <c r="N267" i="2"/>
  <c r="P266" i="2"/>
  <c r="O266" i="2"/>
  <c r="N266" i="2"/>
  <c r="P265" i="2"/>
  <c r="O265" i="2"/>
  <c r="N265" i="2"/>
  <c r="P264" i="2"/>
  <c r="O264" i="2"/>
  <c r="N264" i="2"/>
  <c r="P263" i="2"/>
  <c r="O263" i="2"/>
  <c r="N263" i="2"/>
  <c r="P262" i="2"/>
  <c r="O262" i="2"/>
  <c r="N262" i="2"/>
  <c r="P261" i="2"/>
  <c r="O261" i="2"/>
  <c r="N261" i="2"/>
  <c r="P260" i="2"/>
  <c r="O260" i="2"/>
  <c r="N260" i="2"/>
  <c r="P259" i="2"/>
  <c r="O259" i="2"/>
  <c r="N259" i="2"/>
  <c r="P258" i="2"/>
  <c r="O258" i="2"/>
  <c r="N258" i="2"/>
  <c r="P257" i="2"/>
  <c r="O257" i="2"/>
  <c r="N257" i="2"/>
  <c r="P256" i="2"/>
  <c r="O256" i="2"/>
  <c r="N256" i="2"/>
  <c r="P255" i="2"/>
  <c r="O255" i="2"/>
  <c r="N255" i="2"/>
  <c r="P254" i="2"/>
  <c r="O254" i="2"/>
  <c r="N254" i="2"/>
  <c r="P253" i="2"/>
  <c r="O253" i="2"/>
  <c r="N253" i="2"/>
  <c r="P252" i="2"/>
  <c r="O252" i="2"/>
  <c r="N252" i="2"/>
  <c r="P251" i="2"/>
  <c r="O251" i="2"/>
  <c r="N251" i="2"/>
  <c r="P250" i="2"/>
  <c r="O250" i="2"/>
  <c r="N250" i="2"/>
  <c r="P249" i="2"/>
  <c r="O249" i="2"/>
  <c r="N249" i="2"/>
  <c r="P248" i="2"/>
  <c r="O248" i="2"/>
  <c r="N248" i="2"/>
  <c r="P247" i="2"/>
  <c r="O247" i="2"/>
  <c r="N247" i="2"/>
  <c r="P246" i="2"/>
  <c r="O246" i="2"/>
  <c r="N246" i="2"/>
  <c r="P245" i="2"/>
  <c r="O245" i="2"/>
  <c r="N245" i="2"/>
  <c r="P244" i="2"/>
  <c r="O244" i="2"/>
  <c r="N244" i="2"/>
  <c r="P243" i="2"/>
  <c r="O243" i="2"/>
  <c r="N243" i="2"/>
  <c r="P242" i="2"/>
  <c r="O242" i="2"/>
  <c r="N242" i="2"/>
  <c r="P241" i="2"/>
  <c r="O241" i="2"/>
  <c r="N241" i="2"/>
  <c r="P240" i="2"/>
  <c r="O240" i="2"/>
  <c r="N240" i="2"/>
  <c r="P239" i="2"/>
  <c r="O239" i="2"/>
  <c r="N239" i="2"/>
  <c r="P238" i="2"/>
  <c r="O238" i="2"/>
  <c r="N238" i="2"/>
  <c r="P237" i="2"/>
  <c r="O237" i="2"/>
  <c r="N237" i="2"/>
  <c r="P236" i="2"/>
  <c r="O236" i="2"/>
  <c r="N236" i="2"/>
  <c r="P235" i="2"/>
  <c r="O235" i="2"/>
  <c r="N235" i="2"/>
  <c r="P234" i="2"/>
  <c r="O234" i="2"/>
  <c r="N234" i="2"/>
  <c r="P233" i="2"/>
  <c r="O233" i="2"/>
  <c r="N233" i="2"/>
  <c r="P232" i="2"/>
  <c r="O232" i="2"/>
  <c r="N232" i="2"/>
  <c r="P231" i="2"/>
  <c r="O231" i="2"/>
  <c r="N231" i="2"/>
  <c r="P230" i="2"/>
  <c r="O230" i="2"/>
  <c r="N230" i="2"/>
  <c r="P229" i="2"/>
  <c r="O229" i="2"/>
  <c r="N229" i="2"/>
  <c r="P228" i="2"/>
  <c r="O228" i="2"/>
  <c r="N228" i="2"/>
  <c r="P227" i="2"/>
  <c r="O227" i="2"/>
  <c r="N227" i="2"/>
  <c r="P226" i="2"/>
  <c r="O226" i="2"/>
  <c r="N226" i="2"/>
  <c r="P225" i="2"/>
  <c r="O225" i="2"/>
  <c r="N225" i="2"/>
  <c r="P224" i="2"/>
  <c r="O224" i="2"/>
  <c r="N224" i="2"/>
  <c r="P223" i="2"/>
  <c r="O223" i="2"/>
  <c r="N223" i="2"/>
  <c r="P222" i="2"/>
  <c r="O222" i="2"/>
  <c r="N222" i="2"/>
  <c r="P221" i="2"/>
  <c r="O221" i="2"/>
  <c r="N221" i="2"/>
  <c r="P220" i="2"/>
  <c r="O220" i="2"/>
  <c r="N220" i="2"/>
  <c r="P219" i="2"/>
  <c r="O219" i="2"/>
  <c r="N219" i="2"/>
  <c r="P218" i="2"/>
  <c r="O218" i="2"/>
  <c r="N218" i="2"/>
  <c r="P217" i="2"/>
  <c r="O217" i="2"/>
  <c r="N217" i="2"/>
  <c r="P216" i="2"/>
  <c r="O216" i="2"/>
  <c r="N216" i="2"/>
  <c r="P215" i="2"/>
  <c r="O215" i="2"/>
  <c r="N215" i="2"/>
  <c r="P214" i="2"/>
  <c r="O214" i="2"/>
  <c r="N214" i="2"/>
  <c r="P213" i="2"/>
  <c r="O213" i="2"/>
  <c r="N213" i="2"/>
  <c r="P212" i="2"/>
  <c r="O212" i="2"/>
  <c r="N212" i="2"/>
  <c r="P211" i="2"/>
  <c r="O211" i="2"/>
  <c r="N211" i="2"/>
  <c r="P210" i="2"/>
  <c r="O210" i="2"/>
  <c r="N210" i="2"/>
  <c r="P209" i="2"/>
  <c r="O209" i="2"/>
  <c r="N209" i="2"/>
  <c r="P208" i="2"/>
  <c r="O208" i="2"/>
  <c r="N208" i="2"/>
  <c r="P207" i="2"/>
  <c r="O207" i="2"/>
  <c r="N207" i="2"/>
  <c r="P206" i="2"/>
  <c r="O206" i="2"/>
  <c r="N206" i="2"/>
  <c r="P205" i="2"/>
  <c r="O205" i="2"/>
  <c r="N205" i="2"/>
  <c r="P204" i="2"/>
  <c r="O204" i="2"/>
  <c r="N204" i="2"/>
  <c r="P203" i="2"/>
  <c r="O203" i="2"/>
  <c r="N203" i="2"/>
  <c r="P202" i="2"/>
  <c r="O202" i="2"/>
  <c r="N202" i="2"/>
  <c r="P201" i="2"/>
  <c r="O201" i="2"/>
  <c r="N201" i="2"/>
  <c r="P200" i="2"/>
  <c r="O200" i="2"/>
  <c r="N200" i="2"/>
  <c r="P199" i="2"/>
  <c r="O199" i="2"/>
  <c r="N199" i="2"/>
  <c r="P198" i="2"/>
  <c r="O198" i="2"/>
  <c r="N198" i="2"/>
  <c r="P197" i="2"/>
  <c r="O197" i="2"/>
  <c r="N197" i="2"/>
  <c r="P196" i="2"/>
  <c r="O196" i="2"/>
  <c r="N196" i="2"/>
  <c r="P195" i="2"/>
  <c r="O195" i="2"/>
  <c r="N195" i="2"/>
  <c r="P194" i="2"/>
  <c r="O194" i="2"/>
  <c r="N194" i="2"/>
  <c r="P193" i="2"/>
  <c r="O193" i="2"/>
  <c r="N193" i="2"/>
  <c r="P192" i="2"/>
  <c r="O192" i="2"/>
  <c r="N192" i="2"/>
  <c r="P191" i="2"/>
  <c r="O191" i="2"/>
  <c r="N191" i="2"/>
  <c r="P190" i="2"/>
  <c r="O190" i="2"/>
  <c r="N190" i="2"/>
  <c r="P189" i="2"/>
  <c r="O189" i="2"/>
  <c r="N189" i="2"/>
  <c r="P188" i="2"/>
  <c r="O188" i="2"/>
  <c r="N188" i="2"/>
  <c r="P187" i="2"/>
  <c r="O187" i="2"/>
  <c r="N187" i="2"/>
  <c r="P186" i="2"/>
  <c r="O186" i="2"/>
  <c r="N186" i="2"/>
  <c r="P185" i="2"/>
  <c r="O185" i="2"/>
  <c r="N185" i="2"/>
  <c r="P184" i="2"/>
  <c r="O184" i="2"/>
  <c r="N184" i="2"/>
  <c r="P183" i="2"/>
  <c r="O183" i="2"/>
  <c r="N183" i="2"/>
  <c r="P182" i="2"/>
  <c r="O182" i="2"/>
  <c r="N182" i="2"/>
  <c r="P181" i="2"/>
  <c r="O181" i="2"/>
  <c r="N181" i="2"/>
  <c r="P180" i="2"/>
  <c r="O180" i="2"/>
  <c r="N180" i="2"/>
  <c r="P179" i="2"/>
  <c r="O179" i="2"/>
  <c r="N179" i="2"/>
  <c r="P178" i="2"/>
  <c r="O178" i="2"/>
  <c r="N178" i="2"/>
  <c r="P177" i="2"/>
  <c r="O177" i="2"/>
  <c r="N177" i="2"/>
  <c r="P176" i="2"/>
  <c r="O176" i="2"/>
  <c r="N176" i="2"/>
  <c r="P175" i="2"/>
  <c r="O175" i="2"/>
  <c r="N175" i="2"/>
  <c r="P174" i="2"/>
  <c r="O174" i="2"/>
  <c r="N174" i="2"/>
  <c r="P173" i="2"/>
  <c r="O173" i="2"/>
  <c r="N173" i="2"/>
  <c r="P172" i="2"/>
  <c r="O172" i="2"/>
  <c r="N172" i="2"/>
  <c r="P171" i="2"/>
  <c r="O171" i="2"/>
  <c r="N171" i="2"/>
  <c r="P170" i="2"/>
  <c r="O170" i="2"/>
  <c r="N170" i="2"/>
  <c r="P169" i="2"/>
  <c r="O169" i="2"/>
  <c r="N169" i="2"/>
  <c r="P168" i="2"/>
  <c r="O168" i="2"/>
  <c r="N168" i="2"/>
  <c r="P167" i="2"/>
  <c r="O167" i="2"/>
  <c r="N167" i="2"/>
  <c r="P166" i="2"/>
  <c r="O166" i="2"/>
  <c r="N166" i="2"/>
  <c r="P165" i="2"/>
  <c r="O165" i="2"/>
  <c r="N165" i="2"/>
  <c r="P164" i="2"/>
  <c r="O164" i="2"/>
  <c r="N164" i="2"/>
  <c r="P163" i="2"/>
  <c r="O163" i="2"/>
  <c r="N163" i="2"/>
  <c r="P162" i="2"/>
  <c r="O162" i="2"/>
  <c r="N162" i="2"/>
  <c r="P161" i="2"/>
  <c r="O161" i="2"/>
  <c r="N161" i="2"/>
  <c r="P160" i="2"/>
  <c r="O160" i="2"/>
  <c r="N160" i="2"/>
  <c r="P159" i="2"/>
  <c r="O159" i="2"/>
  <c r="N159" i="2"/>
  <c r="P158" i="2"/>
  <c r="O158" i="2"/>
  <c r="N158" i="2"/>
  <c r="P157" i="2"/>
  <c r="O157" i="2"/>
  <c r="N157" i="2"/>
  <c r="P156" i="2"/>
  <c r="O156" i="2"/>
  <c r="N156" i="2"/>
  <c r="P155" i="2"/>
  <c r="O155" i="2"/>
  <c r="N155" i="2"/>
  <c r="P154" i="2"/>
  <c r="O154" i="2"/>
  <c r="N154" i="2"/>
  <c r="P153" i="2"/>
  <c r="O153" i="2"/>
  <c r="N153" i="2"/>
  <c r="P152" i="2"/>
  <c r="O152" i="2"/>
  <c r="N152" i="2"/>
  <c r="P151" i="2"/>
  <c r="O151" i="2"/>
  <c r="N151" i="2"/>
  <c r="P150" i="2"/>
  <c r="O150" i="2"/>
  <c r="N150" i="2"/>
  <c r="P149" i="2"/>
  <c r="O149" i="2"/>
  <c r="N149" i="2"/>
  <c r="P148" i="2"/>
  <c r="O148" i="2"/>
  <c r="N148" i="2"/>
  <c r="P147" i="2"/>
  <c r="O147" i="2"/>
  <c r="N147" i="2"/>
  <c r="P146" i="2"/>
  <c r="O146" i="2"/>
  <c r="N146" i="2"/>
  <c r="P145" i="2"/>
  <c r="O145" i="2"/>
  <c r="N145" i="2"/>
  <c r="P144" i="2"/>
  <c r="O144" i="2"/>
  <c r="N144" i="2"/>
  <c r="P143" i="2"/>
  <c r="O143" i="2"/>
  <c r="N143" i="2"/>
  <c r="P142" i="2"/>
  <c r="O142" i="2"/>
  <c r="N142" i="2"/>
  <c r="P141" i="2"/>
  <c r="O141" i="2"/>
  <c r="N141" i="2"/>
  <c r="P140" i="2"/>
  <c r="O140" i="2"/>
  <c r="N140" i="2"/>
  <c r="P139" i="2"/>
  <c r="O139" i="2"/>
  <c r="N139" i="2"/>
  <c r="P138" i="2"/>
  <c r="O138" i="2"/>
  <c r="N138" i="2"/>
  <c r="P137" i="2"/>
  <c r="O137" i="2"/>
  <c r="N137" i="2"/>
  <c r="P136" i="2"/>
  <c r="O136" i="2"/>
  <c r="N136" i="2"/>
  <c r="P135" i="2"/>
  <c r="O135" i="2"/>
  <c r="N135" i="2"/>
  <c r="P134" i="2"/>
  <c r="O134" i="2"/>
  <c r="N134" i="2"/>
  <c r="P133" i="2"/>
  <c r="O133" i="2"/>
  <c r="N133" i="2"/>
  <c r="P132" i="2"/>
  <c r="O132" i="2"/>
  <c r="N132" i="2"/>
  <c r="P131" i="2"/>
  <c r="O131" i="2"/>
  <c r="N131" i="2"/>
  <c r="P130" i="2"/>
  <c r="O130" i="2"/>
  <c r="N130" i="2"/>
  <c r="P129" i="2"/>
  <c r="O129" i="2"/>
  <c r="N129" i="2"/>
  <c r="P128" i="2"/>
  <c r="O128" i="2"/>
  <c r="N128" i="2"/>
  <c r="P127" i="2"/>
  <c r="O127" i="2"/>
  <c r="N127" i="2"/>
  <c r="P126" i="2"/>
  <c r="O126" i="2"/>
  <c r="N126" i="2"/>
  <c r="P125" i="2"/>
  <c r="O125" i="2"/>
  <c r="N125" i="2"/>
  <c r="P124" i="2"/>
  <c r="O124" i="2"/>
  <c r="N124" i="2"/>
  <c r="P123" i="2"/>
  <c r="O123" i="2"/>
  <c r="N123" i="2"/>
  <c r="P122" i="2"/>
  <c r="O122" i="2"/>
  <c r="N122" i="2"/>
  <c r="P121" i="2"/>
  <c r="O121" i="2"/>
  <c r="N121" i="2"/>
  <c r="P120" i="2"/>
  <c r="O120" i="2"/>
  <c r="N120" i="2"/>
  <c r="P119" i="2"/>
  <c r="O119" i="2"/>
  <c r="N119" i="2"/>
  <c r="P118" i="2"/>
  <c r="O118" i="2"/>
  <c r="N118" i="2"/>
  <c r="P117" i="2"/>
  <c r="O117" i="2"/>
  <c r="N117" i="2"/>
  <c r="P116" i="2"/>
  <c r="O116" i="2"/>
  <c r="N116" i="2"/>
  <c r="P115" i="2"/>
  <c r="O115" i="2"/>
  <c r="N115" i="2"/>
  <c r="P114" i="2"/>
  <c r="O114" i="2"/>
  <c r="N114" i="2"/>
  <c r="P113" i="2"/>
  <c r="O113" i="2"/>
  <c r="N113" i="2"/>
  <c r="P112" i="2"/>
  <c r="O112" i="2"/>
  <c r="N112" i="2"/>
  <c r="P111" i="2"/>
  <c r="O111" i="2"/>
  <c r="N111" i="2"/>
  <c r="P110" i="2"/>
  <c r="O110" i="2"/>
  <c r="N110" i="2"/>
  <c r="P109" i="2"/>
  <c r="O109" i="2"/>
  <c r="N109" i="2"/>
  <c r="P108" i="2"/>
  <c r="O108" i="2"/>
  <c r="N108" i="2"/>
  <c r="P107" i="2"/>
  <c r="O107" i="2"/>
  <c r="N107" i="2"/>
  <c r="P106" i="2"/>
  <c r="O106" i="2"/>
  <c r="N106" i="2"/>
  <c r="P105" i="2"/>
  <c r="O105" i="2"/>
  <c r="N105" i="2"/>
  <c r="P104" i="2"/>
  <c r="O104" i="2"/>
  <c r="N104" i="2"/>
  <c r="P103" i="2"/>
  <c r="O103" i="2"/>
  <c r="N103" i="2"/>
  <c r="P102" i="2"/>
  <c r="O102" i="2"/>
  <c r="N102" i="2"/>
  <c r="P101" i="2"/>
  <c r="O101" i="2"/>
  <c r="N101" i="2"/>
  <c r="P100" i="2"/>
  <c r="O100" i="2"/>
  <c r="N100" i="2"/>
  <c r="P99" i="2"/>
  <c r="O99" i="2"/>
  <c r="N99" i="2"/>
  <c r="P98" i="2"/>
  <c r="O98" i="2"/>
  <c r="N98" i="2"/>
  <c r="P97" i="2"/>
  <c r="O97" i="2"/>
  <c r="N97" i="2"/>
  <c r="P96" i="2"/>
  <c r="O96" i="2"/>
  <c r="N96" i="2"/>
  <c r="P95" i="2"/>
  <c r="O95" i="2"/>
  <c r="N95" i="2"/>
  <c r="P94" i="2"/>
  <c r="O94" i="2"/>
  <c r="N94" i="2"/>
  <c r="P93" i="2"/>
  <c r="O93" i="2"/>
  <c r="N93" i="2"/>
  <c r="P92" i="2"/>
  <c r="O92" i="2"/>
  <c r="N92" i="2"/>
  <c r="P91" i="2"/>
  <c r="O91" i="2"/>
  <c r="N91" i="2"/>
  <c r="P90" i="2"/>
  <c r="O90" i="2"/>
  <c r="N90" i="2"/>
  <c r="P89" i="2"/>
  <c r="O89" i="2"/>
  <c r="N89" i="2"/>
  <c r="P88" i="2"/>
  <c r="O88" i="2"/>
  <c r="N88" i="2"/>
  <c r="P87" i="2"/>
  <c r="O87" i="2"/>
  <c r="N87" i="2"/>
  <c r="P86" i="2"/>
  <c r="O86" i="2"/>
  <c r="N86" i="2"/>
  <c r="P85" i="2"/>
  <c r="O85" i="2"/>
  <c r="N85" i="2"/>
  <c r="P84" i="2"/>
  <c r="O84" i="2"/>
  <c r="N84" i="2"/>
  <c r="P83" i="2"/>
  <c r="O83" i="2"/>
  <c r="N83" i="2"/>
  <c r="P82" i="2"/>
  <c r="O82" i="2"/>
  <c r="N82" i="2"/>
  <c r="P81" i="2"/>
  <c r="O81" i="2"/>
  <c r="N81" i="2"/>
  <c r="P80" i="2"/>
  <c r="O80" i="2"/>
  <c r="N80" i="2"/>
  <c r="P79" i="2"/>
  <c r="O79" i="2"/>
  <c r="N79" i="2"/>
  <c r="P78" i="2"/>
  <c r="O78" i="2"/>
  <c r="N78" i="2"/>
  <c r="P77" i="2"/>
  <c r="O77" i="2"/>
  <c r="N77" i="2"/>
  <c r="P76" i="2"/>
  <c r="O76" i="2"/>
  <c r="N76" i="2"/>
  <c r="P75" i="2"/>
  <c r="O75" i="2"/>
  <c r="N75" i="2"/>
  <c r="P74" i="2"/>
  <c r="O74" i="2"/>
  <c r="N74" i="2"/>
  <c r="P73" i="2"/>
  <c r="O73" i="2"/>
  <c r="N73" i="2"/>
  <c r="P72" i="2"/>
  <c r="O72" i="2"/>
  <c r="N72" i="2"/>
  <c r="P71" i="2"/>
  <c r="O71" i="2"/>
  <c r="N71" i="2"/>
  <c r="P70" i="2"/>
  <c r="O70" i="2"/>
  <c r="N70" i="2"/>
  <c r="P69" i="2"/>
  <c r="O69" i="2"/>
  <c r="N69" i="2"/>
  <c r="P68" i="2"/>
  <c r="O68" i="2"/>
  <c r="N68" i="2"/>
  <c r="P67" i="2"/>
  <c r="O67" i="2"/>
  <c r="N67" i="2"/>
  <c r="P66" i="2"/>
  <c r="O66" i="2"/>
  <c r="N66" i="2"/>
  <c r="P65" i="2"/>
  <c r="O65" i="2"/>
  <c r="N65" i="2"/>
  <c r="P64" i="2"/>
  <c r="O64" i="2"/>
  <c r="N64" i="2"/>
  <c r="P63" i="2"/>
  <c r="O63" i="2"/>
  <c r="N63" i="2"/>
  <c r="P62" i="2"/>
  <c r="O62" i="2"/>
  <c r="N62" i="2"/>
  <c r="P61" i="2"/>
  <c r="O61" i="2"/>
  <c r="N61" i="2"/>
  <c r="P60" i="2"/>
  <c r="O60" i="2"/>
  <c r="N60" i="2"/>
  <c r="P59" i="2"/>
  <c r="O59" i="2"/>
  <c r="N59" i="2"/>
  <c r="P58" i="2"/>
  <c r="O58" i="2"/>
  <c r="N58" i="2"/>
  <c r="P57" i="2"/>
  <c r="O57" i="2"/>
  <c r="N57" i="2"/>
  <c r="P56" i="2"/>
  <c r="O56" i="2"/>
  <c r="N56" i="2"/>
  <c r="P55" i="2"/>
  <c r="O55" i="2"/>
  <c r="N55" i="2"/>
  <c r="P54" i="2"/>
  <c r="O54" i="2"/>
  <c r="N54" i="2"/>
  <c r="P53" i="2"/>
  <c r="O53" i="2"/>
  <c r="N53" i="2"/>
  <c r="P52" i="2"/>
  <c r="O52" i="2"/>
  <c r="N52" i="2"/>
  <c r="P51" i="2"/>
  <c r="O51" i="2"/>
  <c r="N51" i="2"/>
  <c r="P50" i="2"/>
  <c r="O50" i="2"/>
  <c r="N50" i="2"/>
  <c r="P49" i="2"/>
  <c r="O49" i="2"/>
  <c r="N49" i="2"/>
  <c r="P48" i="2"/>
  <c r="O48" i="2"/>
  <c r="N48" i="2"/>
  <c r="P47" i="2"/>
  <c r="O47" i="2"/>
  <c r="N47" i="2"/>
  <c r="P46" i="2"/>
  <c r="O46" i="2"/>
  <c r="N46" i="2"/>
  <c r="P45" i="2"/>
  <c r="O45" i="2"/>
  <c r="N45" i="2"/>
  <c r="P44" i="2"/>
  <c r="O44" i="2"/>
  <c r="N44" i="2"/>
  <c r="P43" i="2"/>
  <c r="O43" i="2"/>
  <c r="N43" i="2"/>
  <c r="P42" i="2"/>
  <c r="O42" i="2"/>
  <c r="N42" i="2"/>
  <c r="P41" i="2"/>
  <c r="O41" i="2"/>
  <c r="N41" i="2"/>
  <c r="P40" i="2"/>
  <c r="O40" i="2"/>
  <c r="N40" i="2"/>
  <c r="P39" i="2"/>
  <c r="O39" i="2"/>
  <c r="N39" i="2"/>
  <c r="P38" i="2"/>
  <c r="O38" i="2"/>
  <c r="N38" i="2"/>
  <c r="P37" i="2"/>
  <c r="O37" i="2"/>
  <c r="N37" i="2"/>
  <c r="P36" i="2"/>
  <c r="O36" i="2"/>
  <c r="N36" i="2"/>
  <c r="P35" i="2"/>
  <c r="O35" i="2"/>
  <c r="N35" i="2"/>
  <c r="P34" i="2"/>
  <c r="O34" i="2"/>
  <c r="N34" i="2"/>
  <c r="P33" i="2"/>
  <c r="O33" i="2"/>
  <c r="N33" i="2"/>
  <c r="P32" i="2"/>
  <c r="O32" i="2"/>
  <c r="N32" i="2"/>
  <c r="P31" i="2"/>
  <c r="O31" i="2"/>
  <c r="N31" i="2"/>
  <c r="P30" i="2"/>
  <c r="O30" i="2"/>
  <c r="N30" i="2"/>
  <c r="P29" i="2"/>
  <c r="O29" i="2"/>
  <c r="N29" i="2"/>
  <c r="P28" i="2"/>
  <c r="O28" i="2"/>
  <c r="N28" i="2"/>
  <c r="P27" i="2"/>
  <c r="O27" i="2"/>
  <c r="N27" i="2"/>
  <c r="P26" i="2"/>
  <c r="O26" i="2"/>
  <c r="N26" i="2"/>
  <c r="P25" i="2"/>
  <c r="O25" i="2"/>
  <c r="N25" i="2"/>
  <c r="P24" i="2"/>
  <c r="O24" i="2"/>
  <c r="N24" i="2"/>
  <c r="P23" i="2"/>
  <c r="O23" i="2"/>
  <c r="N23" i="2"/>
  <c r="P22" i="2"/>
  <c r="O22" i="2"/>
  <c r="N22" i="2"/>
  <c r="P21" i="2"/>
  <c r="O21" i="2"/>
  <c r="N21" i="2"/>
  <c r="P20" i="2"/>
  <c r="O20" i="2"/>
  <c r="N20" i="2"/>
  <c r="P19" i="2"/>
  <c r="O19" i="2"/>
  <c r="N19" i="2"/>
  <c r="P18" i="2"/>
  <c r="O18" i="2"/>
  <c r="N18" i="2"/>
  <c r="O17" i="2"/>
  <c r="N17" i="2"/>
  <c r="O16" i="2"/>
  <c r="N16" i="2"/>
  <c r="O15" i="2"/>
  <c r="N15" i="2"/>
  <c r="O14" i="2"/>
  <c r="N14" i="2"/>
  <c r="O13" i="2"/>
  <c r="N13" i="2"/>
  <c r="O12" i="2"/>
  <c r="N12" i="2"/>
  <c r="O11" i="2"/>
  <c r="N11" i="2"/>
  <c r="O10" i="2"/>
  <c r="N10" i="2"/>
  <c r="O9" i="2"/>
  <c r="N9" i="2"/>
  <c r="N8" i="2"/>
  <c r="N7" i="2"/>
  <c r="R345" i="1"/>
  <c r="M345" i="1"/>
  <c r="R344" i="1"/>
  <c r="M344" i="1"/>
  <c r="R343" i="1"/>
  <c r="M343" i="1"/>
  <c r="R342" i="1"/>
  <c r="M342" i="1"/>
  <c r="R341" i="1"/>
  <c r="M341" i="1"/>
  <c r="U337" i="1"/>
  <c r="P337" i="1"/>
  <c r="S336" i="1"/>
  <c r="T336" i="1"/>
  <c r="U336" i="1"/>
  <c r="U335" i="1"/>
  <c r="T335" i="1"/>
  <c r="S335" i="1"/>
  <c r="U334" i="1"/>
  <c r="T334" i="1"/>
  <c r="S334" i="1"/>
  <c r="U333" i="1"/>
  <c r="T333" i="1"/>
  <c r="S333" i="1"/>
  <c r="U332" i="1"/>
  <c r="T332" i="1"/>
  <c r="S332" i="1"/>
  <c r="U331" i="1"/>
  <c r="T331" i="1"/>
  <c r="S331" i="1"/>
  <c r="U330" i="1"/>
  <c r="T330" i="1"/>
  <c r="S330" i="1"/>
  <c r="U329" i="1"/>
  <c r="T329" i="1"/>
  <c r="S329" i="1"/>
  <c r="U328" i="1"/>
  <c r="T328" i="1"/>
  <c r="S328" i="1"/>
  <c r="U327" i="1"/>
  <c r="T327" i="1"/>
  <c r="S327" i="1"/>
  <c r="U326" i="1"/>
  <c r="T326" i="1"/>
  <c r="S326" i="1"/>
  <c r="U325" i="1"/>
  <c r="T325" i="1"/>
  <c r="S325" i="1"/>
  <c r="U324" i="1"/>
  <c r="T324" i="1"/>
  <c r="S324" i="1"/>
  <c r="U323" i="1"/>
  <c r="T323" i="1"/>
  <c r="S323" i="1"/>
  <c r="U322" i="1"/>
  <c r="T322" i="1"/>
  <c r="S322" i="1"/>
  <c r="U321" i="1"/>
  <c r="T321" i="1"/>
  <c r="S321" i="1"/>
  <c r="U320" i="1"/>
  <c r="T320" i="1"/>
  <c r="S320" i="1"/>
  <c r="U319" i="1"/>
  <c r="T319" i="1"/>
  <c r="S319" i="1"/>
  <c r="U318" i="1"/>
  <c r="T318" i="1"/>
  <c r="S318" i="1"/>
  <c r="U317" i="1"/>
  <c r="T317" i="1"/>
  <c r="S317" i="1"/>
  <c r="U316" i="1"/>
  <c r="T316" i="1"/>
  <c r="S316" i="1"/>
  <c r="U315" i="1"/>
  <c r="T315" i="1"/>
  <c r="S315" i="1"/>
  <c r="U314" i="1"/>
  <c r="T314" i="1"/>
  <c r="S314" i="1"/>
  <c r="U313" i="1"/>
  <c r="T313" i="1"/>
  <c r="S313" i="1"/>
  <c r="U312" i="1"/>
  <c r="T312" i="1"/>
  <c r="S312" i="1"/>
  <c r="U311" i="1"/>
  <c r="T311" i="1"/>
  <c r="S311" i="1"/>
  <c r="U310" i="1"/>
  <c r="T310" i="1"/>
  <c r="S310" i="1"/>
  <c r="U309" i="1"/>
  <c r="T309" i="1"/>
  <c r="S309" i="1"/>
  <c r="U308" i="1"/>
  <c r="T308" i="1"/>
  <c r="S308" i="1"/>
  <c r="U307" i="1"/>
  <c r="T307" i="1"/>
  <c r="S307" i="1"/>
  <c r="U306" i="1"/>
  <c r="T306" i="1"/>
  <c r="S306" i="1"/>
  <c r="U305" i="1"/>
  <c r="T305" i="1"/>
  <c r="S305" i="1"/>
  <c r="U304" i="1"/>
  <c r="T304" i="1"/>
  <c r="S304" i="1"/>
  <c r="U303" i="1"/>
  <c r="T303" i="1"/>
  <c r="S303" i="1"/>
  <c r="U302" i="1"/>
  <c r="T302" i="1"/>
  <c r="S302" i="1"/>
  <c r="U301" i="1"/>
  <c r="T301" i="1"/>
  <c r="S301" i="1"/>
  <c r="U300" i="1"/>
  <c r="T300" i="1"/>
  <c r="S300" i="1"/>
  <c r="U299" i="1"/>
  <c r="T299" i="1"/>
  <c r="S299" i="1"/>
  <c r="U298" i="1"/>
  <c r="T298" i="1"/>
  <c r="S298" i="1"/>
  <c r="U297" i="1"/>
  <c r="T297" i="1"/>
  <c r="S297" i="1"/>
  <c r="U296" i="1"/>
  <c r="T296" i="1"/>
  <c r="S296" i="1"/>
  <c r="U295" i="1"/>
  <c r="T295" i="1"/>
  <c r="S295" i="1"/>
  <c r="U294" i="1"/>
  <c r="T294" i="1"/>
  <c r="S294" i="1"/>
  <c r="U293" i="1"/>
  <c r="T293" i="1"/>
  <c r="S293" i="1"/>
  <c r="U292" i="1"/>
  <c r="T292" i="1"/>
  <c r="S292" i="1"/>
  <c r="U291" i="1"/>
  <c r="T291" i="1"/>
  <c r="S291" i="1"/>
  <c r="U290" i="1"/>
  <c r="T290" i="1"/>
  <c r="S290" i="1"/>
  <c r="U289" i="1"/>
  <c r="T289" i="1"/>
  <c r="S289" i="1"/>
  <c r="U288" i="1"/>
  <c r="T288" i="1"/>
  <c r="S288" i="1"/>
  <c r="U287" i="1"/>
  <c r="T287" i="1"/>
  <c r="S287" i="1"/>
  <c r="U286" i="1"/>
  <c r="T286" i="1"/>
  <c r="S286" i="1"/>
  <c r="U285" i="1"/>
  <c r="T285" i="1"/>
  <c r="S285" i="1"/>
  <c r="U284" i="1"/>
  <c r="T284" i="1"/>
  <c r="S284" i="1"/>
  <c r="U283" i="1"/>
  <c r="T283" i="1"/>
  <c r="S283" i="1"/>
  <c r="U282" i="1"/>
  <c r="T282" i="1"/>
  <c r="S282" i="1"/>
  <c r="U281" i="1"/>
  <c r="T281" i="1"/>
  <c r="S281" i="1"/>
  <c r="U280" i="1"/>
  <c r="T280" i="1"/>
  <c r="S280" i="1"/>
  <c r="U279" i="1"/>
  <c r="T279" i="1"/>
  <c r="S279" i="1"/>
  <c r="U278" i="1"/>
  <c r="T278" i="1"/>
  <c r="S278" i="1"/>
  <c r="U277" i="1"/>
  <c r="T277" i="1"/>
  <c r="S277" i="1"/>
  <c r="U276" i="1"/>
  <c r="T276" i="1"/>
  <c r="S276" i="1"/>
  <c r="U275" i="1"/>
  <c r="T275" i="1"/>
  <c r="S275" i="1"/>
  <c r="U274" i="1"/>
  <c r="T274" i="1"/>
  <c r="S274" i="1"/>
  <c r="U273" i="1"/>
  <c r="T273" i="1"/>
  <c r="S273" i="1"/>
  <c r="U272" i="1"/>
  <c r="T272" i="1"/>
  <c r="S272" i="1"/>
  <c r="U271" i="1"/>
  <c r="T271" i="1"/>
  <c r="S271" i="1"/>
  <c r="U270" i="1"/>
  <c r="T270" i="1"/>
  <c r="S270" i="1"/>
  <c r="U269" i="1"/>
  <c r="T269" i="1"/>
  <c r="S269" i="1"/>
  <c r="U268" i="1"/>
  <c r="T268" i="1"/>
  <c r="S268" i="1"/>
  <c r="U267" i="1"/>
  <c r="T267" i="1"/>
  <c r="S267" i="1"/>
  <c r="U266" i="1"/>
  <c r="T266" i="1"/>
  <c r="S266" i="1"/>
  <c r="U265" i="1"/>
  <c r="T265" i="1"/>
  <c r="S265" i="1"/>
  <c r="U264" i="1"/>
  <c r="T264" i="1"/>
  <c r="S264" i="1"/>
  <c r="U263" i="1"/>
  <c r="T263" i="1"/>
  <c r="S263" i="1"/>
  <c r="U262" i="1"/>
  <c r="T262" i="1"/>
  <c r="S262" i="1"/>
  <c r="U261" i="1"/>
  <c r="T261" i="1"/>
  <c r="S261" i="1"/>
  <c r="U260" i="1"/>
  <c r="T260" i="1"/>
  <c r="S260" i="1"/>
  <c r="U259" i="1"/>
  <c r="T259" i="1"/>
  <c r="S259" i="1"/>
  <c r="U258" i="1"/>
  <c r="T258" i="1"/>
  <c r="S258" i="1"/>
  <c r="U257" i="1"/>
  <c r="T257" i="1"/>
  <c r="S257" i="1"/>
  <c r="U256" i="1"/>
  <c r="T256" i="1"/>
  <c r="S256" i="1"/>
  <c r="U255" i="1"/>
  <c r="T255" i="1"/>
  <c r="S255" i="1"/>
  <c r="U254" i="1"/>
  <c r="T254" i="1"/>
  <c r="S254" i="1"/>
  <c r="U253" i="1"/>
  <c r="T253" i="1"/>
  <c r="S253" i="1"/>
  <c r="U252" i="1"/>
  <c r="T252" i="1"/>
  <c r="S252" i="1"/>
  <c r="U251" i="1"/>
  <c r="T251" i="1"/>
  <c r="S251" i="1"/>
  <c r="U250" i="1"/>
  <c r="T250" i="1"/>
  <c r="S250" i="1"/>
  <c r="U249" i="1"/>
  <c r="T249" i="1"/>
  <c r="S249" i="1"/>
  <c r="U248" i="1"/>
  <c r="T248" i="1"/>
  <c r="S248" i="1"/>
  <c r="U247" i="1"/>
  <c r="T247" i="1"/>
  <c r="S247" i="1"/>
  <c r="U246" i="1"/>
  <c r="T246" i="1"/>
  <c r="S246" i="1"/>
  <c r="U245" i="1"/>
  <c r="T245" i="1"/>
  <c r="S245" i="1"/>
  <c r="U244" i="1"/>
  <c r="T244" i="1"/>
  <c r="S244" i="1"/>
  <c r="U243" i="1"/>
  <c r="T243" i="1"/>
  <c r="S243" i="1"/>
  <c r="U242" i="1"/>
  <c r="T242" i="1"/>
  <c r="S242" i="1"/>
  <c r="U241" i="1"/>
  <c r="T241" i="1"/>
  <c r="S241" i="1"/>
  <c r="U240" i="1"/>
  <c r="T240" i="1"/>
  <c r="S240" i="1"/>
  <c r="U239" i="1"/>
  <c r="T239" i="1"/>
  <c r="S239" i="1"/>
  <c r="U238" i="1"/>
  <c r="T238" i="1"/>
  <c r="S238" i="1"/>
  <c r="U237" i="1"/>
  <c r="T237" i="1"/>
  <c r="S237" i="1"/>
  <c r="U236" i="1"/>
  <c r="T236" i="1"/>
  <c r="S236" i="1"/>
  <c r="U235" i="1"/>
  <c r="T235" i="1"/>
  <c r="S235" i="1"/>
  <c r="U234" i="1"/>
  <c r="T234" i="1"/>
  <c r="S234" i="1"/>
  <c r="U233" i="1"/>
  <c r="T233" i="1"/>
  <c r="S233" i="1"/>
  <c r="U232" i="1"/>
  <c r="T232" i="1"/>
  <c r="S232" i="1"/>
  <c r="U231" i="1"/>
  <c r="T231" i="1"/>
  <c r="S231" i="1"/>
  <c r="U230" i="1"/>
  <c r="T230" i="1"/>
  <c r="S230" i="1"/>
  <c r="U229" i="1"/>
  <c r="T229" i="1"/>
  <c r="S229" i="1"/>
  <c r="U228" i="1"/>
  <c r="T228" i="1"/>
  <c r="S228" i="1"/>
  <c r="U227" i="1"/>
  <c r="T227" i="1"/>
  <c r="S227" i="1"/>
  <c r="U226" i="1"/>
  <c r="T226" i="1"/>
  <c r="S226" i="1"/>
  <c r="U225" i="1"/>
  <c r="T225" i="1"/>
  <c r="S225" i="1"/>
  <c r="U224" i="1"/>
  <c r="T224" i="1"/>
  <c r="S224" i="1"/>
  <c r="U223" i="1"/>
  <c r="T223" i="1"/>
  <c r="S223" i="1"/>
  <c r="U222" i="1"/>
  <c r="T222" i="1"/>
  <c r="S222" i="1"/>
  <c r="U221" i="1"/>
  <c r="T221" i="1"/>
  <c r="S221" i="1"/>
  <c r="U220" i="1"/>
  <c r="T220" i="1"/>
  <c r="S220" i="1"/>
  <c r="U219" i="1"/>
  <c r="T219" i="1"/>
  <c r="S219" i="1"/>
  <c r="U218" i="1"/>
  <c r="T218" i="1"/>
  <c r="S218" i="1"/>
  <c r="U217" i="1"/>
  <c r="T217" i="1"/>
  <c r="S217" i="1"/>
  <c r="U216" i="1"/>
  <c r="T216" i="1"/>
  <c r="S216" i="1"/>
  <c r="U215" i="1"/>
  <c r="T215" i="1"/>
  <c r="S215" i="1"/>
  <c r="U214" i="1"/>
  <c r="T214" i="1"/>
  <c r="S214" i="1"/>
  <c r="U213" i="1"/>
  <c r="T213" i="1"/>
  <c r="S213" i="1"/>
  <c r="U212" i="1"/>
  <c r="T212" i="1"/>
  <c r="S212" i="1"/>
  <c r="U211" i="1"/>
  <c r="T211" i="1"/>
  <c r="S211" i="1"/>
  <c r="U210" i="1"/>
  <c r="T210" i="1"/>
  <c r="S210" i="1"/>
  <c r="U209" i="1"/>
  <c r="T209" i="1"/>
  <c r="S209" i="1"/>
  <c r="U208" i="1"/>
  <c r="T208" i="1"/>
  <c r="S208" i="1"/>
  <c r="U207" i="1"/>
  <c r="T207" i="1"/>
  <c r="S207" i="1"/>
  <c r="U206" i="1"/>
  <c r="T206" i="1"/>
  <c r="S206" i="1"/>
  <c r="U205" i="1"/>
  <c r="T205" i="1"/>
  <c r="S205" i="1"/>
  <c r="U204" i="1"/>
  <c r="T204" i="1"/>
  <c r="S204" i="1"/>
  <c r="U203" i="1"/>
  <c r="T203" i="1"/>
  <c r="S203" i="1"/>
  <c r="U202" i="1"/>
  <c r="T202" i="1"/>
  <c r="S202" i="1"/>
  <c r="U201" i="1"/>
  <c r="T201" i="1"/>
  <c r="S201" i="1"/>
  <c r="U200" i="1"/>
  <c r="T200" i="1"/>
  <c r="S200" i="1"/>
  <c r="U199" i="1"/>
  <c r="T199" i="1"/>
  <c r="S199" i="1"/>
  <c r="U198" i="1"/>
  <c r="T198" i="1"/>
  <c r="S198" i="1"/>
  <c r="U197" i="1"/>
  <c r="T197" i="1"/>
  <c r="S197" i="1"/>
  <c r="U196" i="1"/>
  <c r="T196" i="1"/>
  <c r="S196" i="1"/>
  <c r="U195" i="1"/>
  <c r="T195" i="1"/>
  <c r="S195" i="1"/>
  <c r="U194" i="1"/>
  <c r="T194" i="1"/>
  <c r="S194" i="1"/>
  <c r="U193" i="1"/>
  <c r="T193" i="1"/>
  <c r="S193" i="1"/>
  <c r="U192" i="1"/>
  <c r="T192" i="1"/>
  <c r="S192" i="1"/>
  <c r="U191" i="1"/>
  <c r="T191" i="1"/>
  <c r="S191" i="1"/>
  <c r="U190" i="1"/>
  <c r="T190" i="1"/>
  <c r="S190" i="1"/>
  <c r="U189" i="1"/>
  <c r="T189" i="1"/>
  <c r="S189" i="1"/>
  <c r="U188" i="1"/>
  <c r="T188" i="1"/>
  <c r="S188" i="1"/>
  <c r="U187" i="1"/>
  <c r="T187" i="1"/>
  <c r="S187" i="1"/>
  <c r="U186" i="1"/>
  <c r="T186" i="1"/>
  <c r="S186" i="1"/>
  <c r="U185" i="1"/>
  <c r="T185" i="1"/>
  <c r="S185" i="1"/>
  <c r="U184" i="1"/>
  <c r="T184" i="1"/>
  <c r="S184" i="1"/>
  <c r="U183" i="1"/>
  <c r="T183" i="1"/>
  <c r="S183" i="1"/>
  <c r="U182" i="1"/>
  <c r="T182" i="1"/>
  <c r="S182" i="1"/>
  <c r="U181" i="1"/>
  <c r="T181" i="1"/>
  <c r="S181" i="1"/>
  <c r="U180" i="1"/>
  <c r="T180" i="1"/>
  <c r="S180" i="1"/>
  <c r="U179" i="1"/>
  <c r="T179" i="1"/>
  <c r="S179" i="1"/>
  <c r="U178" i="1"/>
  <c r="T178" i="1"/>
  <c r="S178" i="1"/>
  <c r="U177" i="1"/>
  <c r="T177" i="1"/>
  <c r="S177" i="1"/>
  <c r="U176" i="1"/>
  <c r="T176" i="1"/>
  <c r="S176" i="1"/>
  <c r="U175" i="1"/>
  <c r="T175" i="1"/>
  <c r="S175" i="1"/>
  <c r="U174" i="1"/>
  <c r="T174" i="1"/>
  <c r="S174" i="1"/>
  <c r="U173" i="1"/>
  <c r="T173" i="1"/>
  <c r="S173" i="1"/>
  <c r="U172" i="1"/>
  <c r="T172" i="1"/>
  <c r="S172" i="1"/>
  <c r="U171" i="1"/>
  <c r="T171" i="1"/>
  <c r="S171" i="1"/>
  <c r="U170" i="1"/>
  <c r="T170" i="1"/>
  <c r="S170" i="1"/>
  <c r="U169" i="1"/>
  <c r="T169" i="1"/>
  <c r="S169" i="1"/>
  <c r="U168" i="1"/>
  <c r="T168" i="1"/>
  <c r="S168" i="1"/>
  <c r="U167" i="1"/>
  <c r="T167" i="1"/>
  <c r="S167" i="1"/>
  <c r="U166" i="1"/>
  <c r="T166" i="1"/>
  <c r="S166" i="1"/>
  <c r="U165" i="1"/>
  <c r="T165" i="1"/>
  <c r="S165" i="1"/>
  <c r="U164" i="1"/>
  <c r="T164" i="1"/>
  <c r="S164" i="1"/>
  <c r="U163" i="1"/>
  <c r="T163" i="1"/>
  <c r="S163" i="1"/>
  <c r="U162" i="1"/>
  <c r="T162" i="1"/>
  <c r="S162" i="1"/>
  <c r="U161" i="1"/>
  <c r="T161" i="1"/>
  <c r="S161" i="1"/>
  <c r="U160" i="1"/>
  <c r="T160" i="1"/>
  <c r="S160" i="1"/>
  <c r="U159" i="1"/>
  <c r="T159" i="1"/>
  <c r="S159" i="1"/>
  <c r="U158" i="1"/>
  <c r="T158" i="1"/>
  <c r="S158" i="1"/>
  <c r="U157" i="1"/>
  <c r="T157" i="1"/>
  <c r="S157" i="1"/>
  <c r="U156" i="1"/>
  <c r="T156" i="1"/>
  <c r="S156" i="1"/>
  <c r="U155" i="1"/>
  <c r="T155" i="1"/>
  <c r="S155" i="1"/>
  <c r="U154" i="1"/>
  <c r="T154" i="1"/>
  <c r="S154" i="1"/>
  <c r="U153" i="1"/>
  <c r="T153" i="1"/>
  <c r="S153" i="1"/>
  <c r="U152" i="1"/>
  <c r="T152" i="1"/>
  <c r="S152" i="1"/>
  <c r="U151" i="1"/>
  <c r="T151" i="1"/>
  <c r="S151" i="1"/>
  <c r="U150" i="1"/>
  <c r="T150" i="1"/>
  <c r="S150" i="1"/>
  <c r="U149" i="1"/>
  <c r="T149" i="1"/>
  <c r="S149" i="1"/>
  <c r="U148" i="1"/>
  <c r="T148" i="1"/>
  <c r="S148" i="1"/>
  <c r="U147" i="1"/>
  <c r="T147" i="1"/>
  <c r="S147" i="1"/>
  <c r="U146" i="1"/>
  <c r="T146" i="1"/>
  <c r="S146" i="1"/>
  <c r="U145" i="1"/>
  <c r="T145" i="1"/>
  <c r="S145" i="1"/>
  <c r="U144" i="1"/>
  <c r="T144" i="1"/>
  <c r="S144" i="1"/>
  <c r="U143" i="1"/>
  <c r="T143" i="1"/>
  <c r="S143" i="1"/>
  <c r="U142" i="1"/>
  <c r="T142" i="1"/>
  <c r="S142" i="1"/>
  <c r="U141" i="1"/>
  <c r="T141" i="1"/>
  <c r="S141" i="1"/>
  <c r="U140" i="1"/>
  <c r="T140" i="1"/>
  <c r="S140" i="1"/>
  <c r="U139" i="1"/>
  <c r="T139" i="1"/>
  <c r="S139" i="1"/>
  <c r="U138" i="1"/>
  <c r="T138" i="1"/>
  <c r="S138" i="1"/>
  <c r="U137" i="1"/>
  <c r="T137" i="1"/>
  <c r="S137" i="1"/>
  <c r="U136" i="1"/>
  <c r="T136" i="1"/>
  <c r="S136" i="1"/>
  <c r="U135" i="1"/>
  <c r="T135" i="1"/>
  <c r="S135" i="1"/>
  <c r="U134" i="1"/>
  <c r="T134" i="1"/>
  <c r="S134" i="1"/>
  <c r="U133" i="1"/>
  <c r="T133" i="1"/>
  <c r="S133" i="1"/>
  <c r="U132" i="1"/>
  <c r="T132" i="1"/>
  <c r="S132" i="1"/>
  <c r="U131" i="1"/>
  <c r="T131" i="1"/>
  <c r="S131" i="1"/>
  <c r="U130" i="1"/>
  <c r="T130" i="1"/>
  <c r="S130" i="1"/>
  <c r="U129" i="1"/>
  <c r="T129" i="1"/>
  <c r="S129" i="1"/>
  <c r="U128" i="1"/>
  <c r="T128" i="1"/>
  <c r="S128" i="1"/>
  <c r="U127" i="1"/>
  <c r="T127" i="1"/>
  <c r="S127" i="1"/>
  <c r="U126" i="1"/>
  <c r="T126" i="1"/>
  <c r="S126" i="1"/>
  <c r="U125" i="1"/>
  <c r="T125" i="1"/>
  <c r="S125" i="1"/>
  <c r="U124" i="1"/>
  <c r="T124" i="1"/>
  <c r="S124" i="1"/>
  <c r="U123" i="1"/>
  <c r="T123" i="1"/>
  <c r="S123" i="1"/>
  <c r="U122" i="1"/>
  <c r="T122" i="1"/>
  <c r="S122" i="1"/>
  <c r="U121" i="1"/>
  <c r="T121" i="1"/>
  <c r="S121" i="1"/>
  <c r="U120" i="1"/>
  <c r="T120" i="1"/>
  <c r="S120" i="1"/>
  <c r="U119" i="1"/>
  <c r="T119" i="1"/>
  <c r="S119" i="1"/>
  <c r="U118" i="1"/>
  <c r="T118" i="1"/>
  <c r="S118" i="1"/>
  <c r="U117" i="1"/>
  <c r="T117" i="1"/>
  <c r="S117" i="1"/>
  <c r="U116" i="1"/>
  <c r="T116" i="1"/>
  <c r="S116" i="1"/>
  <c r="U115" i="1"/>
  <c r="T115" i="1"/>
  <c r="S115" i="1"/>
  <c r="U114" i="1"/>
  <c r="T114" i="1"/>
  <c r="S114" i="1"/>
  <c r="U113" i="1"/>
  <c r="T113" i="1"/>
  <c r="S113" i="1"/>
  <c r="U112" i="1"/>
  <c r="T112" i="1"/>
  <c r="S112" i="1"/>
  <c r="U111" i="1"/>
  <c r="T111" i="1"/>
  <c r="S111" i="1"/>
  <c r="U110" i="1"/>
  <c r="T110" i="1"/>
  <c r="S110" i="1"/>
  <c r="U109" i="1"/>
  <c r="T109" i="1"/>
  <c r="S109" i="1"/>
  <c r="U108" i="1"/>
  <c r="T108" i="1"/>
  <c r="S108" i="1"/>
  <c r="U107" i="1"/>
  <c r="T107" i="1"/>
  <c r="S107" i="1"/>
  <c r="U106" i="1"/>
  <c r="T106" i="1"/>
  <c r="S106" i="1"/>
  <c r="U105" i="1"/>
  <c r="T105" i="1"/>
  <c r="S105" i="1"/>
  <c r="U104" i="1"/>
  <c r="T104" i="1"/>
  <c r="S104" i="1"/>
  <c r="U103" i="1"/>
  <c r="T103" i="1"/>
  <c r="S103" i="1"/>
  <c r="U102" i="1"/>
  <c r="T102" i="1"/>
  <c r="S102" i="1"/>
  <c r="U101" i="1"/>
  <c r="T101" i="1"/>
  <c r="S101" i="1"/>
  <c r="U100" i="1"/>
  <c r="T100" i="1"/>
  <c r="S100" i="1"/>
  <c r="U99" i="1"/>
  <c r="T99" i="1"/>
  <c r="S99" i="1"/>
  <c r="U98" i="1"/>
  <c r="T98" i="1"/>
  <c r="S98" i="1"/>
  <c r="U97" i="1"/>
  <c r="T97" i="1"/>
  <c r="S97" i="1"/>
  <c r="U96" i="1"/>
  <c r="T96" i="1"/>
  <c r="S96" i="1"/>
  <c r="U95" i="1"/>
  <c r="T95" i="1"/>
  <c r="S95" i="1"/>
  <c r="U94" i="1"/>
  <c r="T94" i="1"/>
  <c r="S94" i="1"/>
  <c r="U93" i="1"/>
  <c r="T93" i="1"/>
  <c r="S93" i="1"/>
  <c r="U92" i="1"/>
  <c r="T92" i="1"/>
  <c r="S92" i="1"/>
  <c r="U91" i="1"/>
  <c r="T91" i="1"/>
  <c r="S91" i="1"/>
  <c r="U90" i="1"/>
  <c r="T90" i="1"/>
  <c r="S90" i="1"/>
  <c r="U89" i="1"/>
  <c r="T89" i="1"/>
  <c r="S89" i="1"/>
  <c r="U88" i="1"/>
  <c r="T88" i="1"/>
  <c r="S88" i="1"/>
  <c r="U87" i="1"/>
  <c r="T87" i="1"/>
  <c r="S87" i="1"/>
  <c r="U86" i="1"/>
  <c r="T86" i="1"/>
  <c r="S86" i="1"/>
  <c r="U85" i="1"/>
  <c r="T85" i="1"/>
  <c r="S85" i="1"/>
  <c r="U84" i="1"/>
  <c r="T84" i="1"/>
  <c r="S84" i="1"/>
  <c r="U83" i="1"/>
  <c r="T83" i="1"/>
  <c r="S83" i="1"/>
  <c r="U82" i="1"/>
  <c r="T82" i="1"/>
  <c r="S82" i="1"/>
  <c r="U81" i="1"/>
  <c r="T81" i="1"/>
  <c r="S81" i="1"/>
  <c r="U80" i="1"/>
  <c r="T80" i="1"/>
  <c r="S80" i="1"/>
  <c r="U79" i="1"/>
  <c r="T79" i="1"/>
  <c r="S79" i="1"/>
  <c r="U78" i="1"/>
  <c r="T78" i="1"/>
  <c r="S78" i="1"/>
  <c r="U77" i="1"/>
  <c r="T77" i="1"/>
  <c r="S77" i="1"/>
  <c r="U76" i="1"/>
  <c r="T76" i="1"/>
  <c r="S76" i="1"/>
  <c r="U75" i="1"/>
  <c r="T75" i="1"/>
  <c r="S75" i="1"/>
  <c r="U74" i="1"/>
  <c r="T74" i="1"/>
  <c r="S74" i="1"/>
  <c r="U73" i="1"/>
  <c r="T73" i="1"/>
  <c r="S73" i="1"/>
  <c r="U72" i="1"/>
  <c r="T72" i="1"/>
  <c r="S72" i="1"/>
  <c r="U71" i="1"/>
  <c r="T71" i="1"/>
  <c r="S71" i="1"/>
  <c r="U70" i="1"/>
  <c r="T70" i="1"/>
  <c r="S70" i="1"/>
  <c r="U69" i="1"/>
  <c r="T69" i="1"/>
  <c r="S69" i="1"/>
  <c r="U68" i="1"/>
  <c r="T68" i="1"/>
  <c r="S68" i="1"/>
  <c r="U67" i="1"/>
  <c r="T67" i="1"/>
  <c r="S67" i="1"/>
  <c r="U66" i="1"/>
  <c r="T66" i="1"/>
  <c r="S66" i="1"/>
  <c r="U65" i="1"/>
  <c r="T65" i="1"/>
  <c r="S65" i="1"/>
  <c r="U64" i="1"/>
  <c r="T64" i="1"/>
  <c r="S64" i="1"/>
  <c r="U63" i="1"/>
  <c r="T63" i="1"/>
  <c r="S63" i="1"/>
  <c r="U62" i="1"/>
  <c r="T62" i="1"/>
  <c r="S62" i="1"/>
  <c r="U61" i="1"/>
  <c r="T61" i="1"/>
  <c r="S61" i="1"/>
  <c r="U60" i="1"/>
  <c r="T60" i="1"/>
  <c r="S60" i="1"/>
  <c r="U59" i="1"/>
  <c r="T59" i="1"/>
  <c r="S59" i="1"/>
  <c r="U58" i="1"/>
  <c r="T58" i="1"/>
  <c r="S58" i="1"/>
  <c r="U57" i="1"/>
  <c r="T57" i="1"/>
  <c r="S57" i="1"/>
  <c r="U56" i="1"/>
  <c r="T56" i="1"/>
  <c r="S56" i="1"/>
  <c r="U55" i="1"/>
  <c r="T55" i="1"/>
  <c r="S55" i="1"/>
  <c r="U54" i="1"/>
  <c r="T54" i="1"/>
  <c r="S54" i="1"/>
  <c r="U53" i="1"/>
  <c r="T53" i="1"/>
  <c r="S53" i="1"/>
  <c r="U52" i="1"/>
  <c r="T52" i="1"/>
  <c r="S52" i="1"/>
  <c r="U51" i="1"/>
  <c r="T51" i="1"/>
  <c r="S51" i="1"/>
  <c r="U50" i="1"/>
  <c r="T50" i="1"/>
  <c r="S50" i="1"/>
  <c r="U49" i="1"/>
  <c r="T49" i="1"/>
  <c r="S49" i="1"/>
  <c r="U48" i="1"/>
  <c r="T48" i="1"/>
  <c r="S48" i="1"/>
  <c r="U47" i="1"/>
  <c r="T47" i="1"/>
  <c r="S47" i="1"/>
  <c r="U46" i="1"/>
  <c r="T46" i="1"/>
  <c r="S46" i="1"/>
  <c r="U45" i="1"/>
  <c r="T45" i="1"/>
  <c r="S45" i="1"/>
  <c r="U44" i="1"/>
  <c r="T44" i="1"/>
  <c r="S44" i="1"/>
  <c r="U43" i="1"/>
  <c r="T43" i="1"/>
  <c r="S43" i="1"/>
  <c r="U42" i="1"/>
  <c r="T42" i="1"/>
  <c r="S42" i="1"/>
  <c r="U41" i="1"/>
  <c r="T41" i="1"/>
  <c r="S41" i="1"/>
  <c r="U40" i="1"/>
  <c r="T40" i="1"/>
  <c r="S40" i="1"/>
  <c r="U39" i="1"/>
  <c r="T39" i="1"/>
  <c r="S39" i="1"/>
  <c r="U38" i="1"/>
  <c r="T38" i="1"/>
  <c r="S38" i="1"/>
  <c r="U37" i="1"/>
  <c r="T37" i="1"/>
  <c r="S37" i="1"/>
  <c r="U36" i="1"/>
  <c r="T36" i="1"/>
  <c r="S36" i="1"/>
  <c r="U35" i="1"/>
  <c r="T35" i="1"/>
  <c r="S35" i="1"/>
  <c r="U34" i="1"/>
  <c r="T34" i="1"/>
  <c r="S34" i="1"/>
  <c r="U33" i="1"/>
  <c r="T33" i="1"/>
  <c r="S33" i="1"/>
  <c r="U32" i="1"/>
  <c r="T32" i="1"/>
  <c r="S32" i="1"/>
  <c r="U31" i="1"/>
  <c r="T31" i="1"/>
  <c r="S31" i="1"/>
  <c r="U30" i="1"/>
  <c r="T30" i="1"/>
  <c r="S30" i="1"/>
  <c r="U29" i="1"/>
  <c r="T29" i="1"/>
  <c r="S29" i="1"/>
  <c r="U28" i="1"/>
  <c r="T28" i="1"/>
  <c r="S28" i="1"/>
  <c r="U27" i="1"/>
  <c r="T27" i="1"/>
  <c r="S27" i="1"/>
  <c r="U26" i="1"/>
  <c r="T26" i="1"/>
  <c r="S26" i="1"/>
  <c r="U25" i="1"/>
  <c r="T25" i="1"/>
  <c r="S25" i="1"/>
  <c r="U24" i="1"/>
  <c r="T24" i="1"/>
  <c r="S24" i="1"/>
  <c r="U23" i="1"/>
  <c r="T23" i="1"/>
  <c r="S23" i="1"/>
  <c r="U22" i="1"/>
  <c r="T22" i="1"/>
  <c r="S22" i="1"/>
  <c r="U21" i="1"/>
  <c r="T21" i="1"/>
  <c r="S21" i="1"/>
  <c r="U20" i="1"/>
  <c r="T20" i="1"/>
  <c r="S20" i="1"/>
  <c r="U19" i="1"/>
  <c r="T19" i="1"/>
  <c r="S19" i="1"/>
  <c r="U18" i="1"/>
  <c r="T18" i="1"/>
  <c r="S18" i="1"/>
  <c r="T17" i="1"/>
  <c r="S17" i="1"/>
  <c r="T16" i="1"/>
  <c r="S16" i="1"/>
  <c r="T15" i="1"/>
  <c r="S15" i="1"/>
  <c r="T14" i="1"/>
  <c r="S14" i="1"/>
  <c r="T13" i="1"/>
  <c r="S13" i="1"/>
  <c r="T12" i="1"/>
  <c r="S12" i="1"/>
  <c r="T11" i="1"/>
  <c r="S11" i="1"/>
  <c r="T10" i="1"/>
  <c r="S10" i="1"/>
  <c r="T9" i="1"/>
  <c r="S9" i="1"/>
  <c r="S8" i="1"/>
  <c r="S7" i="1"/>
  <c r="N336" i="1"/>
  <c r="O336" i="1"/>
  <c r="P336" i="1"/>
  <c r="P335" i="1"/>
  <c r="O335" i="1"/>
  <c r="N335" i="1"/>
  <c r="P334" i="1"/>
  <c r="O334" i="1"/>
  <c r="N334" i="1"/>
  <c r="P333" i="1"/>
  <c r="O333" i="1"/>
  <c r="N333" i="1"/>
  <c r="P332" i="1"/>
  <c r="O332" i="1"/>
  <c r="N332" i="1"/>
  <c r="P331" i="1"/>
  <c r="O331" i="1"/>
  <c r="N331" i="1"/>
  <c r="P330" i="1"/>
  <c r="O330" i="1"/>
  <c r="N330" i="1"/>
  <c r="P329" i="1"/>
  <c r="O329" i="1"/>
  <c r="N329" i="1"/>
  <c r="P328" i="1"/>
  <c r="O328" i="1"/>
  <c r="N328" i="1"/>
  <c r="P327" i="1"/>
  <c r="O327" i="1"/>
  <c r="N327" i="1"/>
  <c r="P326" i="1"/>
  <c r="O326" i="1"/>
  <c r="N326" i="1"/>
  <c r="P325" i="1"/>
  <c r="O325" i="1"/>
  <c r="N325" i="1"/>
  <c r="P324" i="1"/>
  <c r="O324" i="1"/>
  <c r="N324" i="1"/>
  <c r="P323" i="1"/>
  <c r="O323" i="1"/>
  <c r="N323" i="1"/>
  <c r="P322" i="1"/>
  <c r="O322" i="1"/>
  <c r="N322" i="1"/>
  <c r="P321" i="1"/>
  <c r="O321" i="1"/>
  <c r="N321" i="1"/>
  <c r="P320" i="1"/>
  <c r="O320" i="1"/>
  <c r="N320" i="1"/>
  <c r="P319" i="1"/>
  <c r="O319" i="1"/>
  <c r="N319" i="1"/>
  <c r="P318" i="1"/>
  <c r="O318" i="1"/>
  <c r="N318" i="1"/>
  <c r="P317" i="1"/>
  <c r="O317" i="1"/>
  <c r="N317" i="1"/>
  <c r="P316" i="1"/>
  <c r="O316" i="1"/>
  <c r="N316" i="1"/>
  <c r="P315" i="1"/>
  <c r="O315" i="1"/>
  <c r="N315" i="1"/>
  <c r="P314" i="1"/>
  <c r="O314" i="1"/>
  <c r="N314" i="1"/>
  <c r="P313" i="1"/>
  <c r="O313" i="1"/>
  <c r="N313" i="1"/>
  <c r="P312" i="1"/>
  <c r="O312" i="1"/>
  <c r="N312" i="1"/>
  <c r="P311" i="1"/>
  <c r="O311" i="1"/>
  <c r="N311" i="1"/>
  <c r="P310" i="1"/>
  <c r="O310" i="1"/>
  <c r="N310" i="1"/>
  <c r="P309" i="1"/>
  <c r="O309" i="1"/>
  <c r="N309" i="1"/>
  <c r="P308" i="1"/>
  <c r="O308" i="1"/>
  <c r="N308" i="1"/>
  <c r="P307" i="1"/>
  <c r="O307" i="1"/>
  <c r="N307" i="1"/>
  <c r="P306" i="1"/>
  <c r="O306" i="1"/>
  <c r="N306" i="1"/>
  <c r="P305" i="1"/>
  <c r="O305" i="1"/>
  <c r="N305" i="1"/>
  <c r="P304" i="1"/>
  <c r="O304" i="1"/>
  <c r="N304" i="1"/>
  <c r="P303" i="1"/>
  <c r="O303" i="1"/>
  <c r="N303" i="1"/>
  <c r="P302" i="1"/>
  <c r="O302" i="1"/>
  <c r="N302" i="1"/>
  <c r="P301" i="1"/>
  <c r="O301" i="1"/>
  <c r="N301" i="1"/>
  <c r="P300" i="1"/>
  <c r="O300" i="1"/>
  <c r="N300" i="1"/>
  <c r="P299" i="1"/>
  <c r="O299" i="1"/>
  <c r="N299" i="1"/>
  <c r="P298" i="1"/>
  <c r="O298" i="1"/>
  <c r="N298" i="1"/>
  <c r="P297" i="1"/>
  <c r="O297" i="1"/>
  <c r="N297" i="1"/>
  <c r="P296" i="1"/>
  <c r="O296" i="1"/>
  <c r="N296" i="1"/>
  <c r="P295" i="1"/>
  <c r="O295" i="1"/>
  <c r="N295" i="1"/>
  <c r="P294" i="1"/>
  <c r="O294" i="1"/>
  <c r="N294" i="1"/>
  <c r="P293" i="1"/>
  <c r="O293" i="1"/>
  <c r="N293" i="1"/>
  <c r="P292" i="1"/>
  <c r="O292" i="1"/>
  <c r="N292" i="1"/>
  <c r="P291" i="1"/>
  <c r="O291" i="1"/>
  <c r="N291" i="1"/>
  <c r="P290" i="1"/>
  <c r="O290" i="1"/>
  <c r="N290" i="1"/>
  <c r="P289" i="1"/>
  <c r="O289" i="1"/>
  <c r="N289" i="1"/>
  <c r="P288" i="1"/>
  <c r="O288" i="1"/>
  <c r="N288" i="1"/>
  <c r="P287" i="1"/>
  <c r="O287" i="1"/>
  <c r="N287" i="1"/>
  <c r="P286" i="1"/>
  <c r="O286" i="1"/>
  <c r="N286" i="1"/>
  <c r="P285" i="1"/>
  <c r="O285" i="1"/>
  <c r="N285" i="1"/>
  <c r="P284" i="1"/>
  <c r="O284" i="1"/>
  <c r="N284" i="1"/>
  <c r="P283" i="1"/>
  <c r="O283" i="1"/>
  <c r="N283" i="1"/>
  <c r="P282" i="1"/>
  <c r="O282" i="1"/>
  <c r="N282" i="1"/>
  <c r="P281" i="1"/>
  <c r="O281" i="1"/>
  <c r="N281" i="1"/>
  <c r="P280" i="1"/>
  <c r="O280" i="1"/>
  <c r="N280" i="1"/>
  <c r="P279" i="1"/>
  <c r="O279" i="1"/>
  <c r="N279" i="1"/>
  <c r="P278" i="1"/>
  <c r="O278" i="1"/>
  <c r="N278" i="1"/>
  <c r="P277" i="1"/>
  <c r="O277" i="1"/>
  <c r="N277" i="1"/>
  <c r="P276" i="1"/>
  <c r="O276" i="1"/>
  <c r="N276" i="1"/>
  <c r="P275" i="1"/>
  <c r="O275" i="1"/>
  <c r="N275" i="1"/>
  <c r="P274" i="1"/>
  <c r="O274" i="1"/>
  <c r="N274" i="1"/>
  <c r="P273" i="1"/>
  <c r="O273" i="1"/>
  <c r="N273" i="1"/>
  <c r="P272" i="1"/>
  <c r="O272" i="1"/>
  <c r="N272" i="1"/>
  <c r="P271" i="1"/>
  <c r="O271" i="1"/>
  <c r="N271" i="1"/>
  <c r="P270" i="1"/>
  <c r="O270" i="1"/>
  <c r="N270" i="1"/>
  <c r="P269" i="1"/>
  <c r="O269" i="1"/>
  <c r="N269" i="1"/>
  <c r="P268" i="1"/>
  <c r="O268" i="1"/>
  <c r="N268" i="1"/>
  <c r="P267" i="1"/>
  <c r="O267" i="1"/>
  <c r="N267" i="1"/>
  <c r="P266" i="1"/>
  <c r="O266" i="1"/>
  <c r="N266" i="1"/>
  <c r="P265" i="1"/>
  <c r="O265" i="1"/>
  <c r="N265" i="1"/>
  <c r="P264" i="1"/>
  <c r="O264" i="1"/>
  <c r="N264" i="1"/>
  <c r="P263" i="1"/>
  <c r="O263" i="1"/>
  <c r="N263" i="1"/>
  <c r="P262" i="1"/>
  <c r="O262" i="1"/>
  <c r="N262" i="1"/>
  <c r="P261" i="1"/>
  <c r="O261" i="1"/>
  <c r="N261" i="1"/>
  <c r="P260" i="1"/>
  <c r="O260" i="1"/>
  <c r="N260" i="1"/>
  <c r="P259" i="1"/>
  <c r="O259" i="1"/>
  <c r="N259" i="1"/>
  <c r="P258" i="1"/>
  <c r="O258" i="1"/>
  <c r="N258" i="1"/>
  <c r="P257" i="1"/>
  <c r="O257" i="1"/>
  <c r="N257" i="1"/>
  <c r="P256" i="1"/>
  <c r="O256" i="1"/>
  <c r="N256" i="1"/>
  <c r="P255" i="1"/>
  <c r="O255" i="1"/>
  <c r="N255" i="1"/>
  <c r="P254" i="1"/>
  <c r="O254" i="1"/>
  <c r="N254" i="1"/>
  <c r="P253" i="1"/>
  <c r="O253" i="1"/>
  <c r="N253" i="1"/>
  <c r="P252" i="1"/>
  <c r="O252" i="1"/>
  <c r="N252" i="1"/>
  <c r="P251" i="1"/>
  <c r="O251" i="1"/>
  <c r="N251" i="1"/>
  <c r="P250" i="1"/>
  <c r="O250" i="1"/>
  <c r="N250" i="1"/>
  <c r="P249" i="1"/>
  <c r="O249" i="1"/>
  <c r="N249" i="1"/>
  <c r="P248" i="1"/>
  <c r="O248" i="1"/>
  <c r="N248" i="1"/>
  <c r="P247" i="1"/>
  <c r="O247" i="1"/>
  <c r="N247" i="1"/>
  <c r="P246" i="1"/>
  <c r="O246" i="1"/>
  <c r="N246" i="1"/>
  <c r="P245" i="1"/>
  <c r="O245" i="1"/>
  <c r="N245" i="1"/>
  <c r="P244" i="1"/>
  <c r="O244" i="1"/>
  <c r="N244" i="1"/>
  <c r="P243" i="1"/>
  <c r="O243" i="1"/>
  <c r="N243" i="1"/>
  <c r="P242" i="1"/>
  <c r="O242" i="1"/>
  <c r="N242" i="1"/>
  <c r="P241" i="1"/>
  <c r="O241" i="1"/>
  <c r="N241" i="1"/>
  <c r="P240" i="1"/>
  <c r="O240" i="1"/>
  <c r="N240" i="1"/>
  <c r="P239" i="1"/>
  <c r="O239" i="1"/>
  <c r="N239" i="1"/>
  <c r="P238" i="1"/>
  <c r="O238" i="1"/>
  <c r="N238" i="1"/>
  <c r="P237" i="1"/>
  <c r="O237" i="1"/>
  <c r="N237" i="1"/>
  <c r="P236" i="1"/>
  <c r="O236" i="1"/>
  <c r="N236" i="1"/>
  <c r="P235" i="1"/>
  <c r="O235" i="1"/>
  <c r="N235" i="1"/>
  <c r="P234" i="1"/>
  <c r="O234" i="1"/>
  <c r="N234" i="1"/>
  <c r="P233" i="1"/>
  <c r="O233" i="1"/>
  <c r="N233" i="1"/>
  <c r="P232" i="1"/>
  <c r="O232" i="1"/>
  <c r="N232" i="1"/>
  <c r="P231" i="1"/>
  <c r="O231" i="1"/>
  <c r="N231" i="1"/>
  <c r="P230" i="1"/>
  <c r="O230" i="1"/>
  <c r="N230" i="1"/>
  <c r="P229" i="1"/>
  <c r="O229" i="1"/>
  <c r="N229" i="1"/>
  <c r="P228" i="1"/>
  <c r="O228" i="1"/>
  <c r="N228" i="1"/>
  <c r="P227" i="1"/>
  <c r="O227" i="1"/>
  <c r="N227" i="1"/>
  <c r="P226" i="1"/>
  <c r="O226" i="1"/>
  <c r="N226" i="1"/>
  <c r="P225" i="1"/>
  <c r="O225" i="1"/>
  <c r="N225" i="1"/>
  <c r="P224" i="1"/>
  <c r="O224" i="1"/>
  <c r="N224" i="1"/>
  <c r="P223" i="1"/>
  <c r="O223" i="1"/>
  <c r="N223" i="1"/>
  <c r="P222" i="1"/>
  <c r="O222" i="1"/>
  <c r="N222" i="1"/>
  <c r="P221" i="1"/>
  <c r="O221" i="1"/>
  <c r="N221" i="1"/>
  <c r="P220" i="1"/>
  <c r="O220" i="1"/>
  <c r="N220" i="1"/>
  <c r="P219" i="1"/>
  <c r="O219" i="1"/>
  <c r="N219" i="1"/>
  <c r="P218" i="1"/>
  <c r="O218" i="1"/>
  <c r="N218" i="1"/>
  <c r="P217" i="1"/>
  <c r="O217" i="1"/>
  <c r="N217" i="1"/>
  <c r="P216" i="1"/>
  <c r="O216" i="1"/>
  <c r="N216" i="1"/>
  <c r="P215" i="1"/>
  <c r="O215" i="1"/>
  <c r="N215" i="1"/>
  <c r="P214" i="1"/>
  <c r="O214" i="1"/>
  <c r="N214" i="1"/>
  <c r="P213" i="1"/>
  <c r="O213" i="1"/>
  <c r="N213" i="1"/>
  <c r="P212" i="1"/>
  <c r="O212" i="1"/>
  <c r="N212" i="1"/>
  <c r="P211" i="1"/>
  <c r="O211" i="1"/>
  <c r="N211" i="1"/>
  <c r="P210" i="1"/>
  <c r="O210" i="1"/>
  <c r="N210" i="1"/>
  <c r="P209" i="1"/>
  <c r="O209" i="1"/>
  <c r="N209" i="1"/>
  <c r="P208" i="1"/>
  <c r="O208" i="1"/>
  <c r="N208" i="1"/>
  <c r="P207" i="1"/>
  <c r="O207" i="1"/>
  <c r="N207" i="1"/>
  <c r="P206" i="1"/>
  <c r="O206" i="1"/>
  <c r="N206" i="1"/>
  <c r="P205" i="1"/>
  <c r="O205" i="1"/>
  <c r="N205" i="1"/>
  <c r="P204" i="1"/>
  <c r="O204" i="1"/>
  <c r="N204" i="1"/>
  <c r="P203" i="1"/>
  <c r="O203" i="1"/>
  <c r="N203" i="1"/>
  <c r="P202" i="1"/>
  <c r="O202" i="1"/>
  <c r="N202" i="1"/>
  <c r="P201" i="1"/>
  <c r="O201" i="1"/>
  <c r="N201" i="1"/>
  <c r="P200" i="1"/>
  <c r="O200" i="1"/>
  <c r="N200" i="1"/>
  <c r="P199" i="1"/>
  <c r="O199" i="1"/>
  <c r="N199" i="1"/>
  <c r="P198" i="1"/>
  <c r="O198" i="1"/>
  <c r="N198" i="1"/>
  <c r="P197" i="1"/>
  <c r="O197" i="1"/>
  <c r="N197" i="1"/>
  <c r="P196" i="1"/>
  <c r="O196" i="1"/>
  <c r="N196" i="1"/>
  <c r="P195" i="1"/>
  <c r="O195" i="1"/>
  <c r="N195" i="1"/>
  <c r="P194" i="1"/>
  <c r="O194" i="1"/>
  <c r="N194" i="1"/>
  <c r="P193" i="1"/>
  <c r="O193" i="1"/>
  <c r="N193" i="1"/>
  <c r="P192" i="1"/>
  <c r="O192" i="1"/>
  <c r="N192" i="1"/>
  <c r="P191" i="1"/>
  <c r="O191" i="1"/>
  <c r="N191" i="1"/>
  <c r="P190" i="1"/>
  <c r="O190" i="1"/>
  <c r="N190" i="1"/>
  <c r="P189" i="1"/>
  <c r="O189" i="1"/>
  <c r="N189" i="1"/>
  <c r="P188" i="1"/>
  <c r="O188" i="1"/>
  <c r="N188" i="1"/>
  <c r="P187" i="1"/>
  <c r="O187" i="1"/>
  <c r="N187" i="1"/>
  <c r="P186" i="1"/>
  <c r="O186" i="1"/>
  <c r="N186" i="1"/>
  <c r="P185" i="1"/>
  <c r="O185" i="1"/>
  <c r="N185" i="1"/>
  <c r="P184" i="1"/>
  <c r="O184" i="1"/>
  <c r="N184" i="1"/>
  <c r="P183" i="1"/>
  <c r="O183" i="1"/>
  <c r="N183" i="1"/>
  <c r="P182" i="1"/>
  <c r="O182" i="1"/>
  <c r="N182" i="1"/>
  <c r="P181" i="1"/>
  <c r="O181" i="1"/>
  <c r="N181" i="1"/>
  <c r="P180" i="1"/>
  <c r="O180" i="1"/>
  <c r="N180" i="1"/>
  <c r="P179" i="1"/>
  <c r="O179" i="1"/>
  <c r="N179" i="1"/>
  <c r="P178" i="1"/>
  <c r="O178" i="1"/>
  <c r="N178" i="1"/>
  <c r="P177" i="1"/>
  <c r="O177" i="1"/>
  <c r="N177" i="1"/>
  <c r="P176" i="1"/>
  <c r="O176" i="1"/>
  <c r="N176" i="1"/>
  <c r="P175" i="1"/>
  <c r="O175" i="1"/>
  <c r="N175" i="1"/>
  <c r="P174" i="1"/>
  <c r="O174" i="1"/>
  <c r="N174" i="1"/>
  <c r="P173" i="1"/>
  <c r="O173" i="1"/>
  <c r="N173" i="1"/>
  <c r="P172" i="1"/>
  <c r="O172" i="1"/>
  <c r="N172" i="1"/>
  <c r="P171" i="1"/>
  <c r="O171" i="1"/>
  <c r="N171" i="1"/>
  <c r="P170" i="1"/>
  <c r="O170" i="1"/>
  <c r="N170" i="1"/>
  <c r="P169" i="1"/>
  <c r="O169" i="1"/>
  <c r="N169" i="1"/>
  <c r="P168" i="1"/>
  <c r="O168" i="1"/>
  <c r="N168" i="1"/>
  <c r="P167" i="1"/>
  <c r="O167" i="1"/>
  <c r="N167" i="1"/>
  <c r="P166" i="1"/>
  <c r="O166" i="1"/>
  <c r="N166" i="1"/>
  <c r="P165" i="1"/>
  <c r="O165" i="1"/>
  <c r="N165" i="1"/>
  <c r="P164" i="1"/>
  <c r="O164" i="1"/>
  <c r="N164" i="1"/>
  <c r="P163" i="1"/>
  <c r="O163" i="1"/>
  <c r="N163" i="1"/>
  <c r="P162" i="1"/>
  <c r="O162" i="1"/>
  <c r="N162" i="1"/>
  <c r="P161" i="1"/>
  <c r="O161" i="1"/>
  <c r="N161" i="1"/>
  <c r="P160" i="1"/>
  <c r="O160" i="1"/>
  <c r="N160" i="1"/>
  <c r="P159" i="1"/>
  <c r="O159" i="1"/>
  <c r="N159" i="1"/>
  <c r="P158" i="1"/>
  <c r="O158" i="1"/>
  <c r="N158" i="1"/>
  <c r="P157" i="1"/>
  <c r="O157" i="1"/>
  <c r="N157" i="1"/>
  <c r="P156" i="1"/>
  <c r="O156" i="1"/>
  <c r="N156" i="1"/>
  <c r="P155" i="1"/>
  <c r="O155" i="1"/>
  <c r="N155" i="1"/>
  <c r="P154" i="1"/>
  <c r="O154" i="1"/>
  <c r="N154" i="1"/>
  <c r="P153" i="1"/>
  <c r="O153" i="1"/>
  <c r="N153" i="1"/>
  <c r="P152" i="1"/>
  <c r="O152" i="1"/>
  <c r="N152" i="1"/>
  <c r="P151" i="1"/>
  <c r="O151" i="1"/>
  <c r="N151" i="1"/>
  <c r="P150" i="1"/>
  <c r="O150" i="1"/>
  <c r="N150" i="1"/>
  <c r="P149" i="1"/>
  <c r="O149" i="1"/>
  <c r="N149" i="1"/>
  <c r="P148" i="1"/>
  <c r="O148" i="1"/>
  <c r="N148" i="1"/>
  <c r="P147" i="1"/>
  <c r="O147" i="1"/>
  <c r="N147" i="1"/>
  <c r="P146" i="1"/>
  <c r="O146" i="1"/>
  <c r="N146" i="1"/>
  <c r="P145" i="1"/>
  <c r="O145" i="1"/>
  <c r="N145" i="1"/>
  <c r="P144" i="1"/>
  <c r="O144" i="1"/>
  <c r="N144" i="1"/>
  <c r="P143" i="1"/>
  <c r="O143" i="1"/>
  <c r="N143" i="1"/>
  <c r="P142" i="1"/>
  <c r="O142" i="1"/>
  <c r="N142" i="1"/>
  <c r="P141" i="1"/>
  <c r="O141" i="1"/>
  <c r="N141" i="1"/>
  <c r="P140" i="1"/>
  <c r="O140" i="1"/>
  <c r="N140" i="1"/>
  <c r="P139" i="1"/>
  <c r="O139" i="1"/>
  <c r="N139" i="1"/>
  <c r="P138" i="1"/>
  <c r="O138" i="1"/>
  <c r="N138" i="1"/>
  <c r="P137" i="1"/>
  <c r="O137" i="1"/>
  <c r="N137" i="1"/>
  <c r="P136" i="1"/>
  <c r="O136" i="1"/>
  <c r="N136" i="1"/>
  <c r="P135" i="1"/>
  <c r="O135" i="1"/>
  <c r="N135" i="1"/>
  <c r="P134" i="1"/>
  <c r="O134" i="1"/>
  <c r="N134" i="1"/>
  <c r="P133" i="1"/>
  <c r="O133" i="1"/>
  <c r="N133" i="1"/>
  <c r="P132" i="1"/>
  <c r="O132" i="1"/>
  <c r="N132" i="1"/>
  <c r="P131" i="1"/>
  <c r="O131" i="1"/>
  <c r="N131" i="1"/>
  <c r="P130" i="1"/>
  <c r="O130" i="1"/>
  <c r="N130" i="1"/>
  <c r="P129" i="1"/>
  <c r="O129" i="1"/>
  <c r="N129" i="1"/>
  <c r="P128" i="1"/>
  <c r="O128" i="1"/>
  <c r="N128" i="1"/>
  <c r="P127" i="1"/>
  <c r="O127" i="1"/>
  <c r="N127" i="1"/>
  <c r="P126" i="1"/>
  <c r="O126" i="1"/>
  <c r="N126" i="1"/>
  <c r="P125" i="1"/>
  <c r="O125" i="1"/>
  <c r="N125" i="1"/>
  <c r="P124" i="1"/>
  <c r="O124" i="1"/>
  <c r="N124" i="1"/>
  <c r="P123" i="1"/>
  <c r="O123" i="1"/>
  <c r="N123" i="1"/>
  <c r="P122" i="1"/>
  <c r="O122" i="1"/>
  <c r="N122" i="1"/>
  <c r="P121" i="1"/>
  <c r="O121" i="1"/>
  <c r="N121" i="1"/>
  <c r="P120" i="1"/>
  <c r="O120" i="1"/>
  <c r="N120" i="1"/>
  <c r="P119" i="1"/>
  <c r="O119" i="1"/>
  <c r="N119" i="1"/>
  <c r="P118" i="1"/>
  <c r="O118" i="1"/>
  <c r="N118" i="1"/>
  <c r="P117" i="1"/>
  <c r="O117" i="1"/>
  <c r="N117" i="1"/>
  <c r="P116" i="1"/>
  <c r="O116" i="1"/>
  <c r="N116" i="1"/>
  <c r="P115" i="1"/>
  <c r="O115" i="1"/>
  <c r="N115" i="1"/>
  <c r="P114" i="1"/>
  <c r="O114" i="1"/>
  <c r="N114" i="1"/>
  <c r="P113" i="1"/>
  <c r="O113" i="1"/>
  <c r="N113" i="1"/>
  <c r="P112" i="1"/>
  <c r="O112" i="1"/>
  <c r="N112" i="1"/>
  <c r="P111" i="1"/>
  <c r="O111" i="1"/>
  <c r="N111" i="1"/>
  <c r="P110" i="1"/>
  <c r="O110" i="1"/>
  <c r="N110" i="1"/>
  <c r="P109" i="1"/>
  <c r="O109" i="1"/>
  <c r="N109" i="1"/>
  <c r="P108" i="1"/>
  <c r="O108" i="1"/>
  <c r="N108" i="1"/>
  <c r="P107" i="1"/>
  <c r="O107" i="1"/>
  <c r="N107" i="1"/>
  <c r="P106" i="1"/>
  <c r="O106" i="1"/>
  <c r="N106" i="1"/>
  <c r="P105" i="1"/>
  <c r="O105" i="1"/>
  <c r="N105" i="1"/>
  <c r="P104" i="1"/>
  <c r="O104" i="1"/>
  <c r="N104" i="1"/>
  <c r="P103" i="1"/>
  <c r="O103" i="1"/>
  <c r="N103" i="1"/>
  <c r="P102" i="1"/>
  <c r="O102" i="1"/>
  <c r="N102" i="1"/>
  <c r="P101" i="1"/>
  <c r="O101" i="1"/>
  <c r="N101" i="1"/>
  <c r="P100" i="1"/>
  <c r="O100" i="1"/>
  <c r="N100" i="1"/>
  <c r="P99" i="1"/>
  <c r="O99" i="1"/>
  <c r="N99" i="1"/>
  <c r="P98" i="1"/>
  <c r="O98" i="1"/>
  <c r="N98" i="1"/>
  <c r="P97" i="1"/>
  <c r="O97" i="1"/>
  <c r="N97" i="1"/>
  <c r="P96" i="1"/>
  <c r="O96" i="1"/>
  <c r="N96" i="1"/>
  <c r="P95" i="1"/>
  <c r="O95" i="1"/>
  <c r="N95" i="1"/>
  <c r="P94" i="1"/>
  <c r="O94" i="1"/>
  <c r="N94" i="1"/>
  <c r="P93" i="1"/>
  <c r="O93" i="1"/>
  <c r="N93" i="1"/>
  <c r="P92" i="1"/>
  <c r="O92" i="1"/>
  <c r="N92" i="1"/>
  <c r="P91" i="1"/>
  <c r="O91" i="1"/>
  <c r="N91" i="1"/>
  <c r="P90" i="1"/>
  <c r="O90" i="1"/>
  <c r="N90" i="1"/>
  <c r="P89" i="1"/>
  <c r="O89" i="1"/>
  <c r="N89" i="1"/>
  <c r="P88" i="1"/>
  <c r="O88" i="1"/>
  <c r="N88" i="1"/>
  <c r="P87" i="1"/>
  <c r="O87" i="1"/>
  <c r="N87" i="1"/>
  <c r="P86" i="1"/>
  <c r="O86" i="1"/>
  <c r="N86" i="1"/>
  <c r="P85" i="1"/>
  <c r="O85" i="1"/>
  <c r="N85" i="1"/>
  <c r="P84" i="1"/>
  <c r="O84" i="1"/>
  <c r="N84" i="1"/>
  <c r="P83" i="1"/>
  <c r="O83" i="1"/>
  <c r="N83" i="1"/>
  <c r="P82" i="1"/>
  <c r="O82" i="1"/>
  <c r="N82" i="1"/>
  <c r="P81" i="1"/>
  <c r="O81" i="1"/>
  <c r="N81" i="1"/>
  <c r="P80" i="1"/>
  <c r="O80" i="1"/>
  <c r="N80" i="1"/>
  <c r="P79" i="1"/>
  <c r="O79" i="1"/>
  <c r="N79" i="1"/>
  <c r="P78" i="1"/>
  <c r="O78" i="1"/>
  <c r="N78" i="1"/>
  <c r="P77" i="1"/>
  <c r="O77" i="1"/>
  <c r="N77" i="1"/>
  <c r="P76" i="1"/>
  <c r="O76" i="1"/>
  <c r="N76" i="1"/>
  <c r="P75" i="1"/>
  <c r="O75" i="1"/>
  <c r="N75" i="1"/>
  <c r="P74" i="1"/>
  <c r="O74" i="1"/>
  <c r="N74" i="1"/>
  <c r="P73" i="1"/>
  <c r="O73" i="1"/>
  <c r="N73" i="1"/>
  <c r="P72" i="1"/>
  <c r="O72" i="1"/>
  <c r="N72" i="1"/>
  <c r="P71" i="1"/>
  <c r="O71" i="1"/>
  <c r="N71" i="1"/>
  <c r="P70" i="1"/>
  <c r="O70" i="1"/>
  <c r="N70" i="1"/>
  <c r="P69" i="1"/>
  <c r="O69" i="1"/>
  <c r="N69" i="1"/>
  <c r="P68" i="1"/>
  <c r="O68" i="1"/>
  <c r="N68" i="1"/>
  <c r="P67" i="1"/>
  <c r="O67" i="1"/>
  <c r="N67" i="1"/>
  <c r="P66" i="1"/>
  <c r="O66" i="1"/>
  <c r="N66" i="1"/>
  <c r="P65" i="1"/>
  <c r="O65" i="1"/>
  <c r="N65" i="1"/>
  <c r="P64" i="1"/>
  <c r="O64" i="1"/>
  <c r="N64" i="1"/>
  <c r="P63" i="1"/>
  <c r="O63" i="1"/>
  <c r="N63" i="1"/>
  <c r="P62" i="1"/>
  <c r="O62" i="1"/>
  <c r="N62" i="1"/>
  <c r="P61" i="1"/>
  <c r="O61" i="1"/>
  <c r="N61" i="1"/>
  <c r="P60" i="1"/>
  <c r="O60" i="1"/>
  <c r="N60" i="1"/>
  <c r="P59" i="1"/>
  <c r="O59" i="1"/>
  <c r="N59" i="1"/>
  <c r="P58" i="1"/>
  <c r="O58" i="1"/>
  <c r="N58" i="1"/>
  <c r="P57" i="1"/>
  <c r="O57" i="1"/>
  <c r="N57" i="1"/>
  <c r="P56" i="1"/>
  <c r="O56" i="1"/>
  <c r="N56" i="1"/>
  <c r="P55" i="1"/>
  <c r="O55" i="1"/>
  <c r="N55" i="1"/>
  <c r="P54" i="1"/>
  <c r="O54" i="1"/>
  <c r="N54" i="1"/>
  <c r="P53" i="1"/>
  <c r="O53" i="1"/>
  <c r="N53" i="1"/>
  <c r="P52" i="1"/>
  <c r="O52" i="1"/>
  <c r="N52" i="1"/>
  <c r="P51" i="1"/>
  <c r="O51" i="1"/>
  <c r="N51" i="1"/>
  <c r="P50" i="1"/>
  <c r="O50" i="1"/>
  <c r="N50" i="1"/>
  <c r="P49" i="1"/>
  <c r="O49" i="1"/>
  <c r="N49" i="1"/>
  <c r="P48" i="1"/>
  <c r="O48" i="1"/>
  <c r="N48" i="1"/>
  <c r="P47" i="1"/>
  <c r="O47" i="1"/>
  <c r="N47" i="1"/>
  <c r="P46" i="1"/>
  <c r="O46" i="1"/>
  <c r="N46" i="1"/>
  <c r="P45" i="1"/>
  <c r="O45" i="1"/>
  <c r="N45" i="1"/>
  <c r="P44" i="1"/>
  <c r="O44" i="1"/>
  <c r="N44" i="1"/>
  <c r="P43" i="1"/>
  <c r="O43" i="1"/>
  <c r="N43" i="1"/>
  <c r="P42" i="1"/>
  <c r="O42" i="1"/>
  <c r="N42" i="1"/>
  <c r="O41" i="1"/>
  <c r="N41" i="1"/>
  <c r="O40" i="1"/>
  <c r="N40" i="1"/>
  <c r="O39" i="1"/>
  <c r="N39" i="1"/>
  <c r="O38" i="1"/>
  <c r="N38" i="1"/>
  <c r="O37" i="1"/>
  <c r="N37" i="1"/>
  <c r="O36" i="1"/>
  <c r="N36" i="1"/>
  <c r="O35" i="1"/>
  <c r="N35" i="1"/>
  <c r="O34" i="1"/>
  <c r="N34" i="1"/>
  <c r="O33" i="1"/>
  <c r="N33" i="1"/>
  <c r="N32" i="1"/>
  <c r="N31" i="1"/>
  <c r="C11" i="10" l="1"/>
  <c r="B11" i="10"/>
  <c r="F112" i="10"/>
  <c r="G27" i="10"/>
  <c r="G111" i="10"/>
  <c r="F25" i="10"/>
  <c r="G12" i="10"/>
  <c r="G59" i="10"/>
  <c r="G9" i="10"/>
  <c r="F57" i="10"/>
  <c r="G51" i="10"/>
  <c r="F86" i="10"/>
  <c r="G46" i="10"/>
  <c r="G7" i="10"/>
  <c r="F79" i="10"/>
  <c r="G90" i="10"/>
  <c r="F2" i="10"/>
  <c r="G17" i="10"/>
  <c r="F75" i="10"/>
  <c r="G122" i="10"/>
  <c r="G29" i="10"/>
  <c r="G49" i="10"/>
  <c r="F115" i="10"/>
  <c r="F18" i="10"/>
  <c r="G36" i="10"/>
  <c r="G92" i="10"/>
  <c r="F51" i="10"/>
  <c r="F9" i="10"/>
  <c r="F61" i="10"/>
  <c r="G117" i="10"/>
  <c r="F106" i="10"/>
  <c r="G79" i="10"/>
  <c r="F117" i="10"/>
  <c r="G61" i="10"/>
  <c r="G76" i="10"/>
  <c r="F23" i="10"/>
  <c r="G112" i="10"/>
  <c r="G34" i="10"/>
  <c r="F30" i="10"/>
  <c r="G53" i="10"/>
  <c r="G86" i="10"/>
  <c r="G4" i="10"/>
  <c r="F4" i="10"/>
  <c r="F69" i="10"/>
  <c r="F101" i="10"/>
  <c r="G20" i="10"/>
  <c r="G38" i="10"/>
  <c r="F102" i="10"/>
  <c r="G2" i="10"/>
  <c r="G52" i="10"/>
  <c r="G70" i="10"/>
  <c r="G11" i="10"/>
  <c r="G44" i="10"/>
  <c r="G91" i="10"/>
  <c r="F65" i="10"/>
  <c r="G83" i="10"/>
  <c r="F123" i="10"/>
  <c r="F84" i="10"/>
  <c r="G98" i="10"/>
  <c r="G100" i="10"/>
  <c r="F87" i="10"/>
  <c r="F116" i="10"/>
  <c r="G130" i="10"/>
  <c r="F93" i="10"/>
  <c r="F67" i="10"/>
  <c r="G23" i="10"/>
  <c r="F26" i="10"/>
  <c r="G81" i="10"/>
  <c r="F111" i="10"/>
  <c r="F50" i="10"/>
  <c r="F58" i="10"/>
  <c r="G43" i="10"/>
  <c r="G131" i="10"/>
  <c r="G105" i="10"/>
  <c r="G66" i="10"/>
  <c r="G116" i="10"/>
  <c r="G68" i="10"/>
  <c r="F52" i="10"/>
  <c r="G95" i="10"/>
  <c r="G40" i="10"/>
  <c r="F99" i="10"/>
  <c r="F6" i="10"/>
  <c r="G94" i="10"/>
  <c r="G124" i="10"/>
  <c r="G8" i="10"/>
  <c r="G28" i="10"/>
  <c r="G14" i="10"/>
  <c r="F5" i="10"/>
  <c r="F132" i="10"/>
  <c r="F39" i="10"/>
  <c r="G132" i="10"/>
  <c r="G10" i="10"/>
  <c r="F32" i="10"/>
  <c r="G104" i="10"/>
  <c r="G89" i="10"/>
  <c r="G41" i="10"/>
  <c r="F64" i="10"/>
  <c r="F129" i="10"/>
  <c r="G33" i="10"/>
  <c r="G84" i="10"/>
  <c r="G102" i="10"/>
  <c r="G65" i="10"/>
  <c r="G3" i="10"/>
  <c r="F73" i="10"/>
  <c r="F92" i="10"/>
  <c r="F34" i="10"/>
  <c r="F7" i="10"/>
  <c r="F105" i="10"/>
  <c r="F124" i="10"/>
  <c r="F66" i="10"/>
  <c r="F63" i="10"/>
  <c r="G16" i="10"/>
  <c r="G31" i="10"/>
  <c r="F42" i="10"/>
  <c r="F55" i="10"/>
  <c r="G55" i="10"/>
  <c r="G63" i="10"/>
  <c r="F89" i="10"/>
  <c r="G113" i="10"/>
  <c r="F128" i="10"/>
  <c r="F41" i="10"/>
  <c r="F12" i="10"/>
  <c r="G127" i="10"/>
  <c r="F97" i="10"/>
  <c r="G21" i="10"/>
  <c r="F48" i="10"/>
  <c r="G93" i="10"/>
  <c r="F49" i="10"/>
  <c r="F127" i="10"/>
  <c r="G60" i="10"/>
  <c r="G15" i="10"/>
  <c r="F40" i="10"/>
  <c r="F107" i="10"/>
  <c r="F82" i="10"/>
  <c r="G121" i="10"/>
  <c r="F21" i="10"/>
  <c r="F103" i="10"/>
  <c r="F114" i="10"/>
  <c r="G18" i="10"/>
  <c r="F53" i="10"/>
  <c r="F19" i="10"/>
  <c r="G50" i="10"/>
  <c r="G73" i="10"/>
  <c r="F96" i="10"/>
  <c r="F31" i="10"/>
  <c r="F110" i="10"/>
  <c r="G57" i="10"/>
  <c r="F81" i="10"/>
  <c r="G39" i="10"/>
  <c r="G22" i="10"/>
  <c r="G82" i="10"/>
  <c r="F113" i="10"/>
  <c r="G71" i="10"/>
  <c r="F3" i="10"/>
  <c r="G6" i="10"/>
  <c r="G24" i="10"/>
  <c r="F98" i="10"/>
  <c r="F47" i="10"/>
  <c r="G48" i="10"/>
  <c r="G45" i="10"/>
  <c r="F11" i="10"/>
  <c r="F130" i="10"/>
  <c r="F119" i="10"/>
  <c r="F60" i="10"/>
  <c r="F72" i="10"/>
  <c r="G5" i="10"/>
  <c r="F35" i="10"/>
  <c r="F15" i="10"/>
  <c r="F24" i="10"/>
  <c r="F62" i="10"/>
  <c r="G96" i="10"/>
  <c r="F44" i="10"/>
  <c r="F38" i="10"/>
  <c r="G99" i="10"/>
  <c r="F76" i="10"/>
  <c r="F43" i="10"/>
  <c r="G87" i="10"/>
  <c r="F90" i="10"/>
  <c r="G78" i="10"/>
  <c r="F27" i="10"/>
  <c r="G119" i="10"/>
  <c r="F122" i="10"/>
  <c r="G110" i="10"/>
  <c r="F95" i="10"/>
  <c r="G26" i="10"/>
  <c r="G47" i="10"/>
  <c r="F85" i="10"/>
  <c r="F131" i="10"/>
  <c r="G115" i="10"/>
  <c r="G30" i="10"/>
  <c r="F104" i="10"/>
  <c r="G32" i="10"/>
  <c r="F16" i="10"/>
  <c r="G62" i="10"/>
  <c r="F29" i="10"/>
  <c r="G64" i="10"/>
  <c r="G54" i="10"/>
  <c r="G72" i="10"/>
  <c r="G13" i="10"/>
  <c r="G103" i="10"/>
  <c r="G133" i="10"/>
  <c r="G37" i="10"/>
  <c r="F126" i="10"/>
  <c r="F78" i="10"/>
  <c r="G128" i="10"/>
  <c r="F121" i="10"/>
  <c r="G125" i="10"/>
  <c r="G80" i="10"/>
  <c r="F20" i="10"/>
  <c r="G108" i="10"/>
  <c r="F56" i="10"/>
  <c r="G25" i="10"/>
  <c r="F71" i="10"/>
  <c r="F91" i="10"/>
  <c r="F109" i="10"/>
  <c r="F133" i="10"/>
  <c r="G69" i="10"/>
  <c r="G88" i="10"/>
  <c r="G42" i="10"/>
  <c r="F14" i="10"/>
  <c r="G101" i="10"/>
  <c r="G120" i="10"/>
  <c r="G74" i="10"/>
  <c r="F8" i="10"/>
  <c r="F10" i="10"/>
  <c r="F28" i="10"/>
  <c r="F100" i="10"/>
  <c r="F83" i="10"/>
  <c r="G97" i="10"/>
  <c r="F13" i="10"/>
  <c r="G35" i="10"/>
  <c r="F125" i="10"/>
  <c r="G129" i="10"/>
  <c r="F45" i="10"/>
  <c r="G67" i="10"/>
  <c r="F74" i="10"/>
  <c r="F37" i="10"/>
  <c r="F88" i="10"/>
  <c r="F94" i="10"/>
  <c r="G85" i="10"/>
  <c r="F80" i="10"/>
  <c r="G126" i="10"/>
  <c r="G114" i="10"/>
  <c r="F120" i="10"/>
  <c r="G106" i="10"/>
  <c r="G58" i="10"/>
  <c r="F118" i="10"/>
  <c r="G75" i="10"/>
  <c r="G118" i="10"/>
  <c r="F22" i="10"/>
  <c r="G77" i="10"/>
  <c r="F36" i="10"/>
  <c r="G19" i="10"/>
  <c r="F54" i="10"/>
  <c r="G109" i="10"/>
  <c r="F68" i="10"/>
  <c r="F46" i="10"/>
  <c r="F70" i="10"/>
  <c r="F17" i="10"/>
  <c r="F108" i="10"/>
  <c r="F33" i="10"/>
  <c r="G107" i="10"/>
  <c r="F59" i="10"/>
  <c r="F77" i="10"/>
  <c r="G56" i="10"/>
  <c r="G123" i="10"/>
</calcChain>
</file>

<file path=xl/sharedStrings.xml><?xml version="1.0" encoding="utf-8"?>
<sst xmlns="http://schemas.openxmlformats.org/spreadsheetml/2006/main" count="6534" uniqueCount="154">
  <si>
    <t>Period</t>
  </si>
  <si>
    <t>U.S. Composite</t>
  </si>
  <si>
    <t>U.S. Composite - Value Weighted</t>
  </si>
  <si>
    <t>U.S. Investment Grade</t>
  </si>
  <si>
    <t>U.S. General Commercial</t>
  </si>
  <si>
    <t xml:space="preserve">U.S. Composite Excluding MultiFamily -  Value Weighted </t>
  </si>
  <si>
    <t xml:space="preserve">U.S. MultiFamily -  Value Weighted </t>
  </si>
  <si>
    <t>Equal-Weighted</t>
  </si>
  <si>
    <t>Value Weighted</t>
  </si>
  <si>
    <t>U.S. Office</t>
  </si>
  <si>
    <t>U.S. Industrial</t>
  </si>
  <si>
    <t>U.S. Retail</t>
  </si>
  <si>
    <t>U.S. Multifamily</t>
  </si>
  <si>
    <t>U.S. Land</t>
  </si>
  <si>
    <t>U.S. Hospitality</t>
  </si>
  <si>
    <t>NULL</t>
  </si>
  <si>
    <t>Value-Weighted</t>
  </si>
  <si>
    <t>Midwest Composite</t>
  </si>
  <si>
    <t>Northeast Composite</t>
  </si>
  <si>
    <t>South Composite</t>
  </si>
  <si>
    <t>West Composite</t>
  </si>
  <si>
    <t>Midwest Office</t>
  </si>
  <si>
    <t>Midwest Industrial</t>
  </si>
  <si>
    <t>Midwest Retail</t>
  </si>
  <si>
    <t>Midwest Multifamily</t>
  </si>
  <si>
    <t>Northeast Office</t>
  </si>
  <si>
    <t>Northeast Industrial</t>
  </si>
  <si>
    <t>Northeast Retail</t>
  </si>
  <si>
    <t>Northeast Multifamily</t>
  </si>
  <si>
    <t>South Office</t>
  </si>
  <si>
    <t>South Industrial</t>
  </si>
  <si>
    <t>South Retail</t>
  </si>
  <si>
    <t>South Multifamily</t>
  </si>
  <si>
    <t>West Office</t>
  </si>
  <si>
    <t>West Industrial</t>
  </si>
  <si>
    <t>West Retail</t>
  </si>
  <si>
    <t>West Multifamily</t>
  </si>
  <si>
    <t>Prime Office Metros</t>
  </si>
  <si>
    <t>Prime Industrial Metros</t>
  </si>
  <si>
    <t>Prime Retail Metros</t>
  </si>
  <si>
    <t>Prime Multifamily Metros</t>
  </si>
  <si>
    <t xml:space="preserve">Office Top 10 Largest Metros Quarterly Indices         </t>
  </si>
  <si>
    <t>Month</t>
  </si>
  <si>
    <t>U.S. Composite Pair Count</t>
  </si>
  <si>
    <t>U.S. Investment Grade Pair Count</t>
  </si>
  <si>
    <t>U.S. General Commercial Pair Count</t>
  </si>
  <si>
    <t>U.S. Composite Pair Volume</t>
  </si>
  <si>
    <t>U.S. Investment Grade Pair Volume</t>
  </si>
  <si>
    <t>U.S. General Commercial Pair Volume</t>
  </si>
  <si>
    <t>U.S. General Commercial Distress Pair Count</t>
  </si>
  <si>
    <t>U.S. Investment Grade Distress Pair Count</t>
  </si>
  <si>
    <t>U.S. General Commercial Distress Pair %</t>
  </si>
  <si>
    <t>U.S. Investment Grade Distress Pair %</t>
  </si>
  <si>
    <t>U.S. Composite Non-Distress</t>
  </si>
  <si>
    <t>U.S. Investment Grade Non-Distress</t>
  </si>
  <si>
    <t>Equal Weighted</t>
  </si>
  <si>
    <t>PropertyType!O6</t>
  </si>
  <si>
    <t>PropertyType!U6</t>
  </si>
  <si>
    <t>PropertyType!P6</t>
  </si>
  <si>
    <t>PropertyType!V6</t>
  </si>
  <si>
    <t>PropertyType!Q6</t>
  </si>
  <si>
    <t>PropertyType!W6</t>
  </si>
  <si>
    <t>PropertyType!R6</t>
  </si>
  <si>
    <t>PropertyType!X6</t>
  </si>
  <si>
    <t>Regional!O6</t>
  </si>
  <si>
    <t>Regional!S6</t>
  </si>
  <si>
    <t>Regional!P6</t>
  </si>
  <si>
    <t>Regional!T6</t>
  </si>
  <si>
    <t>Regional!Q6</t>
  </si>
  <si>
    <t>Regional!U6</t>
  </si>
  <si>
    <t>Regional!R6</t>
  </si>
  <si>
    <t>Regional!V6</t>
  </si>
  <si>
    <t>selected:</t>
  </si>
  <si>
    <t>U.S. Composite Indices: Equal and Value Weighted,</t>
  </si>
  <si>
    <t>Data through July of 2023</t>
  </si>
  <si>
    <t>U.S.Composite Indices by Market Segment: Equal Weighted,</t>
  </si>
  <si>
    <t/>
  </si>
  <si>
    <t>U.S. Composite Index Excluding Multifamily: Value Weighted,</t>
  </si>
  <si>
    <t>U.S. Primary Property Type Quarterly Indices - Equal Weighted,</t>
  </si>
  <si>
    <t>U.S. Primary Property Type  Quarterly Indices - Value Weighted,</t>
  </si>
  <si>
    <t>U.S. Land and Hospitality Quarterly Indices - Equal Weighted,</t>
  </si>
  <si>
    <t>U.S. Regional Type Quarterly Indices - Equal Weighted,</t>
  </si>
  <si>
    <t>U.S. Regional  Quarterly Indices - Value Weighted,</t>
  </si>
  <si>
    <t>U.S. Midwest Property Type Quarterly Indices - Equal Weighted,</t>
  </si>
  <si>
    <t>U.S. Northeast Property Type Quarterly Indices - Equal Weighted,</t>
  </si>
  <si>
    <t>U.S. South Property Type Quarterly Indices - Equal Weighted,</t>
  </si>
  <si>
    <t>U.S. West Property Type Quarterly Indices - Equal Weighted,</t>
  </si>
  <si>
    <t>Office Prime Metros Quarterly Indices - Equal Weighted,</t>
  </si>
  <si>
    <t>Industrial Prime Metros Quarterly Indices - Equal Weighted,</t>
  </si>
  <si>
    <t>Retail Prime Metros Quarterly Indices - Equal Weighted,</t>
  </si>
  <si>
    <t>Multifamily Prime Quarterly Indices - Equal Weighted,</t>
  </si>
  <si>
    <t>U.S. Pair Count, Data through July of 2023</t>
  </si>
  <si>
    <t>U.S. Pair Volume, Data through July of 2023</t>
  </si>
  <si>
    <t>U.S. Distress Sale Pairs Percentage,Data through July of 2023</t>
  </si>
  <si>
    <t>U.S. Composite NonDistress Index - Equal Weighted,</t>
  </si>
  <si>
    <t>U.S. Investment Grade NonDistress Index- Equal Weighted,</t>
  </si>
  <si>
    <t>EW M/M</t>
  </si>
  <si>
    <t>EW Q/Q</t>
  </si>
  <si>
    <t>U.S. Composite - EW YoY</t>
  </si>
  <si>
    <t>VW M/M</t>
  </si>
  <si>
    <t>VW Q/Q</t>
  </si>
  <si>
    <t>U.S. Composite - VW YoY</t>
  </si>
  <si>
    <t>Compared to Feb-20</t>
  </si>
  <si>
    <t>min</t>
  </si>
  <si>
    <t>from trough</t>
  </si>
  <si>
    <t>y/y</t>
  </si>
  <si>
    <t>q/q</t>
  </si>
  <si>
    <t>m/m</t>
  </si>
  <si>
    <t>IG M/M</t>
  </si>
  <si>
    <t>IG Q/Q</t>
  </si>
  <si>
    <t>IG Y/Y</t>
  </si>
  <si>
    <t>GC M/M</t>
  </si>
  <si>
    <t>GC Q/Q</t>
  </si>
  <si>
    <t>GC Y/Y</t>
  </si>
  <si>
    <t>Composite</t>
  </si>
  <si>
    <t>IG</t>
  </si>
  <si>
    <t>EX APT M/M</t>
  </si>
  <si>
    <t>EX APT Q/Q</t>
  </si>
  <si>
    <t>EX APT Y/Y</t>
  </si>
  <si>
    <t>MF M/M</t>
  </si>
  <si>
    <t>MF Q/Q</t>
  </si>
  <si>
    <t>MF Y/Y</t>
  </si>
  <si>
    <t>EX-APT</t>
  </si>
  <si>
    <t>APT</t>
  </si>
  <si>
    <t>to trough</t>
  </si>
  <si>
    <t>Equal-Weighted YoY</t>
  </si>
  <si>
    <t>Value Weighted YoY</t>
  </si>
  <si>
    <t>o</t>
  </si>
  <si>
    <t>i</t>
  </si>
  <si>
    <t>r</t>
  </si>
  <si>
    <t>m</t>
  </si>
  <si>
    <t>l</t>
  </si>
  <si>
    <t>h</t>
  </si>
  <si>
    <t>QTR</t>
  </si>
  <si>
    <t xml:space="preserve">QTR </t>
  </si>
  <si>
    <t>Y/Y</t>
  </si>
  <si>
    <t>U.S. Primary Property Type  Quarterly Indices - VW YoY,</t>
  </si>
  <si>
    <t>U.S. Primary Property Type Quarterly Indices - EW YoY,</t>
  </si>
  <si>
    <t>rank</t>
  </si>
  <si>
    <t>max</t>
  </si>
  <si>
    <t>composite</t>
  </si>
  <si>
    <t>ig</t>
  </si>
  <si>
    <t>gc</t>
  </si>
  <si>
    <t>comp</t>
  </si>
  <si>
    <t>y/y 2017</t>
  </si>
  <si>
    <t>y/y 2018</t>
  </si>
  <si>
    <t>y/y change</t>
  </si>
  <si>
    <t>YTD 2014</t>
  </si>
  <si>
    <t>YTD 2015</t>
  </si>
  <si>
    <t>YTD 2016</t>
  </si>
  <si>
    <t>YTD 2017</t>
  </si>
  <si>
    <t>YTD 2018</t>
  </si>
  <si>
    <t>ytd change</t>
  </si>
  <si>
    <t>GC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</si>
</sst>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0.000000"/>
    <numFmt numFmtId="167" formatCode="0.0%"/>
    <numFmt numFmtId="168" formatCode="mm/dd/yyyy"/>
    <numFmt numFmtId="169" formatCode="mm/dd/yy"/>
    <numFmt numFmtId="170" formatCode="&quot;$&quot;#,##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 tint="0.34998626667073579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0"/>
      <color theme="1" tint="0.34998626667073579"/>
      <name val="Arial"/>
      <family val="2"/>
    </font>
    <font>
      <sz val="11"/>
      <color theme="4"/>
      <name val="Calibri"/>
      <family val="2"/>
      <scheme val="minor"/>
    </font>
    <font>
      <b/>
      <sz val="11"/>
      <color rgb="FF7F7F7F"/>
      <name val="Arial"/>
      <family val="2"/>
    </font>
    <font>
      <b/>
      <sz val="9"/>
      <color rgb="FF7F7F7F"/>
      <name val="Arial"/>
      <family val="2"/>
    </font>
    <font>
      <b/>
      <sz val="12"/>
      <color rgb="FF7F7F7F"/>
      <name val="Arial"/>
      <family val="2"/>
    </font>
    <font>
      <b/>
      <sz val="12"/>
      <color theme="1"/>
      <name val="Calibri"/>
      <family val="2"/>
    </font>
    <font>
      <sz val="11"/>
      <color theme="4"/>
      <name val="Calibri"/>
      <family val="2"/>
    </font>
    <font>
      <b/>
      <sz val="11"/>
      <color theme="4"/>
      <name val="Calibri"/>
      <family val="2"/>
    </font>
    <font>
      <b/>
      <sz val="11"/>
      <color theme="4"/>
      <name val="Calibri"/>
      <family val="2"/>
      <scheme val="minor"/>
    </font>
    <font>
      <b/>
      <sz val="12"/>
      <color theme="4"/>
      <name val="Calibri"/>
      <family val="2"/>
    </font>
    <font>
      <sz val="12"/>
      <color theme="4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</cellStyleXfs>
  <cellXfs count="189">
    <xf numFmtId="0" fontId="0" fillId="0" borderId="0" xfId="0"/>
    <xf numFmtId="0" fontId="3" fillId="4" borderId="0" xfId="3" applyFont="1" applyFill="1" applyAlignment="1">
      <alignment wrapText="1"/>
    </xf>
    <xf numFmtId="0" fontId="2" fillId="4" borderId="0" xfId="3" applyFont="1" applyFill="1" applyAlignment="1">
      <alignment wrapText="1"/>
    </xf>
    <xf numFmtId="0" fontId="2" fillId="4" borderId="0" xfId="3" applyFont="1" applyFill="1" applyAlignment="1">
      <alignment horizontal="center" wrapText="1"/>
    </xf>
    <xf numFmtId="43" fontId="3" fillId="4" borderId="0" xfId="3" applyNumberFormat="1" applyFont="1" applyFill="1"/>
    <xf numFmtId="43" fontId="2" fillId="4" borderId="0" xfId="3" applyNumberFormat="1" applyFont="1" applyFill="1"/>
    <xf numFmtId="43" fontId="2" fillId="4" borderId="0" xfId="3" applyNumberFormat="1" applyFont="1" applyFill="1" applyAlignment="1">
      <alignment horizontal="center"/>
    </xf>
    <xf numFmtId="43" fontId="3" fillId="4" borderId="1" xfId="3" applyNumberFormat="1" applyFont="1" applyFill="1" applyBorder="1"/>
    <xf numFmtId="43" fontId="2" fillId="4" borderId="1" xfId="3" applyNumberFormat="1" applyFont="1" applyFill="1" applyBorder="1"/>
    <xf numFmtId="43" fontId="2" fillId="4" borderId="1" xfId="3" applyNumberFormat="1" applyFont="1" applyFill="1" applyBorder="1" applyAlignment="1">
      <alignment horizontal="center"/>
    </xf>
    <xf numFmtId="0" fontId="3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164" fontId="5" fillId="5" borderId="0" xfId="4" applyNumberFormat="1" applyFont="1" applyFill="1" applyBorder="1" applyAlignment="1">
      <alignment horizontal="center" vertical="center" wrapText="1"/>
    </xf>
    <xf numFmtId="0" fontId="6" fillId="5" borderId="0" xfId="0" applyFont="1" applyFill="1"/>
    <xf numFmtId="0" fontId="1" fillId="5" borderId="0" xfId="0" applyFont="1" applyFill="1"/>
    <xf numFmtId="165" fontId="7" fillId="5" borderId="0" xfId="5" applyNumberFormat="1" applyFont="1" applyFill="1" applyAlignment="1">
      <alignment horizontal="center"/>
    </xf>
    <xf numFmtId="1" fontId="1" fillId="5" borderId="0" xfId="0" applyNumberFormat="1" applyFont="1" applyFill="1" applyAlignment="1">
      <alignment horizontal="center" vertical="center"/>
    </xf>
    <xf numFmtId="0" fontId="1" fillId="5" borderId="0" xfId="0" applyFont="1" applyFill="1" applyAlignment="1">
      <alignment horizontal="center"/>
    </xf>
    <xf numFmtId="168" fontId="2" fillId="4" borderId="0" xfId="3" applyNumberFormat="1" applyFont="1" applyFill="1" applyAlignment="1">
      <alignment wrapText="1"/>
    </xf>
    <xf numFmtId="43" fontId="2" fillId="4" borderId="0" xfId="3" applyNumberFormat="1" applyFont="1" applyFill="1" applyAlignment="1"/>
    <xf numFmtId="43" fontId="2" fillId="4" borderId="1" xfId="3" applyNumberFormat="1" applyFont="1" applyFill="1" applyBorder="1" applyAlignment="1"/>
    <xf numFmtId="0" fontId="2" fillId="5" borderId="0" xfId="0" applyFont="1" applyFill="1" applyAlignment="1">
      <alignment wrapText="1"/>
    </xf>
    <xf numFmtId="168" fontId="2" fillId="5" borderId="0" xfId="0" applyNumberFormat="1" applyFont="1" applyFill="1" applyAlignment="1">
      <alignment wrapText="1"/>
    </xf>
    <xf numFmtId="38" fontId="5" fillId="5" borderId="0" xfId="5" applyNumberFormat="1" applyFont="1" applyFill="1" applyAlignment="1">
      <alignment horizontal="center" vertical="center" wrapText="1"/>
    </xf>
    <xf numFmtId="0" fontId="0" fillId="5" borderId="0" xfId="0" applyFill="1"/>
    <xf numFmtId="165" fontId="1" fillId="5" borderId="0" xfId="0" applyNumberFormat="1" applyFont="1" applyFill="1"/>
    <xf numFmtId="164" fontId="7" fillId="5" borderId="0" xfId="4" applyNumberFormat="1" applyFont="1" applyFill="1" applyBorder="1" applyAlignment="1">
      <alignment horizontal="center" vertical="center"/>
    </xf>
    <xf numFmtId="38" fontId="7" fillId="5" borderId="0" xfId="5" applyNumberFormat="1" applyFont="1" applyFill="1" applyAlignment="1">
      <alignment horizontal="center" vertical="center"/>
    </xf>
    <xf numFmtId="164" fontId="9" fillId="5" borderId="0" xfId="4" applyNumberFormat="1" applyFont="1" applyFill="1" applyBorder="1" applyAlignment="1">
      <alignment horizontal="center" vertical="center"/>
    </xf>
    <xf numFmtId="168" fontId="1" fillId="5" borderId="0" xfId="0" applyNumberFormat="1" applyFont="1" applyFill="1"/>
    <xf numFmtId="0" fontId="10" fillId="5" borderId="0" xfId="0" applyFont="1" applyFill="1"/>
    <xf numFmtId="0" fontId="1" fillId="4" borderId="0" xfId="3" applyFill="1" applyAlignment="1">
      <alignment wrapText="1"/>
    </xf>
    <xf numFmtId="0" fontId="2" fillId="4" borderId="0" xfId="3" applyFont="1" applyFill="1" applyAlignment="1">
      <alignment horizontal="center" vertical="center" wrapText="1"/>
    </xf>
    <xf numFmtId="43" fontId="1" fillId="4" borderId="0" xfId="3" applyNumberFormat="1" applyFill="1"/>
    <xf numFmtId="43" fontId="2" fillId="4" borderId="0" xfId="3" applyNumberFormat="1" applyFont="1" applyFill="1" applyAlignment="1">
      <alignment horizontal="left" vertical="center"/>
    </xf>
    <xf numFmtId="43" fontId="1" fillId="4" borderId="1" xfId="3" applyNumberFormat="1" applyFill="1" applyBorder="1"/>
    <xf numFmtId="43" fontId="2" fillId="4" borderId="1" xfId="3" applyNumberFormat="1" applyFont="1" applyFill="1" applyBorder="1" applyAlignment="1">
      <alignment horizontal="left" vertical="center"/>
    </xf>
    <xf numFmtId="0" fontId="0" fillId="5" borderId="0" xfId="0" applyFill="1" applyAlignment="1">
      <alignment wrapText="1"/>
    </xf>
    <xf numFmtId="168" fontId="2" fillId="5" borderId="0" xfId="0" applyNumberFormat="1" applyFont="1" applyFill="1" applyAlignment="1">
      <alignment horizontal="center" vertical="center" wrapText="1"/>
    </xf>
    <xf numFmtId="0" fontId="3" fillId="5" borderId="0" xfId="0" applyFont="1" applyFill="1" applyAlignment="1">
      <alignment wrapText="1"/>
    </xf>
    <xf numFmtId="0" fontId="8" fillId="5" borderId="0" xfId="0" applyFont="1" applyFill="1" applyAlignment="1">
      <alignment horizontal="left" vertical="center"/>
    </xf>
    <xf numFmtId="165" fontId="1" fillId="5" borderId="0" xfId="0" applyNumberFormat="1" applyFont="1" applyFill="1" applyAlignment="1">
      <alignment horizontal="center" vertical="center"/>
    </xf>
    <xf numFmtId="168" fontId="1" fillId="5" borderId="0" xfId="0" applyNumberFormat="1" applyFont="1" applyFill="1" applyAlignment="1">
      <alignment horizontal="center" vertical="center"/>
    </xf>
    <xf numFmtId="0" fontId="2" fillId="4" borderId="2" xfId="3" applyFont="1" applyFill="1" applyBorder="1" applyAlignment="1">
      <alignment wrapText="1"/>
    </xf>
    <xf numFmtId="0" fontId="2" fillId="4" borderId="3" xfId="3" applyFont="1" applyFill="1" applyBorder="1" applyAlignment="1">
      <alignment wrapText="1"/>
    </xf>
    <xf numFmtId="0" fontId="2" fillId="4" borderId="4" xfId="3" applyFont="1" applyFill="1" applyBorder="1" applyAlignment="1">
      <alignment wrapText="1"/>
    </xf>
    <xf numFmtId="168" fontId="2" fillId="4" borderId="3" xfId="3" applyNumberFormat="1" applyFont="1" applyFill="1" applyBorder="1" applyAlignment="1">
      <alignment wrapText="1"/>
    </xf>
    <xf numFmtId="43" fontId="2" fillId="4" borderId="5" xfId="3" applyNumberFormat="1" applyFont="1" applyFill="1" applyBorder="1"/>
    <xf numFmtId="43" fontId="2" fillId="4" borderId="0" xfId="3" applyNumberFormat="1" applyFont="1" applyFill="1" applyBorder="1"/>
    <xf numFmtId="43" fontId="2" fillId="4" borderId="6" xfId="3" applyNumberFormat="1" applyFont="1" applyFill="1" applyBorder="1"/>
    <xf numFmtId="43" fontId="2" fillId="4" borderId="5" xfId="3" applyNumberFormat="1" applyFont="1" applyFill="1" applyBorder="1" applyAlignment="1">
      <alignment horizontal="center" vertical="center"/>
    </xf>
    <xf numFmtId="43" fontId="2" fillId="4" borderId="0" xfId="3" applyNumberFormat="1" applyFont="1" applyFill="1" applyBorder="1" applyAlignment="1">
      <alignment horizontal="center" vertical="center"/>
    </xf>
    <xf numFmtId="43" fontId="2" fillId="4" borderId="6" xfId="3" applyNumberFormat="1" applyFont="1" applyFill="1" applyBorder="1" applyAlignment="1">
      <alignment vertical="center"/>
    </xf>
    <xf numFmtId="43" fontId="2" fillId="4" borderId="7" xfId="3" applyNumberFormat="1" applyFont="1" applyFill="1" applyBorder="1"/>
    <xf numFmtId="43" fontId="2" fillId="5" borderId="0" xfId="3" applyNumberFormat="1" applyFont="1" applyFill="1" applyBorder="1"/>
    <xf numFmtId="0" fontId="3" fillId="5" borderId="0" xfId="0" applyFont="1" applyFill="1" applyAlignment="1">
      <alignment horizontal="center" vertical="center"/>
    </xf>
    <xf numFmtId="168" fontId="2" fillId="5" borderId="0" xfId="0" applyNumberFormat="1" applyFont="1" applyFill="1" applyAlignment="1">
      <alignment horizontal="center" vertical="center"/>
    </xf>
    <xf numFmtId="38" fontId="5" fillId="5" borderId="5" xfId="5" applyNumberFormat="1" applyFont="1" applyFill="1" applyBorder="1" applyAlignment="1">
      <alignment horizontal="center" vertical="center" wrapText="1"/>
    </xf>
    <xf numFmtId="38" fontId="5" fillId="5" borderId="6" xfId="5" applyNumberFormat="1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left" vertical="center"/>
    </xf>
    <xf numFmtId="1" fontId="1" fillId="5" borderId="5" xfId="0" applyNumberFormat="1" applyFont="1" applyFill="1" applyBorder="1" applyAlignment="1">
      <alignment horizontal="center" vertical="center"/>
    </xf>
    <xf numFmtId="38" fontId="7" fillId="5" borderId="0" xfId="5" applyNumberFormat="1" applyFont="1" applyFill="1" applyAlignment="1">
      <alignment horizontal="center"/>
    </xf>
    <xf numFmtId="38" fontId="7" fillId="5" borderId="6" xfId="5" applyNumberFormat="1" applyFont="1" applyFill="1" applyBorder="1" applyAlignment="1">
      <alignment horizontal="center"/>
    </xf>
    <xf numFmtId="1" fontId="1" fillId="5" borderId="6" xfId="0" applyNumberFormat="1" applyFont="1" applyFill="1" applyBorder="1" applyAlignment="1">
      <alignment horizontal="center" vertical="center"/>
    </xf>
    <xf numFmtId="1" fontId="1" fillId="5" borderId="0" xfId="7" applyNumberFormat="1" applyFill="1" applyAlignment="1">
      <alignment horizontal="center" vertical="center"/>
    </xf>
    <xf numFmtId="1" fontId="1" fillId="5" borderId="6" xfId="7" applyNumberFormat="1" applyFill="1" applyBorder="1" applyAlignment="1">
      <alignment horizontal="center" vertical="center"/>
    </xf>
    <xf numFmtId="14" fontId="0" fillId="5" borderId="0" xfId="0" applyNumberFormat="1" applyFill="1"/>
    <xf numFmtId="165" fontId="12" fillId="5" borderId="0" xfId="0" applyNumberFormat="1" applyFont="1" applyFill="1"/>
    <xf numFmtId="168" fontId="12" fillId="5" borderId="0" xfId="0" applyNumberFormat="1" applyFont="1" applyFill="1"/>
    <xf numFmtId="167" fontId="12" fillId="5" borderId="0" xfId="2" applyNumberFormat="1" applyFont="1" applyFill="1"/>
    <xf numFmtId="0" fontId="13" fillId="5" borderId="0" xfId="0" applyFont="1" applyFill="1" applyAlignment="1">
      <alignment horizontal="left" vertical="center"/>
    </xf>
    <xf numFmtId="0" fontId="2" fillId="4" borderId="6" xfId="3" applyFont="1" applyFill="1" applyBorder="1" applyAlignment="1">
      <alignment wrapText="1"/>
    </xf>
    <xf numFmtId="43" fontId="2" fillId="4" borderId="11" xfId="3" applyNumberFormat="1" applyFont="1" applyFill="1" applyBorder="1"/>
    <xf numFmtId="43" fontId="2" fillId="4" borderId="12" xfId="3" applyNumberFormat="1" applyFont="1" applyFill="1" applyBorder="1"/>
    <xf numFmtId="0" fontId="14" fillId="5" borderId="0" xfId="0" applyFont="1" applyFill="1"/>
    <xf numFmtId="0" fontId="11" fillId="5" borderId="0" xfId="0" applyFont="1" applyFill="1"/>
    <xf numFmtId="38" fontId="7" fillId="5" borderId="5" xfId="5" applyNumberFormat="1" applyFont="1" applyFill="1" applyBorder="1" applyAlignment="1">
      <alignment horizontal="center"/>
    </xf>
    <xf numFmtId="0" fontId="15" fillId="5" borderId="0" xfId="0" applyFont="1" applyFill="1"/>
    <xf numFmtId="169" fontId="0" fillId="4" borderId="1" xfId="0" applyNumberFormat="1" applyFill="1" applyBorder="1"/>
    <xf numFmtId="0" fontId="0" fillId="4" borderId="1" xfId="0" applyFill="1" applyBorder="1"/>
    <xf numFmtId="14" fontId="16" fillId="4" borderId="1" xfId="5" applyNumberFormat="1" applyFont="1" applyFill="1" applyBorder="1" applyAlignment="1">
      <alignment horizontal="center" vertical="center" wrapText="1"/>
    </xf>
    <xf numFmtId="3" fontId="16" fillId="4" borderId="1" xfId="5" applyNumberFormat="1" applyFont="1" applyFill="1" applyBorder="1" applyAlignment="1">
      <alignment horizontal="center" vertical="center" wrapText="1"/>
    </xf>
    <xf numFmtId="170" fontId="16" fillId="4" borderId="1" xfId="5" applyNumberFormat="1" applyFont="1" applyFill="1" applyBorder="1" applyAlignment="1">
      <alignment horizontal="center" vertical="center" wrapText="1"/>
    </xf>
    <xf numFmtId="169" fontId="0" fillId="5" borderId="0" xfId="0" applyNumberFormat="1" applyFill="1"/>
    <xf numFmtId="14" fontId="4" fillId="5" borderId="0" xfId="5" applyNumberFormat="1" applyFill="1" applyAlignment="1">
      <alignment horizontal="center"/>
    </xf>
    <xf numFmtId="3" fontId="4" fillId="5" borderId="0" xfId="5" applyNumberFormat="1" applyFill="1" applyAlignment="1">
      <alignment horizontal="center"/>
    </xf>
    <xf numFmtId="170" fontId="4" fillId="5" borderId="0" xfId="5" applyNumberFormat="1" applyFill="1" applyAlignment="1">
      <alignment horizontal="center"/>
    </xf>
    <xf numFmtId="0" fontId="4" fillId="5" borderId="0" xfId="5" applyFill="1" applyAlignment="1">
      <alignment horizontal="center" vertical="center"/>
    </xf>
    <xf numFmtId="10" fontId="0" fillId="5" borderId="0" xfId="2" applyNumberFormat="1" applyFont="1" applyFill="1"/>
    <xf numFmtId="168" fontId="3" fillId="4" borderId="0" xfId="3" applyNumberFormat="1" applyFont="1" applyFill="1" applyAlignment="1">
      <alignment wrapText="1"/>
    </xf>
    <xf numFmtId="43" fontId="3" fillId="4" borderId="0" xfId="3" applyNumberFormat="1" applyFont="1" applyFill="1" applyAlignment="1"/>
    <xf numFmtId="43" fontId="3" fillId="4" borderId="1" xfId="3" applyNumberFormat="1" applyFont="1" applyFill="1" applyBorder="1" applyAlignment="1"/>
    <xf numFmtId="168" fontId="3" fillId="5" borderId="0" xfId="0" applyNumberFormat="1" applyFont="1" applyFill="1" applyAlignment="1">
      <alignment horizontal="right" vertical="center" wrapText="1"/>
    </xf>
    <xf numFmtId="164" fontId="16" fillId="5" borderId="0" xfId="4" applyNumberFormat="1" applyFont="1" applyFill="1" applyBorder="1" applyAlignment="1">
      <alignment horizontal="center" vertical="center" wrapText="1"/>
    </xf>
    <xf numFmtId="38" fontId="16" fillId="5" borderId="0" xfId="5" applyNumberFormat="1" applyFont="1" applyFill="1" applyAlignment="1">
      <alignment horizontal="center" vertical="center" wrapText="1"/>
    </xf>
    <xf numFmtId="168" fontId="3" fillId="5" borderId="0" xfId="0" applyNumberFormat="1" applyFont="1" applyFill="1" applyAlignment="1">
      <alignment horizontal="center" vertical="center" wrapText="1"/>
    </xf>
    <xf numFmtId="38" fontId="16" fillId="5" borderId="0" xfId="5" applyNumberFormat="1" applyFont="1" applyFill="1" applyAlignment="1">
      <alignment horizontal="center" wrapText="1"/>
    </xf>
    <xf numFmtId="165" fontId="6" fillId="5" borderId="0" xfId="0" applyNumberFormat="1" applyFont="1" applyFill="1"/>
    <xf numFmtId="164" fontId="4" fillId="5" borderId="0" xfId="4" applyNumberFormat="1" applyFont="1" applyFill="1" applyBorder="1" applyAlignment="1">
      <alignment horizontal="center" vertical="center"/>
    </xf>
    <xf numFmtId="38" fontId="4" fillId="5" borderId="0" xfId="5" applyNumberFormat="1" applyFill="1" applyAlignment="1">
      <alignment horizontal="center" vertical="center"/>
    </xf>
    <xf numFmtId="38" fontId="4" fillId="5" borderId="0" xfId="5" applyNumberFormat="1" applyFill="1" applyAlignment="1">
      <alignment horizontal="center"/>
    </xf>
    <xf numFmtId="168" fontId="6" fillId="5" borderId="0" xfId="0" applyNumberFormat="1" applyFont="1" applyFill="1"/>
    <xf numFmtId="168" fontId="3" fillId="5" borderId="0" xfId="0" applyNumberFormat="1" applyFont="1" applyFill="1" applyAlignment="1">
      <alignment wrapText="1"/>
    </xf>
    <xf numFmtId="38" fontId="4" fillId="0" borderId="0" xfId="5" applyNumberFormat="1" applyAlignment="1">
      <alignment horizontal="center" vertical="center" wrapText="1"/>
    </xf>
    <xf numFmtId="38" fontId="1" fillId="2" borderId="0" xfId="8" applyNumberFormat="1" applyBorder="1" applyAlignment="1">
      <alignment horizontal="center" vertical="center" wrapText="1"/>
    </xf>
    <xf numFmtId="0" fontId="1" fillId="2" borderId="0" xfId="8"/>
    <xf numFmtId="164" fontId="5" fillId="6" borderId="0" xfId="4" applyNumberFormat="1" applyFont="1" applyFill="1" applyBorder="1" applyAlignment="1">
      <alignment horizontal="center" vertical="center" wrapText="1"/>
    </xf>
    <xf numFmtId="0" fontId="3" fillId="7" borderId="0" xfId="3" applyFont="1" applyFill="1" applyAlignment="1">
      <alignment horizontal="center" vertical="center" wrapText="1"/>
    </xf>
    <xf numFmtId="10" fontId="3" fillId="7" borderId="0" xfId="2" applyNumberFormat="1" applyFont="1" applyFill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164" fontId="7" fillId="6" borderId="0" xfId="4" applyNumberFormat="1" applyFont="1" applyFill="1" applyBorder="1" applyAlignment="1">
      <alignment horizontal="center"/>
    </xf>
    <xf numFmtId="167" fontId="7" fillId="6" borderId="0" xfId="2" applyNumberFormat="1" applyFont="1" applyFill="1" applyBorder="1" applyAlignment="1">
      <alignment horizontal="center"/>
    </xf>
    <xf numFmtId="166" fontId="1" fillId="7" borderId="0" xfId="6" applyNumberFormat="1" applyFill="1" applyAlignment="1">
      <alignment horizontal="center" vertical="center"/>
    </xf>
    <xf numFmtId="0" fontId="1" fillId="7" borderId="0" xfId="0" applyFont="1" applyFill="1"/>
    <xf numFmtId="167" fontId="1" fillId="7" borderId="0" xfId="2" applyNumberFormat="1" applyFont="1" applyFill="1" applyAlignment="1">
      <alignment horizontal="center" vertical="center"/>
    </xf>
    <xf numFmtId="167" fontId="1" fillId="7" borderId="0" xfId="2" applyNumberFormat="1" applyFont="1" applyFill="1"/>
    <xf numFmtId="0" fontId="1" fillId="8" borderId="0" xfId="0" applyFont="1" applyFill="1" applyAlignment="1">
      <alignment horizontal="center"/>
    </xf>
    <xf numFmtId="167" fontId="1" fillId="8" borderId="0" xfId="2" applyNumberFormat="1" applyFont="1" applyFill="1" applyAlignment="1">
      <alignment horizontal="center"/>
    </xf>
    <xf numFmtId="0" fontId="6" fillId="8" borderId="0" xfId="0" applyFont="1" applyFill="1"/>
    <xf numFmtId="0" fontId="2" fillId="6" borderId="0" xfId="0" applyFont="1" applyFill="1" applyAlignment="1">
      <alignment horizontal="center" vertical="center" wrapText="1"/>
    </xf>
    <xf numFmtId="0" fontId="2" fillId="7" borderId="0" xfId="0" applyFont="1" applyFill="1" applyAlignment="1">
      <alignment horizontal="center" vertical="center" wrapText="1"/>
    </xf>
    <xf numFmtId="164" fontId="5" fillId="7" borderId="0" xfId="4" applyNumberFormat="1" applyFont="1" applyFill="1" applyBorder="1" applyAlignment="1">
      <alignment horizontal="center" vertical="center" wrapText="1"/>
    </xf>
    <xf numFmtId="0" fontId="1" fillId="6" borderId="0" xfId="0" applyFont="1" applyFill="1" applyAlignment="1">
      <alignment horizontal="center"/>
    </xf>
    <xf numFmtId="165" fontId="1" fillId="7" borderId="0" xfId="6" applyNumberFormat="1" applyFill="1" applyAlignment="1">
      <alignment horizontal="center" vertical="center"/>
    </xf>
    <xf numFmtId="1" fontId="1" fillId="7" borderId="0" xfId="0" applyNumberFormat="1" applyFont="1" applyFill="1" applyAlignment="1">
      <alignment horizontal="center" vertical="center"/>
    </xf>
    <xf numFmtId="165" fontId="7" fillId="6" borderId="0" xfId="5" applyNumberFormat="1" applyFont="1" applyFill="1" applyAlignment="1">
      <alignment horizontal="center"/>
    </xf>
    <xf numFmtId="164" fontId="9" fillId="6" borderId="0" xfId="4" applyNumberFormat="1" applyFont="1" applyFill="1" applyBorder="1" applyAlignment="1">
      <alignment horizontal="center"/>
    </xf>
    <xf numFmtId="165" fontId="17" fillId="5" borderId="0" xfId="5" applyNumberFormat="1" applyFont="1" applyFill="1" applyAlignment="1">
      <alignment horizontal="center"/>
    </xf>
    <xf numFmtId="164" fontId="17" fillId="5" borderId="0" xfId="4" applyNumberFormat="1" applyFont="1" applyFill="1" applyAlignment="1">
      <alignment horizontal="center"/>
    </xf>
    <xf numFmtId="165" fontId="12" fillId="5" borderId="0" xfId="6" applyNumberFormat="1" applyFont="1" applyFill="1" applyAlignment="1">
      <alignment horizontal="center" vertical="center"/>
    </xf>
    <xf numFmtId="1" fontId="12" fillId="5" borderId="0" xfId="0" applyNumberFormat="1" applyFont="1" applyFill="1" applyAlignment="1">
      <alignment horizontal="center" vertical="center"/>
    </xf>
    <xf numFmtId="167" fontId="12" fillId="5" borderId="0" xfId="2" applyNumberFormat="1" applyFont="1" applyFill="1" applyAlignment="1">
      <alignment horizontal="center"/>
    </xf>
    <xf numFmtId="167" fontId="17" fillId="5" borderId="0" xfId="2" applyNumberFormat="1" applyFont="1" applyFill="1" applyAlignment="1">
      <alignment horizontal="center"/>
    </xf>
    <xf numFmtId="167" fontId="12" fillId="5" borderId="0" xfId="2" applyNumberFormat="1" applyFont="1" applyFill="1" applyAlignment="1">
      <alignment horizontal="center" vertical="center"/>
    </xf>
    <xf numFmtId="38" fontId="5" fillId="6" borderId="0" xfId="5" applyNumberFormat="1" applyFont="1" applyFill="1" applyAlignment="1">
      <alignment horizontal="center" vertical="center" wrapText="1"/>
    </xf>
    <xf numFmtId="38" fontId="7" fillId="6" borderId="0" xfId="5" applyNumberFormat="1" applyFont="1" applyFill="1" applyAlignment="1">
      <alignment horizontal="center" vertical="center"/>
    </xf>
    <xf numFmtId="167" fontId="7" fillId="6" borderId="0" xfId="2" applyNumberFormat="1" applyFont="1" applyFill="1" applyAlignment="1">
      <alignment horizontal="center" vertical="center"/>
    </xf>
    <xf numFmtId="0" fontId="2" fillId="7" borderId="0" xfId="0" applyFont="1" applyFill="1" applyAlignment="1">
      <alignment vertical="center" wrapText="1"/>
    </xf>
    <xf numFmtId="0" fontId="0" fillId="7" borderId="0" xfId="0" applyFill="1"/>
    <xf numFmtId="167" fontId="7" fillId="7" borderId="0" xfId="2" applyNumberFormat="1" applyFont="1" applyFill="1" applyAlignment="1">
      <alignment horizontal="center" vertical="center"/>
    </xf>
    <xf numFmtId="38" fontId="7" fillId="7" borderId="0" xfId="5" applyNumberFormat="1" applyFont="1" applyFill="1" applyAlignment="1">
      <alignment horizontal="center" vertical="center"/>
    </xf>
    <xf numFmtId="38" fontId="5" fillId="7" borderId="0" xfId="5" applyNumberFormat="1" applyFont="1" applyFill="1" applyAlignment="1">
      <alignment horizontal="center" vertical="center" wrapText="1"/>
    </xf>
    <xf numFmtId="164" fontId="18" fillId="5" borderId="0" xfId="4" applyNumberFormat="1" applyFont="1" applyFill="1" applyAlignment="1">
      <alignment horizontal="center" vertical="center"/>
    </xf>
    <xf numFmtId="38" fontId="18" fillId="5" borderId="0" xfId="5" applyNumberFormat="1" applyFont="1" applyFill="1" applyAlignment="1">
      <alignment horizontal="center" vertical="center"/>
    </xf>
    <xf numFmtId="164" fontId="17" fillId="5" borderId="0" xfId="4" applyNumberFormat="1" applyFont="1" applyFill="1" applyAlignment="1">
      <alignment horizontal="center" vertical="center"/>
    </xf>
    <xf numFmtId="167" fontId="17" fillId="5" borderId="0" xfId="2" applyNumberFormat="1" applyFont="1" applyFill="1" applyAlignment="1">
      <alignment horizontal="center" vertical="center"/>
    </xf>
    <xf numFmtId="1" fontId="1" fillId="6" borderId="0" xfId="0" applyNumberFormat="1" applyFont="1" applyFill="1" applyAlignment="1">
      <alignment horizontal="center" vertical="center"/>
    </xf>
    <xf numFmtId="167" fontId="1" fillId="6" borderId="0" xfId="2" applyNumberFormat="1" applyFont="1" applyFill="1" applyAlignment="1">
      <alignment horizontal="center" vertical="center"/>
    </xf>
    <xf numFmtId="0" fontId="3" fillId="7" borderId="0" xfId="0" applyFont="1" applyFill="1" applyAlignment="1">
      <alignment vertical="center" wrapText="1"/>
    </xf>
    <xf numFmtId="0" fontId="6" fillId="7" borderId="0" xfId="0" applyFont="1" applyFill="1"/>
    <xf numFmtId="9" fontId="0" fillId="5" borderId="0" xfId="2" applyFont="1" applyFill="1"/>
    <xf numFmtId="38" fontId="18" fillId="5" borderId="5" xfId="5" applyNumberFormat="1" applyFont="1" applyFill="1" applyBorder="1" applyAlignment="1">
      <alignment horizontal="center" vertical="center" wrapText="1"/>
    </xf>
    <xf numFmtId="38" fontId="18" fillId="5" borderId="0" xfId="5" applyNumberFormat="1" applyFont="1" applyFill="1" applyAlignment="1">
      <alignment horizontal="center" vertical="center" wrapText="1"/>
    </xf>
    <xf numFmtId="38" fontId="18" fillId="5" borderId="6" xfId="5" applyNumberFormat="1" applyFont="1" applyFill="1" applyBorder="1" applyAlignment="1">
      <alignment horizontal="center" vertical="center" wrapText="1"/>
    </xf>
    <xf numFmtId="0" fontId="12" fillId="5" borderId="0" xfId="0" applyFont="1" applyFill="1"/>
    <xf numFmtId="167" fontId="12" fillId="5" borderId="5" xfId="2" applyNumberFormat="1" applyFont="1" applyFill="1" applyBorder="1" applyAlignment="1">
      <alignment horizontal="center" vertical="center"/>
    </xf>
    <xf numFmtId="1" fontId="12" fillId="5" borderId="5" xfId="0" applyNumberFormat="1" applyFont="1" applyFill="1" applyBorder="1" applyAlignment="1">
      <alignment horizontal="center" vertical="center"/>
    </xf>
    <xf numFmtId="1" fontId="12" fillId="5" borderId="0" xfId="7" applyNumberFormat="1" applyFont="1" applyFill="1" applyAlignment="1">
      <alignment horizontal="center" vertical="center"/>
    </xf>
    <xf numFmtId="1" fontId="12" fillId="5" borderId="6" xfId="0" applyNumberFormat="1" applyFont="1" applyFill="1" applyBorder="1" applyAlignment="1">
      <alignment horizontal="center" vertical="center"/>
    </xf>
    <xf numFmtId="168" fontId="19" fillId="5" borderId="0" xfId="0" applyNumberFormat="1" applyFont="1" applyFill="1" applyAlignment="1">
      <alignment horizontal="center" vertical="center" wrapText="1"/>
    </xf>
    <xf numFmtId="167" fontId="17" fillId="5" borderId="5" xfId="2" applyNumberFormat="1" applyFont="1" applyFill="1" applyBorder="1" applyAlignment="1">
      <alignment horizontal="center"/>
    </xf>
    <xf numFmtId="167" fontId="17" fillId="5" borderId="13" xfId="2" applyNumberFormat="1" applyFont="1" applyFill="1" applyBorder="1" applyAlignment="1">
      <alignment horizontal="center"/>
    </xf>
    <xf numFmtId="164" fontId="17" fillId="5" borderId="5" xfId="1" applyNumberFormat="1" applyFont="1" applyFill="1" applyBorder="1" applyAlignment="1">
      <alignment horizontal="center"/>
    </xf>
    <xf numFmtId="164" fontId="17" fillId="5" borderId="13" xfId="1" applyNumberFormat="1" applyFont="1" applyFill="1" applyBorder="1" applyAlignment="1">
      <alignment horizontal="center"/>
    </xf>
    <xf numFmtId="38" fontId="17" fillId="5" borderId="5" xfId="5" applyNumberFormat="1" applyFont="1" applyFill="1" applyBorder="1" applyAlignment="1">
      <alignment horizontal="center"/>
    </xf>
    <xf numFmtId="38" fontId="17" fillId="5" borderId="0" xfId="5" applyNumberFormat="1" applyFont="1" applyFill="1" applyAlignment="1">
      <alignment horizontal="center"/>
    </xf>
    <xf numFmtId="38" fontId="17" fillId="5" borderId="6" xfId="5" applyNumberFormat="1" applyFont="1" applyFill="1" applyBorder="1" applyAlignment="1">
      <alignment horizontal="center"/>
    </xf>
    <xf numFmtId="38" fontId="17" fillId="5" borderId="13" xfId="5" applyNumberFormat="1" applyFont="1" applyFill="1" applyBorder="1" applyAlignment="1">
      <alignment horizontal="center"/>
    </xf>
    <xf numFmtId="3" fontId="20" fillId="5" borderId="0" xfId="5" applyNumberFormat="1" applyFont="1" applyFill="1" applyAlignment="1">
      <alignment horizontal="center"/>
    </xf>
    <xf numFmtId="14" fontId="21" fillId="5" borderId="0" xfId="5" applyNumberFormat="1" applyFont="1" applyFill="1" applyAlignment="1">
      <alignment horizontal="center"/>
    </xf>
    <xf numFmtId="3" fontId="21" fillId="5" borderId="0" xfId="5" applyNumberFormat="1" applyFont="1" applyFill="1" applyAlignment="1">
      <alignment horizontal="center"/>
    </xf>
    <xf numFmtId="170" fontId="21" fillId="5" borderId="0" xfId="5" applyNumberFormat="1" applyFont="1" applyFill="1" applyAlignment="1">
      <alignment horizontal="center"/>
    </xf>
    <xf numFmtId="0" fontId="21" fillId="5" borderId="0" xfId="5" applyFont="1" applyFill="1" applyAlignment="1">
      <alignment horizontal="center" vertical="center"/>
    </xf>
    <xf numFmtId="14" fontId="20" fillId="5" borderId="0" xfId="5" applyNumberFormat="1" applyFont="1" applyFill="1" applyAlignment="1">
      <alignment horizontal="center"/>
    </xf>
    <xf numFmtId="167" fontId="20" fillId="5" borderId="0" xfId="2" applyNumberFormat="1" applyFont="1" applyFill="1" applyAlignment="1">
      <alignment horizontal="center"/>
    </xf>
    <xf numFmtId="167" fontId="21" fillId="5" borderId="0" xfId="2" applyNumberFormat="1" applyFont="1" applyFill="1" applyAlignment="1">
      <alignment horizontal="center"/>
    </xf>
    <xf numFmtId="0" fontId="8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 vertical="center"/>
    </xf>
    <xf numFmtId="43" fontId="2" fillId="5" borderId="9" xfId="3" applyNumberFormat="1" applyFont="1" applyFill="1" applyBorder="1" applyAlignment="1">
      <alignment horizontal="center" vertical="center"/>
    </xf>
    <xf numFmtId="43" fontId="2" fillId="5" borderId="10" xfId="3" applyNumberFormat="1" applyFont="1" applyFill="1" applyBorder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/>
    </xf>
    <xf numFmtId="43" fontId="2" fillId="5" borderId="9" xfId="3" applyNumberFormat="1" applyFont="1" applyFill="1" applyBorder="1" applyAlignment="1">
      <alignment horizontal="center"/>
    </xf>
    <xf numFmtId="43" fontId="2" fillId="5" borderId="10" xfId="3" applyNumberFormat="1" applyFont="1" applyFill="1" applyBorder="1" applyAlignment="1">
      <alignment horizontal="center"/>
    </xf>
    <xf numFmtId="43" fontId="2" fillId="5" borderId="2" xfId="3" applyNumberFormat="1" applyFont="1" applyFill="1" applyBorder="1" applyAlignment="1">
      <alignment horizontal="center"/>
    </xf>
    <xf numFmtId="43" fontId="2" fillId="5" borderId="3" xfId="3" applyNumberFormat="1" applyFont="1" applyFill="1" applyBorder="1" applyAlignment="1">
      <alignment horizontal="center"/>
    </xf>
    <xf numFmtId="43" fontId="2" fillId="5" borderId="4" xfId="3" applyNumberFormat="1" applyFont="1" applyFill="1" applyBorder="1" applyAlignment="1">
      <alignment horizontal="center"/>
    </xf>
    <xf numFmtId="0" fontId="11" fillId="5" borderId="0" xfId="0" applyFont="1" applyFill="1" applyAlignment="1">
      <alignment horizontal="center"/>
    </xf>
  </cellXfs>
  <cellStyles count="9">
    <cellStyle name="40% - Accent4 2 4" xfId="8" xr:uid="{60D27FB0-AEB1-47EF-935D-77C705407115}"/>
    <cellStyle name="40% - Accent5" xfId="3" builtinId="47"/>
    <cellStyle name="Comma" xfId="1" builtinId="3"/>
    <cellStyle name="Comma 2" xfId="4" xr:uid="{2A282461-2F5D-46FD-BF6C-937CF31E1CA3}"/>
    <cellStyle name="Normal" xfId="0" builtinId="0"/>
    <cellStyle name="Normal 10" xfId="7" xr:uid="{64B37379-7BBD-4BC3-8821-31DFA5B5F5E6}"/>
    <cellStyle name="Normal 15" xfId="6" xr:uid="{78A428DF-2DA9-4A3E-867F-4BA76FAB0EB2}"/>
    <cellStyle name="Normal 16" xfId="5" xr:uid="{5C2D0738-654C-49BD-B867-03A709C063F9}"/>
    <cellStyle name="Percent" xfId="2" builtinId="5"/>
  </cellStyles>
  <dxfs count="2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2471843630934E-2"/>
          <c:y val="0.13578946381702287"/>
          <c:w val="0.86511763119865104"/>
          <c:h val="0.79826340457442824"/>
        </c:manualLayout>
      </c:layout>
      <c:scatterChart>
        <c:scatterStyle val="lineMarker"/>
        <c:varyColors val="0"/>
        <c:ser>
          <c:idx val="2"/>
          <c:order val="0"/>
          <c:tx>
            <c:v>U.S. Composite - Value Weighted</c:v>
          </c:tx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'U.S. EW &amp; VW'!$Q$6:$Q$336</c:f>
              <c:numCache>
                <c:formatCode>[$-409]mmm\-yy;@</c:formatCode>
                <c:ptCount val="331"/>
                <c:pt idx="0">
                  <c:v>35079.5</c:v>
                </c:pt>
                <c:pt idx="1">
                  <c:v>35109.5</c:v>
                </c:pt>
                <c:pt idx="2">
                  <c:v>35139.5</c:v>
                </c:pt>
                <c:pt idx="3">
                  <c:v>35170</c:v>
                </c:pt>
                <c:pt idx="4">
                  <c:v>35200.5</c:v>
                </c:pt>
                <c:pt idx="5">
                  <c:v>35231</c:v>
                </c:pt>
                <c:pt idx="6">
                  <c:v>35261.5</c:v>
                </c:pt>
                <c:pt idx="7">
                  <c:v>35292.5</c:v>
                </c:pt>
                <c:pt idx="8">
                  <c:v>35323</c:v>
                </c:pt>
                <c:pt idx="9">
                  <c:v>35353.5</c:v>
                </c:pt>
                <c:pt idx="10">
                  <c:v>35384</c:v>
                </c:pt>
                <c:pt idx="11">
                  <c:v>35414.5</c:v>
                </c:pt>
                <c:pt idx="12">
                  <c:v>35445.5</c:v>
                </c:pt>
                <c:pt idx="13">
                  <c:v>35475</c:v>
                </c:pt>
                <c:pt idx="14">
                  <c:v>35504.5</c:v>
                </c:pt>
                <c:pt idx="15">
                  <c:v>35535</c:v>
                </c:pt>
                <c:pt idx="16">
                  <c:v>35565.5</c:v>
                </c:pt>
                <c:pt idx="17">
                  <c:v>35596</c:v>
                </c:pt>
                <c:pt idx="18">
                  <c:v>35626.5</c:v>
                </c:pt>
                <c:pt idx="19">
                  <c:v>35657.5</c:v>
                </c:pt>
                <c:pt idx="20">
                  <c:v>35688</c:v>
                </c:pt>
                <c:pt idx="21">
                  <c:v>35718.5</c:v>
                </c:pt>
                <c:pt idx="22">
                  <c:v>35749</c:v>
                </c:pt>
                <c:pt idx="23">
                  <c:v>35779.5</c:v>
                </c:pt>
                <c:pt idx="24">
                  <c:v>35810.5</c:v>
                </c:pt>
                <c:pt idx="25">
                  <c:v>35840</c:v>
                </c:pt>
                <c:pt idx="26">
                  <c:v>35869.5</c:v>
                </c:pt>
                <c:pt idx="27">
                  <c:v>35900</c:v>
                </c:pt>
                <c:pt idx="28">
                  <c:v>35930.5</c:v>
                </c:pt>
                <c:pt idx="29">
                  <c:v>35961</c:v>
                </c:pt>
                <c:pt idx="30">
                  <c:v>35991.5</c:v>
                </c:pt>
                <c:pt idx="31">
                  <c:v>36022.5</c:v>
                </c:pt>
                <c:pt idx="32">
                  <c:v>36053</c:v>
                </c:pt>
                <c:pt idx="33">
                  <c:v>36083.5</c:v>
                </c:pt>
                <c:pt idx="34">
                  <c:v>36114</c:v>
                </c:pt>
                <c:pt idx="35">
                  <c:v>36144.5</c:v>
                </c:pt>
                <c:pt idx="36">
                  <c:v>36175.5</c:v>
                </c:pt>
                <c:pt idx="37">
                  <c:v>36205</c:v>
                </c:pt>
                <c:pt idx="38">
                  <c:v>36234.5</c:v>
                </c:pt>
                <c:pt idx="39">
                  <c:v>36265</c:v>
                </c:pt>
                <c:pt idx="40">
                  <c:v>36295.5</c:v>
                </c:pt>
                <c:pt idx="41">
                  <c:v>36326</c:v>
                </c:pt>
                <c:pt idx="42">
                  <c:v>36356.5</c:v>
                </c:pt>
                <c:pt idx="43">
                  <c:v>36387.5</c:v>
                </c:pt>
                <c:pt idx="44">
                  <c:v>36418</c:v>
                </c:pt>
                <c:pt idx="45">
                  <c:v>36448.5</c:v>
                </c:pt>
                <c:pt idx="46">
                  <c:v>36479</c:v>
                </c:pt>
                <c:pt idx="47">
                  <c:v>36509.5</c:v>
                </c:pt>
                <c:pt idx="48">
                  <c:v>36540.5</c:v>
                </c:pt>
                <c:pt idx="49">
                  <c:v>36570.5</c:v>
                </c:pt>
                <c:pt idx="50">
                  <c:v>36600.5</c:v>
                </c:pt>
                <c:pt idx="51">
                  <c:v>36631</c:v>
                </c:pt>
                <c:pt idx="52">
                  <c:v>36661.5</c:v>
                </c:pt>
                <c:pt idx="53">
                  <c:v>36692</c:v>
                </c:pt>
                <c:pt idx="54">
                  <c:v>36722.5</c:v>
                </c:pt>
                <c:pt idx="55">
                  <c:v>36753.5</c:v>
                </c:pt>
                <c:pt idx="56">
                  <c:v>36784</c:v>
                </c:pt>
                <c:pt idx="57">
                  <c:v>36814.5</c:v>
                </c:pt>
                <c:pt idx="58">
                  <c:v>36845</c:v>
                </c:pt>
                <c:pt idx="59">
                  <c:v>36875.5</c:v>
                </c:pt>
                <c:pt idx="60">
                  <c:v>36906.5</c:v>
                </c:pt>
                <c:pt idx="61">
                  <c:v>36936</c:v>
                </c:pt>
                <c:pt idx="62">
                  <c:v>36965.5</c:v>
                </c:pt>
                <c:pt idx="63">
                  <c:v>36996</c:v>
                </c:pt>
                <c:pt idx="64">
                  <c:v>37026.5</c:v>
                </c:pt>
                <c:pt idx="65">
                  <c:v>37057</c:v>
                </c:pt>
                <c:pt idx="66">
                  <c:v>37087.5</c:v>
                </c:pt>
                <c:pt idx="67">
                  <c:v>37118.5</c:v>
                </c:pt>
                <c:pt idx="68">
                  <c:v>37149</c:v>
                </c:pt>
                <c:pt idx="69">
                  <c:v>37179.5</c:v>
                </c:pt>
                <c:pt idx="70">
                  <c:v>37210</c:v>
                </c:pt>
                <c:pt idx="71">
                  <c:v>37240.5</c:v>
                </c:pt>
                <c:pt idx="72">
                  <c:v>37271.5</c:v>
                </c:pt>
                <c:pt idx="73">
                  <c:v>37301</c:v>
                </c:pt>
                <c:pt idx="74">
                  <c:v>37330.5</c:v>
                </c:pt>
                <c:pt idx="75">
                  <c:v>37361</c:v>
                </c:pt>
                <c:pt idx="76">
                  <c:v>37391.5</c:v>
                </c:pt>
                <c:pt idx="77">
                  <c:v>37422</c:v>
                </c:pt>
                <c:pt idx="78">
                  <c:v>37452.5</c:v>
                </c:pt>
                <c:pt idx="79">
                  <c:v>37483.5</c:v>
                </c:pt>
                <c:pt idx="80">
                  <c:v>37514</c:v>
                </c:pt>
                <c:pt idx="81">
                  <c:v>37544.5</c:v>
                </c:pt>
                <c:pt idx="82">
                  <c:v>37575</c:v>
                </c:pt>
                <c:pt idx="83">
                  <c:v>37605.5</c:v>
                </c:pt>
                <c:pt idx="84">
                  <c:v>37636.5</c:v>
                </c:pt>
                <c:pt idx="85">
                  <c:v>37666</c:v>
                </c:pt>
                <c:pt idx="86">
                  <c:v>37695.5</c:v>
                </c:pt>
                <c:pt idx="87">
                  <c:v>37726</c:v>
                </c:pt>
                <c:pt idx="88">
                  <c:v>37756.5</c:v>
                </c:pt>
                <c:pt idx="89">
                  <c:v>37787</c:v>
                </c:pt>
                <c:pt idx="90">
                  <c:v>37817.5</c:v>
                </c:pt>
                <c:pt idx="91">
                  <c:v>37848.5</c:v>
                </c:pt>
                <c:pt idx="92">
                  <c:v>37879</c:v>
                </c:pt>
                <c:pt idx="93">
                  <c:v>37909.5</c:v>
                </c:pt>
                <c:pt idx="94">
                  <c:v>37940</c:v>
                </c:pt>
                <c:pt idx="95">
                  <c:v>37970.5</c:v>
                </c:pt>
                <c:pt idx="96">
                  <c:v>38001.5</c:v>
                </c:pt>
                <c:pt idx="97">
                  <c:v>38031.5</c:v>
                </c:pt>
                <c:pt idx="98">
                  <c:v>38061.5</c:v>
                </c:pt>
                <c:pt idx="99">
                  <c:v>38092</c:v>
                </c:pt>
                <c:pt idx="100">
                  <c:v>38122.5</c:v>
                </c:pt>
                <c:pt idx="101">
                  <c:v>38153</c:v>
                </c:pt>
                <c:pt idx="102">
                  <c:v>38183.5</c:v>
                </c:pt>
                <c:pt idx="103">
                  <c:v>38214.5</c:v>
                </c:pt>
                <c:pt idx="104">
                  <c:v>38245</c:v>
                </c:pt>
                <c:pt idx="105">
                  <c:v>38275.5</c:v>
                </c:pt>
                <c:pt idx="106">
                  <c:v>38306</c:v>
                </c:pt>
                <c:pt idx="107">
                  <c:v>38336.5</c:v>
                </c:pt>
                <c:pt idx="108">
                  <c:v>38367.5</c:v>
                </c:pt>
                <c:pt idx="109">
                  <c:v>38397</c:v>
                </c:pt>
                <c:pt idx="110">
                  <c:v>38426.5</c:v>
                </c:pt>
                <c:pt idx="111">
                  <c:v>38457</c:v>
                </c:pt>
                <c:pt idx="112">
                  <c:v>38487.5</c:v>
                </c:pt>
                <c:pt idx="113">
                  <c:v>38518</c:v>
                </c:pt>
                <c:pt idx="114">
                  <c:v>38548.5</c:v>
                </c:pt>
                <c:pt idx="115">
                  <c:v>38579.5</c:v>
                </c:pt>
                <c:pt idx="116">
                  <c:v>38610</c:v>
                </c:pt>
                <c:pt idx="117">
                  <c:v>38640.5</c:v>
                </c:pt>
                <c:pt idx="118">
                  <c:v>38671</c:v>
                </c:pt>
                <c:pt idx="119">
                  <c:v>38701.5</c:v>
                </c:pt>
                <c:pt idx="120">
                  <c:v>38732.5</c:v>
                </c:pt>
                <c:pt idx="121">
                  <c:v>38762</c:v>
                </c:pt>
                <c:pt idx="122">
                  <c:v>38791.5</c:v>
                </c:pt>
                <c:pt idx="123">
                  <c:v>38822</c:v>
                </c:pt>
                <c:pt idx="124">
                  <c:v>38852.5</c:v>
                </c:pt>
                <c:pt idx="125">
                  <c:v>38883</c:v>
                </c:pt>
                <c:pt idx="126">
                  <c:v>38913.5</c:v>
                </c:pt>
                <c:pt idx="127">
                  <c:v>38944.5</c:v>
                </c:pt>
                <c:pt idx="128">
                  <c:v>38975</c:v>
                </c:pt>
                <c:pt idx="129">
                  <c:v>39005.5</c:v>
                </c:pt>
                <c:pt idx="130">
                  <c:v>39036</c:v>
                </c:pt>
                <c:pt idx="131">
                  <c:v>39066.5</c:v>
                </c:pt>
                <c:pt idx="132">
                  <c:v>39097.5</c:v>
                </c:pt>
                <c:pt idx="133">
                  <c:v>39127</c:v>
                </c:pt>
                <c:pt idx="134">
                  <c:v>39156.5</c:v>
                </c:pt>
                <c:pt idx="135">
                  <c:v>39187</c:v>
                </c:pt>
                <c:pt idx="136">
                  <c:v>39217.5</c:v>
                </c:pt>
                <c:pt idx="137">
                  <c:v>39248</c:v>
                </c:pt>
                <c:pt idx="138">
                  <c:v>39278.5</c:v>
                </c:pt>
                <c:pt idx="139">
                  <c:v>39309.5</c:v>
                </c:pt>
                <c:pt idx="140">
                  <c:v>39340</c:v>
                </c:pt>
                <c:pt idx="141">
                  <c:v>39370.5</c:v>
                </c:pt>
                <c:pt idx="142">
                  <c:v>39401</c:v>
                </c:pt>
                <c:pt idx="143">
                  <c:v>39431.5</c:v>
                </c:pt>
                <c:pt idx="144">
                  <c:v>39462.5</c:v>
                </c:pt>
                <c:pt idx="145">
                  <c:v>39492.5</c:v>
                </c:pt>
                <c:pt idx="146">
                  <c:v>39522.5</c:v>
                </c:pt>
                <c:pt idx="147">
                  <c:v>39553</c:v>
                </c:pt>
                <c:pt idx="148">
                  <c:v>39583.5</c:v>
                </c:pt>
                <c:pt idx="149">
                  <c:v>39614</c:v>
                </c:pt>
                <c:pt idx="150">
                  <c:v>39644.5</c:v>
                </c:pt>
                <c:pt idx="151">
                  <c:v>39675.5</c:v>
                </c:pt>
                <c:pt idx="152">
                  <c:v>39706</c:v>
                </c:pt>
                <c:pt idx="153">
                  <c:v>39736.5</c:v>
                </c:pt>
                <c:pt idx="154">
                  <c:v>39767</c:v>
                </c:pt>
                <c:pt idx="155">
                  <c:v>39797.5</c:v>
                </c:pt>
                <c:pt idx="156">
                  <c:v>39828.5</c:v>
                </c:pt>
                <c:pt idx="157">
                  <c:v>39858</c:v>
                </c:pt>
                <c:pt idx="158">
                  <c:v>39887.5</c:v>
                </c:pt>
                <c:pt idx="159">
                  <c:v>39918</c:v>
                </c:pt>
                <c:pt idx="160">
                  <c:v>39948.5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  <c:pt idx="302">
                  <c:v>44270</c:v>
                </c:pt>
                <c:pt idx="303">
                  <c:v>44301</c:v>
                </c:pt>
                <c:pt idx="304">
                  <c:v>44331</c:v>
                </c:pt>
                <c:pt idx="305">
                  <c:v>44362</c:v>
                </c:pt>
                <c:pt idx="306">
                  <c:v>44392</c:v>
                </c:pt>
                <c:pt idx="307">
                  <c:v>44423</c:v>
                </c:pt>
                <c:pt idx="308">
                  <c:v>44454</c:v>
                </c:pt>
                <c:pt idx="309">
                  <c:v>44484</c:v>
                </c:pt>
                <c:pt idx="310">
                  <c:v>44515</c:v>
                </c:pt>
                <c:pt idx="311">
                  <c:v>44545</c:v>
                </c:pt>
                <c:pt idx="312">
                  <c:v>44576</c:v>
                </c:pt>
                <c:pt idx="313">
                  <c:v>44607</c:v>
                </c:pt>
                <c:pt idx="314">
                  <c:v>44635</c:v>
                </c:pt>
                <c:pt idx="315">
                  <c:v>44666</c:v>
                </c:pt>
                <c:pt idx="316">
                  <c:v>44696</c:v>
                </c:pt>
                <c:pt idx="317">
                  <c:v>44727</c:v>
                </c:pt>
                <c:pt idx="318">
                  <c:v>44757</c:v>
                </c:pt>
                <c:pt idx="319">
                  <c:v>44788</c:v>
                </c:pt>
                <c:pt idx="320">
                  <c:v>44819</c:v>
                </c:pt>
                <c:pt idx="321">
                  <c:v>44849</c:v>
                </c:pt>
                <c:pt idx="322">
                  <c:v>44880</c:v>
                </c:pt>
                <c:pt idx="323">
                  <c:v>44910</c:v>
                </c:pt>
                <c:pt idx="324">
                  <c:v>44941</c:v>
                </c:pt>
                <c:pt idx="325">
                  <c:v>44972</c:v>
                </c:pt>
                <c:pt idx="326">
                  <c:v>45000</c:v>
                </c:pt>
                <c:pt idx="327">
                  <c:v>45031</c:v>
                </c:pt>
                <c:pt idx="328">
                  <c:v>45061</c:v>
                </c:pt>
                <c:pt idx="329">
                  <c:v>45092</c:v>
                </c:pt>
                <c:pt idx="330">
                  <c:v>45122</c:v>
                </c:pt>
              </c:numCache>
            </c:numRef>
          </c:xVal>
          <c:yVal>
            <c:numRef>
              <c:f>'U.S. EW &amp; VW'!$R$6:$R$336</c:f>
              <c:numCache>
                <c:formatCode>0</c:formatCode>
                <c:ptCount val="331"/>
                <c:pt idx="0">
                  <c:v>66.016509385619401</c:v>
                </c:pt>
                <c:pt idx="1">
                  <c:v>65.127639582879397</c:v>
                </c:pt>
                <c:pt idx="2">
                  <c:v>64.577565898767403</c:v>
                </c:pt>
                <c:pt idx="3">
                  <c:v>64.373018910951103</c:v>
                </c:pt>
                <c:pt idx="4">
                  <c:v>63.888254983080202</c:v>
                </c:pt>
                <c:pt idx="5">
                  <c:v>64.210582144970502</c:v>
                </c:pt>
                <c:pt idx="6">
                  <c:v>64.628545696558106</c:v>
                </c:pt>
                <c:pt idx="7">
                  <c:v>64.964769831241</c:v>
                </c:pt>
                <c:pt idx="8">
                  <c:v>64.873785723447895</c:v>
                </c:pt>
                <c:pt idx="9">
                  <c:v>64.506055840725296</c:v>
                </c:pt>
                <c:pt idx="10">
                  <c:v>65.371582899631406</c:v>
                </c:pt>
                <c:pt idx="11">
                  <c:v>67.2504815201697</c:v>
                </c:pt>
                <c:pt idx="12">
                  <c:v>69.576927166770403</c:v>
                </c:pt>
                <c:pt idx="13">
                  <c:v>70.839554690536204</c:v>
                </c:pt>
                <c:pt idx="14">
                  <c:v>70.9249958818273</c:v>
                </c:pt>
                <c:pt idx="15">
                  <c:v>70.712431359901004</c:v>
                </c:pt>
                <c:pt idx="16">
                  <c:v>71.128105278557001</c:v>
                </c:pt>
                <c:pt idx="17">
                  <c:v>71.862993133458502</c:v>
                </c:pt>
                <c:pt idx="18">
                  <c:v>73.003679927765802</c:v>
                </c:pt>
                <c:pt idx="19">
                  <c:v>73.352473055332993</c:v>
                </c:pt>
                <c:pt idx="20">
                  <c:v>74.897034345138195</c:v>
                </c:pt>
                <c:pt idx="21">
                  <c:v>75.788137011685706</c:v>
                </c:pt>
                <c:pt idx="22">
                  <c:v>78.664851855716194</c:v>
                </c:pt>
                <c:pt idx="23">
                  <c:v>80.426941633497606</c:v>
                </c:pt>
                <c:pt idx="24">
                  <c:v>83.674237388777897</c:v>
                </c:pt>
                <c:pt idx="25">
                  <c:v>83.039224483053999</c:v>
                </c:pt>
                <c:pt idx="26">
                  <c:v>82.011445854986306</c:v>
                </c:pt>
                <c:pt idx="27">
                  <c:v>80.4973358190243</c:v>
                </c:pt>
                <c:pt idx="28">
                  <c:v>81.650034087156101</c:v>
                </c:pt>
                <c:pt idx="29">
                  <c:v>83.674244839545594</c:v>
                </c:pt>
                <c:pt idx="30">
                  <c:v>84.285228894690107</c:v>
                </c:pt>
                <c:pt idx="31">
                  <c:v>85.079065612374507</c:v>
                </c:pt>
                <c:pt idx="32">
                  <c:v>85.422258808567307</c:v>
                </c:pt>
                <c:pt idx="33">
                  <c:v>86.685853856633102</c:v>
                </c:pt>
                <c:pt idx="34">
                  <c:v>87.083626923868906</c:v>
                </c:pt>
                <c:pt idx="35">
                  <c:v>87.097664734175098</c:v>
                </c:pt>
                <c:pt idx="36">
                  <c:v>86.943836382311702</c:v>
                </c:pt>
                <c:pt idx="37">
                  <c:v>85.8181055078132</c:v>
                </c:pt>
                <c:pt idx="38">
                  <c:v>84.473137952917199</c:v>
                </c:pt>
                <c:pt idx="39">
                  <c:v>83.372394873874796</c:v>
                </c:pt>
                <c:pt idx="40">
                  <c:v>83.303820314702605</c:v>
                </c:pt>
                <c:pt idx="41">
                  <c:v>84.450398183482903</c:v>
                </c:pt>
                <c:pt idx="42">
                  <c:v>85.890068583718204</c:v>
                </c:pt>
                <c:pt idx="43">
                  <c:v>88.319300270119101</c:v>
                </c:pt>
                <c:pt idx="44">
                  <c:v>90.007241246781405</c:v>
                </c:pt>
                <c:pt idx="45">
                  <c:v>91.361314588420399</c:v>
                </c:pt>
                <c:pt idx="46">
                  <c:v>91.356117312814206</c:v>
                </c:pt>
                <c:pt idx="47">
                  <c:v>91.176092921806102</c:v>
                </c:pt>
                <c:pt idx="48">
                  <c:v>91.439169370166198</c:v>
                </c:pt>
                <c:pt idx="49">
                  <c:v>89.712836763289801</c:v>
                </c:pt>
                <c:pt idx="50">
                  <c:v>88.457485857543702</c:v>
                </c:pt>
                <c:pt idx="51">
                  <c:v>87.361493835298006</c:v>
                </c:pt>
                <c:pt idx="52">
                  <c:v>90.024555640549906</c:v>
                </c:pt>
                <c:pt idx="53">
                  <c:v>92.965410944667994</c:v>
                </c:pt>
                <c:pt idx="54">
                  <c:v>95.225572225112501</c:v>
                </c:pt>
                <c:pt idx="55">
                  <c:v>96.292315744974005</c:v>
                </c:pt>
                <c:pt idx="56">
                  <c:v>97.479342634108804</c:v>
                </c:pt>
                <c:pt idx="57">
                  <c:v>98.825579015744495</c:v>
                </c:pt>
                <c:pt idx="58">
                  <c:v>99.701370817010002</c:v>
                </c:pt>
                <c:pt idx="59">
                  <c:v>100</c:v>
                </c:pt>
                <c:pt idx="60">
                  <c:v>100.210969111699</c:v>
                </c:pt>
                <c:pt idx="61">
                  <c:v>100.174220849232</c:v>
                </c:pt>
                <c:pt idx="62">
                  <c:v>99.981391943044102</c:v>
                </c:pt>
                <c:pt idx="63">
                  <c:v>99.663067054321502</c:v>
                </c:pt>
                <c:pt idx="64">
                  <c:v>99.913255426027007</c:v>
                </c:pt>
                <c:pt idx="65">
                  <c:v>100.340415740669</c:v>
                </c:pt>
                <c:pt idx="66">
                  <c:v>101.101278820319</c:v>
                </c:pt>
                <c:pt idx="67">
                  <c:v>100.97988204107401</c:v>
                </c:pt>
                <c:pt idx="68">
                  <c:v>100.826593016226</c:v>
                </c:pt>
                <c:pt idx="69">
                  <c:v>99.486490431106901</c:v>
                </c:pt>
                <c:pt idx="70">
                  <c:v>98.583817624014401</c:v>
                </c:pt>
                <c:pt idx="71">
                  <c:v>97.660677807784694</c:v>
                </c:pt>
                <c:pt idx="72">
                  <c:v>98.711973043369298</c:v>
                </c:pt>
                <c:pt idx="73">
                  <c:v>100.13709986078599</c:v>
                </c:pt>
                <c:pt idx="74">
                  <c:v>101.42165412648301</c:v>
                </c:pt>
                <c:pt idx="75">
                  <c:v>101.508267102266</c:v>
                </c:pt>
                <c:pt idx="76">
                  <c:v>101.343635317538</c:v>
                </c:pt>
                <c:pt idx="77">
                  <c:v>101.434477030528</c:v>
                </c:pt>
                <c:pt idx="78">
                  <c:v>101.509733410029</c:v>
                </c:pt>
                <c:pt idx="79">
                  <c:v>101.61026339185599</c:v>
                </c:pt>
                <c:pt idx="80">
                  <c:v>101.741649458816</c:v>
                </c:pt>
                <c:pt idx="81">
                  <c:v>102.426948721172</c:v>
                </c:pt>
                <c:pt idx="82">
                  <c:v>104.034499562739</c:v>
                </c:pt>
                <c:pt idx="83">
                  <c:v>106.217928178779</c:v>
                </c:pt>
                <c:pt idx="84">
                  <c:v>108.605585881617</c:v>
                </c:pt>
                <c:pt idx="85">
                  <c:v>109.604782528868</c:v>
                </c:pt>
                <c:pt idx="86">
                  <c:v>109.754822899478</c:v>
                </c:pt>
                <c:pt idx="87">
                  <c:v>108.95625711603699</c:v>
                </c:pt>
                <c:pt idx="88">
                  <c:v>109.406699592276</c:v>
                </c:pt>
                <c:pt idx="89">
                  <c:v>109.74736193491999</c:v>
                </c:pt>
                <c:pt idx="90">
                  <c:v>110.325392801752</c:v>
                </c:pt>
                <c:pt idx="91">
                  <c:v>108.81215610627901</c:v>
                </c:pt>
                <c:pt idx="92">
                  <c:v>107.65748053262</c:v>
                </c:pt>
                <c:pt idx="93">
                  <c:v>107.147957834057</c:v>
                </c:pt>
                <c:pt idx="94">
                  <c:v>107.793994153656</c:v>
                </c:pt>
                <c:pt idx="95">
                  <c:v>109.124240801374</c:v>
                </c:pt>
                <c:pt idx="96">
                  <c:v>109.87574887750699</c:v>
                </c:pt>
                <c:pt idx="97">
                  <c:v>112.769405836315</c:v>
                </c:pt>
                <c:pt idx="98">
                  <c:v>114.36702957900999</c:v>
                </c:pt>
                <c:pt idx="99">
                  <c:v>116.75864619317301</c:v>
                </c:pt>
                <c:pt idx="100">
                  <c:v>117.378798869935</c:v>
                </c:pt>
                <c:pt idx="101">
                  <c:v>119.887548182551</c:v>
                </c:pt>
                <c:pt idx="102">
                  <c:v>122.584840642087</c:v>
                </c:pt>
                <c:pt idx="103">
                  <c:v>125.41220166358499</c:v>
                </c:pt>
                <c:pt idx="104">
                  <c:v>127.282382462592</c:v>
                </c:pt>
                <c:pt idx="105">
                  <c:v>128.13645585951099</c:v>
                </c:pt>
                <c:pt idx="106">
                  <c:v>127.759399769472</c:v>
                </c:pt>
                <c:pt idx="107">
                  <c:v>127.170820323866</c:v>
                </c:pt>
                <c:pt idx="108">
                  <c:v>127.115226383411</c:v>
                </c:pt>
                <c:pt idx="109">
                  <c:v>129.917094221296</c:v>
                </c:pt>
                <c:pt idx="110">
                  <c:v>132.31888092101201</c:v>
                </c:pt>
                <c:pt idx="111">
                  <c:v>134.24546645961999</c:v>
                </c:pt>
                <c:pt idx="112">
                  <c:v>134.23882902373199</c:v>
                </c:pt>
                <c:pt idx="113">
                  <c:v>135.34503945515499</c:v>
                </c:pt>
                <c:pt idx="114">
                  <c:v>137.34744393915301</c:v>
                </c:pt>
                <c:pt idx="115">
                  <c:v>139.85163668334999</c:v>
                </c:pt>
                <c:pt idx="116">
                  <c:v>142.52052675769801</c:v>
                </c:pt>
                <c:pt idx="117">
                  <c:v>145.347856223202</c:v>
                </c:pt>
                <c:pt idx="118">
                  <c:v>147.41278610642701</c:v>
                </c:pt>
                <c:pt idx="119">
                  <c:v>148.032131415577</c:v>
                </c:pt>
                <c:pt idx="120">
                  <c:v>147.81214164080399</c:v>
                </c:pt>
                <c:pt idx="121">
                  <c:v>148.57162206088501</c:v>
                </c:pt>
                <c:pt idx="122">
                  <c:v>150.38049289348999</c:v>
                </c:pt>
                <c:pt idx="123">
                  <c:v>152.191330749381</c:v>
                </c:pt>
                <c:pt idx="124">
                  <c:v>153.21841162845499</c:v>
                </c:pt>
                <c:pt idx="125">
                  <c:v>154.094726263479</c:v>
                </c:pt>
                <c:pt idx="126">
                  <c:v>155.47604731561199</c:v>
                </c:pt>
                <c:pt idx="127">
                  <c:v>156.539499933738</c:v>
                </c:pt>
                <c:pt idx="128">
                  <c:v>156.56406588297</c:v>
                </c:pt>
                <c:pt idx="129">
                  <c:v>157.939554039988</c:v>
                </c:pt>
                <c:pt idx="130">
                  <c:v>159.801945329859</c:v>
                </c:pt>
                <c:pt idx="131">
                  <c:v>163.22628838204699</c:v>
                </c:pt>
                <c:pt idx="132">
                  <c:v>163.556687671362</c:v>
                </c:pt>
                <c:pt idx="133">
                  <c:v>164.49509331688199</c:v>
                </c:pt>
                <c:pt idx="134">
                  <c:v>164.24684755707901</c:v>
                </c:pt>
                <c:pt idx="135">
                  <c:v>166.210333823638</c:v>
                </c:pt>
                <c:pt idx="136">
                  <c:v>167.829433348707</c:v>
                </c:pt>
                <c:pt idx="137">
                  <c:v>169.884517667484</c:v>
                </c:pt>
                <c:pt idx="138">
                  <c:v>171.240824321725</c:v>
                </c:pt>
                <c:pt idx="139">
                  <c:v>171.423771066098</c:v>
                </c:pt>
                <c:pt idx="140">
                  <c:v>171.51872801394501</c:v>
                </c:pt>
                <c:pt idx="141">
                  <c:v>170.512325380052</c:v>
                </c:pt>
                <c:pt idx="142">
                  <c:v>170.59756008277799</c:v>
                </c:pt>
                <c:pt idx="143">
                  <c:v>169.33655442354299</c:v>
                </c:pt>
                <c:pt idx="144">
                  <c:v>168.18481620827001</c:v>
                </c:pt>
                <c:pt idx="145">
                  <c:v>163.27537455709401</c:v>
                </c:pt>
                <c:pt idx="146">
                  <c:v>159.32298723972301</c:v>
                </c:pt>
                <c:pt idx="147">
                  <c:v>155.18873629782499</c:v>
                </c:pt>
                <c:pt idx="148">
                  <c:v>157.081867867287</c:v>
                </c:pt>
                <c:pt idx="149">
                  <c:v>159.40977173448999</c:v>
                </c:pt>
                <c:pt idx="150">
                  <c:v>162.20264394431399</c:v>
                </c:pt>
                <c:pt idx="151">
                  <c:v>159.66086642278799</c:v>
                </c:pt>
                <c:pt idx="152">
                  <c:v>157.32917006011101</c:v>
                </c:pt>
                <c:pt idx="153">
                  <c:v>154.73111095914501</c:v>
                </c:pt>
                <c:pt idx="154">
                  <c:v>152.100911109066</c:v>
                </c:pt>
                <c:pt idx="155">
                  <c:v>148.036656056678</c:v>
                </c:pt>
                <c:pt idx="156">
                  <c:v>144.969329917388</c:v>
                </c:pt>
                <c:pt idx="157">
                  <c:v>143.77602169959701</c:v>
                </c:pt>
                <c:pt idx="158">
                  <c:v>140.67703326193299</c:v>
                </c:pt>
                <c:pt idx="159">
                  <c:v>135.387741050937</c:v>
                </c:pt>
                <c:pt idx="160">
                  <c:v>126.100088583672</c:v>
                </c:pt>
                <c:pt idx="161">
                  <c:v>119.513767265505</c:v>
                </c:pt>
                <c:pt idx="162">
                  <c:v>114.251902195962</c:v>
                </c:pt>
                <c:pt idx="163">
                  <c:v>114.697239624608</c:v>
                </c:pt>
                <c:pt idx="164">
                  <c:v>114.820446647382</c:v>
                </c:pt>
                <c:pt idx="165">
                  <c:v>114.495284093953</c:v>
                </c:pt>
                <c:pt idx="166">
                  <c:v>111.485629645803</c:v>
                </c:pt>
                <c:pt idx="167">
                  <c:v>108.956350663658</c:v>
                </c:pt>
                <c:pt idx="168">
                  <c:v>108.04005676332299</c:v>
                </c:pt>
                <c:pt idx="169">
                  <c:v>109.150321850336</c:v>
                </c:pt>
                <c:pt idx="170">
                  <c:v>111.451112854716</c:v>
                </c:pt>
                <c:pt idx="171">
                  <c:v>114.63981076459601</c:v>
                </c:pt>
                <c:pt idx="172">
                  <c:v>117.027995260824</c:v>
                </c:pt>
                <c:pt idx="173">
                  <c:v>118.26481104552001</c:v>
                </c:pt>
                <c:pt idx="174">
                  <c:v>118.157188568246</c:v>
                </c:pt>
                <c:pt idx="175">
                  <c:v>119.50107570594599</c:v>
                </c:pt>
                <c:pt idx="176">
                  <c:v>121.634136022166</c:v>
                </c:pt>
                <c:pt idx="177">
                  <c:v>123.939775462554</c:v>
                </c:pt>
                <c:pt idx="178">
                  <c:v>123.923444535473</c:v>
                </c:pt>
                <c:pt idx="179">
                  <c:v>124.39450556278901</c:v>
                </c:pt>
                <c:pt idx="180">
                  <c:v>125.594316062849</c:v>
                </c:pt>
                <c:pt idx="181">
                  <c:v>127.07378736845899</c:v>
                </c:pt>
                <c:pt idx="182">
                  <c:v>126.676716823254</c:v>
                </c:pt>
                <c:pt idx="183">
                  <c:v>125.373543636992</c:v>
                </c:pt>
                <c:pt idx="184">
                  <c:v>124.930465333832</c:v>
                </c:pt>
                <c:pt idx="185">
                  <c:v>125.29486097275</c:v>
                </c:pt>
                <c:pt idx="186">
                  <c:v>125.181191631801</c:v>
                </c:pt>
                <c:pt idx="187">
                  <c:v>125.68874326186</c:v>
                </c:pt>
                <c:pt idx="188">
                  <c:v>127.60933029292001</c:v>
                </c:pt>
                <c:pt idx="189">
                  <c:v>130.38312977404101</c:v>
                </c:pt>
                <c:pt idx="190">
                  <c:v>132.63235309686999</c:v>
                </c:pt>
                <c:pt idx="191">
                  <c:v>133.500752188082</c:v>
                </c:pt>
                <c:pt idx="192">
                  <c:v>133.690863854745</c:v>
                </c:pt>
                <c:pt idx="193">
                  <c:v>132.86377344792101</c:v>
                </c:pt>
                <c:pt idx="194">
                  <c:v>131.40019666653899</c:v>
                </c:pt>
                <c:pt idx="195">
                  <c:v>130.856866036296</c:v>
                </c:pt>
                <c:pt idx="196">
                  <c:v>130.74765802887299</c:v>
                </c:pt>
                <c:pt idx="197">
                  <c:v>131.78570116763501</c:v>
                </c:pt>
                <c:pt idx="198">
                  <c:v>133.23948128667899</c:v>
                </c:pt>
                <c:pt idx="199">
                  <c:v>135.248829871482</c:v>
                </c:pt>
                <c:pt idx="200">
                  <c:v>136.91043420248599</c:v>
                </c:pt>
                <c:pt idx="201">
                  <c:v>137.88654883207499</c:v>
                </c:pt>
                <c:pt idx="202">
                  <c:v>138.311955423993</c:v>
                </c:pt>
                <c:pt idx="203">
                  <c:v>138.95483003697299</c:v>
                </c:pt>
                <c:pt idx="204">
                  <c:v>138.781004325098</c:v>
                </c:pt>
                <c:pt idx="205">
                  <c:v>139.404282005818</c:v>
                </c:pt>
                <c:pt idx="206">
                  <c:v>140.334481089913</c:v>
                </c:pt>
                <c:pt idx="207">
                  <c:v>142.16820545569999</c:v>
                </c:pt>
                <c:pt idx="208">
                  <c:v>144.64038642383301</c:v>
                </c:pt>
                <c:pt idx="209">
                  <c:v>146.94542557843801</c:v>
                </c:pt>
                <c:pt idx="210">
                  <c:v>149.851292298065</c:v>
                </c:pt>
                <c:pt idx="211">
                  <c:v>151.005485789293</c:v>
                </c:pt>
                <c:pt idx="212">
                  <c:v>153.207835308916</c:v>
                </c:pt>
                <c:pt idx="213">
                  <c:v>154.05175769278699</c:v>
                </c:pt>
                <c:pt idx="214">
                  <c:v>155.28761286804701</c:v>
                </c:pt>
                <c:pt idx="215">
                  <c:v>154.34035521518899</c:v>
                </c:pt>
                <c:pt idx="216">
                  <c:v>154.59424216285501</c:v>
                </c:pt>
                <c:pt idx="217">
                  <c:v>154.36622693458099</c:v>
                </c:pt>
                <c:pt idx="218">
                  <c:v>155.30382983189401</c:v>
                </c:pt>
                <c:pt idx="219">
                  <c:v>155.73200564615499</c:v>
                </c:pt>
                <c:pt idx="220">
                  <c:v>155.82543211231899</c:v>
                </c:pt>
                <c:pt idx="221">
                  <c:v>156.074014821296</c:v>
                </c:pt>
                <c:pt idx="222">
                  <c:v>156.35031727950999</c:v>
                </c:pt>
                <c:pt idx="223">
                  <c:v>159.678598839122</c:v>
                </c:pt>
                <c:pt idx="224">
                  <c:v>162.52768983519201</c:v>
                </c:pt>
                <c:pt idx="225">
                  <c:v>165.66873343375701</c:v>
                </c:pt>
                <c:pt idx="226">
                  <c:v>166.858392378312</c:v>
                </c:pt>
                <c:pt idx="227">
                  <c:v>169.663444878506</c:v>
                </c:pt>
                <c:pt idx="228">
                  <c:v>172.25384182781599</c:v>
                </c:pt>
                <c:pt idx="229">
                  <c:v>174.90040565732301</c:v>
                </c:pt>
                <c:pt idx="230">
                  <c:v>174.64469257466499</c:v>
                </c:pt>
                <c:pt idx="231">
                  <c:v>175.83272365393501</c:v>
                </c:pt>
                <c:pt idx="232">
                  <c:v>176.91130835025501</c:v>
                </c:pt>
                <c:pt idx="233">
                  <c:v>179.119477923543</c:v>
                </c:pt>
                <c:pt idx="234">
                  <c:v>179.235678388639</c:v>
                </c:pt>
                <c:pt idx="235">
                  <c:v>179.168669542256</c:v>
                </c:pt>
                <c:pt idx="236">
                  <c:v>179.71467388908599</c:v>
                </c:pt>
                <c:pt idx="237">
                  <c:v>179.30272866555401</c:v>
                </c:pt>
                <c:pt idx="238">
                  <c:v>179.92470667768899</c:v>
                </c:pt>
                <c:pt idx="239">
                  <c:v>180.10789041728799</c:v>
                </c:pt>
                <c:pt idx="240">
                  <c:v>182.163645046494</c:v>
                </c:pt>
                <c:pt idx="241">
                  <c:v>182.08087379043801</c:v>
                </c:pt>
                <c:pt idx="242">
                  <c:v>182.23391758834401</c:v>
                </c:pt>
                <c:pt idx="243">
                  <c:v>181.667063019225</c:v>
                </c:pt>
                <c:pt idx="244">
                  <c:v>183.36875806394099</c:v>
                </c:pt>
                <c:pt idx="245">
                  <c:v>185.216735843696</c:v>
                </c:pt>
                <c:pt idx="246">
                  <c:v>188.024289337461</c:v>
                </c:pt>
                <c:pt idx="247">
                  <c:v>189.845844623658</c:v>
                </c:pt>
                <c:pt idx="248">
                  <c:v>190.928993024942</c:v>
                </c:pt>
                <c:pt idx="249">
                  <c:v>191.802071055102</c:v>
                </c:pt>
                <c:pt idx="250">
                  <c:v>191.73097788208301</c:v>
                </c:pt>
                <c:pt idx="251">
                  <c:v>191.19724489254801</c:v>
                </c:pt>
                <c:pt idx="252">
                  <c:v>188.92902666308601</c:v>
                </c:pt>
                <c:pt idx="253">
                  <c:v>187.46154632327699</c:v>
                </c:pt>
                <c:pt idx="254">
                  <c:v>188.29676921671501</c:v>
                </c:pt>
                <c:pt idx="255">
                  <c:v>192.12967821934001</c:v>
                </c:pt>
                <c:pt idx="256">
                  <c:v>196.488821555322</c:v>
                </c:pt>
                <c:pt idx="257">
                  <c:v>199.34595119048299</c:v>
                </c:pt>
                <c:pt idx="258">
                  <c:v>199.19003077350399</c:v>
                </c:pt>
                <c:pt idx="259">
                  <c:v>199.34053591782501</c:v>
                </c:pt>
                <c:pt idx="260">
                  <c:v>200.15653632838601</c:v>
                </c:pt>
                <c:pt idx="261">
                  <c:v>202.873690384062</c:v>
                </c:pt>
                <c:pt idx="262">
                  <c:v>203.89707600261301</c:v>
                </c:pt>
                <c:pt idx="263">
                  <c:v>203.22827730370599</c:v>
                </c:pt>
                <c:pt idx="264">
                  <c:v>201.44720005134999</c:v>
                </c:pt>
                <c:pt idx="265">
                  <c:v>202.76321446432999</c:v>
                </c:pt>
                <c:pt idx="266">
                  <c:v>206.383461977488</c:v>
                </c:pt>
                <c:pt idx="267">
                  <c:v>210.31914746997299</c:v>
                </c:pt>
                <c:pt idx="268">
                  <c:v>209.60236819592799</c:v>
                </c:pt>
                <c:pt idx="269">
                  <c:v>207.306334705289</c:v>
                </c:pt>
                <c:pt idx="270">
                  <c:v>206.60253962875601</c:v>
                </c:pt>
                <c:pt idx="271">
                  <c:v>209.04826116190699</c:v>
                </c:pt>
                <c:pt idx="272">
                  <c:v>211.285591571861</c:v>
                </c:pt>
                <c:pt idx="273">
                  <c:v>211.019300872499</c:v>
                </c:pt>
                <c:pt idx="274">
                  <c:v>209.77706116572401</c:v>
                </c:pt>
                <c:pt idx="275">
                  <c:v>209.67976379633399</c:v>
                </c:pt>
                <c:pt idx="276">
                  <c:v>211.38223327298701</c:v>
                </c:pt>
                <c:pt idx="277">
                  <c:v>214.09272839966101</c:v>
                </c:pt>
                <c:pt idx="278">
                  <c:v>215.77851536456299</c:v>
                </c:pt>
                <c:pt idx="279">
                  <c:v>218.60899569749199</c:v>
                </c:pt>
                <c:pt idx="280">
                  <c:v>221.052819930119</c:v>
                </c:pt>
                <c:pt idx="281">
                  <c:v>224.60623442231301</c:v>
                </c:pt>
                <c:pt idx="282">
                  <c:v>225.686760220259</c:v>
                </c:pt>
                <c:pt idx="283">
                  <c:v>225.925260148033</c:v>
                </c:pt>
                <c:pt idx="284">
                  <c:v>224.93082031227499</c:v>
                </c:pt>
                <c:pt idx="285">
                  <c:v>224.03009760140799</c:v>
                </c:pt>
                <c:pt idx="286">
                  <c:v>223.93280182821701</c:v>
                </c:pt>
                <c:pt idx="287">
                  <c:v>224.950400328851</c:v>
                </c:pt>
                <c:pt idx="288">
                  <c:v>226.05632466370901</c:v>
                </c:pt>
                <c:pt idx="289">
                  <c:v>227.348660685776</c:v>
                </c:pt>
                <c:pt idx="290">
                  <c:v>228.12658327921301</c:v>
                </c:pt>
                <c:pt idx="291">
                  <c:v>229.51684747508</c:v>
                </c:pt>
                <c:pt idx="292">
                  <c:v>228.69226920403099</c:v>
                </c:pt>
                <c:pt idx="293">
                  <c:v>227.75086861064599</c:v>
                </c:pt>
                <c:pt idx="294">
                  <c:v>227.37320057966701</c:v>
                </c:pt>
                <c:pt idx="295">
                  <c:v>229.77997376069499</c:v>
                </c:pt>
                <c:pt idx="296">
                  <c:v>233.76542614788201</c:v>
                </c:pt>
                <c:pt idx="297">
                  <c:v>238.45282128362899</c:v>
                </c:pt>
                <c:pt idx="298">
                  <c:v>242.82596491323201</c:v>
                </c:pt>
                <c:pt idx="299">
                  <c:v>244.36088112588899</c:v>
                </c:pt>
                <c:pt idx="300">
                  <c:v>244.25094745247401</c:v>
                </c:pt>
                <c:pt idx="301">
                  <c:v>243.24035709116899</c:v>
                </c:pt>
                <c:pt idx="302">
                  <c:v>245.99396607593701</c:v>
                </c:pt>
                <c:pt idx="303">
                  <c:v>248.54251314371601</c:v>
                </c:pt>
                <c:pt idx="304">
                  <c:v>252.25939146541</c:v>
                </c:pt>
                <c:pt idx="305">
                  <c:v>255.863017222038</c:v>
                </c:pt>
                <c:pt idx="306">
                  <c:v>263.03187784484402</c:v>
                </c:pt>
                <c:pt idx="307">
                  <c:v>270.688582721822</c:v>
                </c:pt>
                <c:pt idx="308">
                  <c:v>277.13339859473598</c:v>
                </c:pt>
                <c:pt idx="309">
                  <c:v>281.73180470795802</c:v>
                </c:pt>
                <c:pt idx="310">
                  <c:v>288.09878713648197</c:v>
                </c:pt>
                <c:pt idx="311">
                  <c:v>293.49748443872198</c:v>
                </c:pt>
                <c:pt idx="312">
                  <c:v>296.84518632820902</c:v>
                </c:pt>
                <c:pt idx="313">
                  <c:v>293.19317355600202</c:v>
                </c:pt>
                <c:pt idx="314">
                  <c:v>290.84421239942401</c:v>
                </c:pt>
                <c:pt idx="315">
                  <c:v>291.61178111730197</c:v>
                </c:pt>
                <c:pt idx="316">
                  <c:v>297.33299914206202</c:v>
                </c:pt>
                <c:pt idx="317">
                  <c:v>301.97577476908998</c:v>
                </c:pt>
                <c:pt idx="318">
                  <c:v>305.00909677786899</c:v>
                </c:pt>
                <c:pt idx="319">
                  <c:v>304.26862601465803</c:v>
                </c:pt>
                <c:pt idx="320">
                  <c:v>301.17666309019</c:v>
                </c:pt>
                <c:pt idx="321">
                  <c:v>293.31648457632502</c:v>
                </c:pt>
                <c:pt idx="322">
                  <c:v>287.25386147139301</c:v>
                </c:pt>
                <c:pt idx="323">
                  <c:v>282.75648659334303</c:v>
                </c:pt>
                <c:pt idx="324">
                  <c:v>280.89801363662798</c:v>
                </c:pt>
                <c:pt idx="325">
                  <c:v>278.14992336923598</c:v>
                </c:pt>
                <c:pt idx="326">
                  <c:v>271.99829418767598</c:v>
                </c:pt>
                <c:pt idx="327">
                  <c:v>268.74002839723698</c:v>
                </c:pt>
                <c:pt idx="328">
                  <c:v>268.56801483232903</c:v>
                </c:pt>
                <c:pt idx="329">
                  <c:v>272.740525884644</c:v>
                </c:pt>
                <c:pt idx="330">
                  <c:v>276.51211961401702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4C-490E-AC68-504C976848E2}"/>
            </c:ext>
          </c:extLst>
        </c:ser>
        <c:ser>
          <c:idx val="3"/>
          <c:order val="1"/>
          <c:tx>
            <c:v>U.S. Composite - Equal Weighted</c:v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'U.S. EW &amp; VW'!$L$30:$L$336</c:f>
              <c:numCache>
                <c:formatCode>[$-409]mmm\-yy;@</c:formatCode>
                <c:ptCount val="307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43768</c:v>
                </c:pt>
                <c:pt idx="262">
                  <c:v>43799</c:v>
                </c:pt>
                <c:pt idx="263">
                  <c:v>43829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  <c:pt idx="302">
                  <c:v>45016</c:v>
                </c:pt>
                <c:pt idx="303">
                  <c:v>45046</c:v>
                </c:pt>
                <c:pt idx="304">
                  <c:v>45077</c:v>
                </c:pt>
                <c:pt idx="305">
                  <c:v>45107</c:v>
                </c:pt>
                <c:pt idx="306">
                  <c:v>45138</c:v>
                </c:pt>
              </c:numCache>
            </c:numRef>
          </c:xVal>
          <c:yVal>
            <c:numRef>
              <c:f>'U.S. EW &amp; VW'!$M$30:$M$336</c:f>
              <c:numCache>
                <c:formatCode>_(* #,##0_);_(* \(#,##0\);_(* "-"??_);_(@_)</c:formatCode>
                <c:ptCount val="307"/>
                <c:pt idx="0">
                  <c:v>78.346405020976505</c:v>
                </c:pt>
                <c:pt idx="1">
                  <c:v>77.957518262181694</c:v>
                </c:pt>
                <c:pt idx="2">
                  <c:v>77.692983098703905</c:v>
                </c:pt>
                <c:pt idx="3">
                  <c:v>78.507074203524496</c:v>
                </c:pt>
                <c:pt idx="4">
                  <c:v>79.598246455433298</c:v>
                </c:pt>
                <c:pt idx="5">
                  <c:v>80.819688700512003</c:v>
                </c:pt>
                <c:pt idx="6">
                  <c:v>80.6266756010194</c:v>
                </c:pt>
                <c:pt idx="7">
                  <c:v>79.877625702471803</c:v>
                </c:pt>
                <c:pt idx="8">
                  <c:v>79.465404506862896</c:v>
                </c:pt>
                <c:pt idx="9">
                  <c:v>80.439303529757893</c:v>
                </c:pt>
                <c:pt idx="10">
                  <c:v>82.303285545325807</c:v>
                </c:pt>
                <c:pt idx="11">
                  <c:v>83.7590837416748</c:v>
                </c:pt>
                <c:pt idx="12">
                  <c:v>84.113403523300803</c:v>
                </c:pt>
                <c:pt idx="13">
                  <c:v>83.684890920505595</c:v>
                </c:pt>
                <c:pt idx="14">
                  <c:v>83.856369812940898</c:v>
                </c:pt>
                <c:pt idx="15">
                  <c:v>84.897362144360798</c:v>
                </c:pt>
                <c:pt idx="16">
                  <c:v>86.460200633076795</c:v>
                </c:pt>
                <c:pt idx="17">
                  <c:v>87.742213418567601</c:v>
                </c:pt>
                <c:pt idx="18">
                  <c:v>88.4001787292123</c:v>
                </c:pt>
                <c:pt idx="19">
                  <c:v>88.575613590650207</c:v>
                </c:pt>
                <c:pt idx="20">
                  <c:v>88.926005428081794</c:v>
                </c:pt>
                <c:pt idx="21">
                  <c:v>89.456487101744102</c:v>
                </c:pt>
                <c:pt idx="22">
                  <c:v>90.542611591532904</c:v>
                </c:pt>
                <c:pt idx="23">
                  <c:v>91.171804581274102</c:v>
                </c:pt>
                <c:pt idx="24">
                  <c:v>92.230169516608996</c:v>
                </c:pt>
                <c:pt idx="25">
                  <c:v>92.575119245219895</c:v>
                </c:pt>
                <c:pt idx="26">
                  <c:v>93.170714892108506</c:v>
                </c:pt>
                <c:pt idx="27">
                  <c:v>93.812853165568598</c:v>
                </c:pt>
                <c:pt idx="28">
                  <c:v>95.552476739809293</c:v>
                </c:pt>
                <c:pt idx="29">
                  <c:v>97.520151423708</c:v>
                </c:pt>
                <c:pt idx="30">
                  <c:v>97.961611368920401</c:v>
                </c:pt>
                <c:pt idx="31">
                  <c:v>97.596142477072604</c:v>
                </c:pt>
                <c:pt idx="32">
                  <c:v>97.068861112682995</c:v>
                </c:pt>
                <c:pt idx="33">
                  <c:v>98.213528467774594</c:v>
                </c:pt>
                <c:pt idx="34">
                  <c:v>99.246011599055294</c:v>
                </c:pt>
                <c:pt idx="35">
                  <c:v>100</c:v>
                </c:pt>
                <c:pt idx="36">
                  <c:v>100.089272875448</c:v>
                </c:pt>
                <c:pt idx="37">
                  <c:v>100.233683109243</c:v>
                </c:pt>
                <c:pt idx="38">
                  <c:v>100.298352015506</c:v>
                </c:pt>
                <c:pt idx="39">
                  <c:v>100.35471816804601</c:v>
                </c:pt>
                <c:pt idx="40">
                  <c:v>100.71811525606</c:v>
                </c:pt>
                <c:pt idx="41">
                  <c:v>102.095285542676</c:v>
                </c:pt>
                <c:pt idx="42">
                  <c:v>103.77410507663799</c:v>
                </c:pt>
                <c:pt idx="43">
                  <c:v>105.717017040288</c:v>
                </c:pt>
                <c:pt idx="44">
                  <c:v>106.690495779548</c:v>
                </c:pt>
                <c:pt idx="45">
                  <c:v>106.283276449794</c:v>
                </c:pt>
                <c:pt idx="46">
                  <c:v>105.15289163838899</c:v>
                </c:pt>
                <c:pt idx="47">
                  <c:v>103.941646979257</c:v>
                </c:pt>
                <c:pt idx="48">
                  <c:v>104.35973571317599</c:v>
                </c:pt>
                <c:pt idx="49">
                  <c:v>105.66188933375901</c:v>
                </c:pt>
                <c:pt idx="50">
                  <c:v>107.575870666903</c:v>
                </c:pt>
                <c:pt idx="51">
                  <c:v>108.446756533222</c:v>
                </c:pt>
                <c:pt idx="52">
                  <c:v>109.028820494103</c:v>
                </c:pt>
                <c:pt idx="53">
                  <c:v>109.48805024817401</c:v>
                </c:pt>
                <c:pt idx="54">
                  <c:v>110.52335414529701</c:v>
                </c:pt>
                <c:pt idx="55">
                  <c:v>111.712914164512</c:v>
                </c:pt>
                <c:pt idx="56">
                  <c:v>113.211767080416</c:v>
                </c:pt>
                <c:pt idx="57">
                  <c:v>114.908808445448</c:v>
                </c:pt>
                <c:pt idx="58">
                  <c:v>116.635253589149</c:v>
                </c:pt>
                <c:pt idx="59">
                  <c:v>117.645825828092</c:v>
                </c:pt>
                <c:pt idx="60">
                  <c:v>117.56048965284501</c:v>
                </c:pt>
                <c:pt idx="61">
                  <c:v>117.402900198748</c:v>
                </c:pt>
                <c:pt idx="62">
                  <c:v>118.297653761875</c:v>
                </c:pt>
                <c:pt idx="63">
                  <c:v>120.043033262527</c:v>
                </c:pt>
                <c:pt idx="64">
                  <c:v>121.679212689354</c:v>
                </c:pt>
                <c:pt idx="65">
                  <c:v>122.618880929791</c:v>
                </c:pt>
                <c:pt idx="66">
                  <c:v>123.540978536374</c:v>
                </c:pt>
                <c:pt idx="67">
                  <c:v>124.724988588784</c:v>
                </c:pt>
                <c:pt idx="68">
                  <c:v>126.309025928712</c:v>
                </c:pt>
                <c:pt idx="69">
                  <c:v>127.389622151143</c:v>
                </c:pt>
                <c:pt idx="70">
                  <c:v>127.889525798821</c:v>
                </c:pt>
                <c:pt idx="71">
                  <c:v>128.44943584457801</c:v>
                </c:pt>
                <c:pt idx="72">
                  <c:v>129.541216611116</c:v>
                </c:pt>
                <c:pt idx="73">
                  <c:v>131.944092514517</c:v>
                </c:pt>
                <c:pt idx="74">
                  <c:v>134.460037729254</c:v>
                </c:pt>
                <c:pt idx="75">
                  <c:v>137.11086986703401</c:v>
                </c:pt>
                <c:pt idx="76">
                  <c:v>138.719583748384</c:v>
                </c:pt>
                <c:pt idx="77">
                  <c:v>140.84972733365001</c:v>
                </c:pt>
                <c:pt idx="78">
                  <c:v>142.70884994993699</c:v>
                </c:pt>
                <c:pt idx="79">
                  <c:v>144.90428874172201</c:v>
                </c:pt>
                <c:pt idx="80">
                  <c:v>145.70488656550299</c:v>
                </c:pt>
                <c:pt idx="81">
                  <c:v>145.36444332899799</c:v>
                </c:pt>
                <c:pt idx="82">
                  <c:v>145.08747529554799</c:v>
                </c:pt>
                <c:pt idx="83">
                  <c:v>146.37282411074301</c:v>
                </c:pt>
                <c:pt idx="84">
                  <c:v>149.52256259057799</c:v>
                </c:pt>
                <c:pt idx="85">
                  <c:v>153.36690046756101</c:v>
                </c:pt>
                <c:pt idx="86">
                  <c:v>156.73857885292799</c:v>
                </c:pt>
                <c:pt idx="87">
                  <c:v>159.00068435690099</c:v>
                </c:pt>
                <c:pt idx="88">
                  <c:v>160.683784029251</c:v>
                </c:pt>
                <c:pt idx="89">
                  <c:v>162.201926343883</c:v>
                </c:pt>
                <c:pt idx="90">
                  <c:v>163.903159187743</c:v>
                </c:pt>
                <c:pt idx="91">
                  <c:v>166.130686463492</c:v>
                </c:pt>
                <c:pt idx="92">
                  <c:v>167.872103639763</c:v>
                </c:pt>
                <c:pt idx="93">
                  <c:v>169.031646473481</c:v>
                </c:pt>
                <c:pt idx="94">
                  <c:v>169.01020876131199</c:v>
                </c:pt>
                <c:pt idx="95">
                  <c:v>170.47842102894401</c:v>
                </c:pt>
                <c:pt idx="96">
                  <c:v>172.22795288376801</c:v>
                </c:pt>
                <c:pt idx="97">
                  <c:v>174.94515929175401</c:v>
                </c:pt>
                <c:pt idx="98">
                  <c:v>175.73585595482001</c:v>
                </c:pt>
                <c:pt idx="99">
                  <c:v>176.86760867991299</c:v>
                </c:pt>
                <c:pt idx="100">
                  <c:v>177.36381280026501</c:v>
                </c:pt>
                <c:pt idx="101">
                  <c:v>178.91804386115899</c:v>
                </c:pt>
                <c:pt idx="102">
                  <c:v>178.71772850715899</c:v>
                </c:pt>
                <c:pt idx="103">
                  <c:v>178.071599592403</c:v>
                </c:pt>
                <c:pt idx="104">
                  <c:v>176.22849381025401</c:v>
                </c:pt>
                <c:pt idx="105">
                  <c:v>174.88793304145699</c:v>
                </c:pt>
                <c:pt idx="106">
                  <c:v>175.104988461153</c:v>
                </c:pt>
                <c:pt idx="107">
                  <c:v>176.69790895398</c:v>
                </c:pt>
                <c:pt idx="108">
                  <c:v>179.52135280803</c:v>
                </c:pt>
                <c:pt idx="109">
                  <c:v>181.88674438656699</c:v>
                </c:pt>
                <c:pt idx="110">
                  <c:v>183.57955285289401</c:v>
                </c:pt>
                <c:pt idx="111">
                  <c:v>185.12399229772299</c:v>
                </c:pt>
                <c:pt idx="112">
                  <c:v>185.21029971997999</c:v>
                </c:pt>
                <c:pt idx="113">
                  <c:v>186.293750078784</c:v>
                </c:pt>
                <c:pt idx="114">
                  <c:v>186.13199130264599</c:v>
                </c:pt>
                <c:pt idx="115">
                  <c:v>187.160173908541</c:v>
                </c:pt>
                <c:pt idx="116">
                  <c:v>185.29418103483101</c:v>
                </c:pt>
                <c:pt idx="117">
                  <c:v>182.031015375989</c:v>
                </c:pt>
                <c:pt idx="118">
                  <c:v>178.844198770248</c:v>
                </c:pt>
                <c:pt idx="119">
                  <c:v>178.45155345319199</c:v>
                </c:pt>
                <c:pt idx="120">
                  <c:v>180.233177479533</c:v>
                </c:pt>
                <c:pt idx="121">
                  <c:v>180.43393365305701</c:v>
                </c:pt>
                <c:pt idx="122">
                  <c:v>178.52531123994299</c:v>
                </c:pt>
                <c:pt idx="123">
                  <c:v>175.28401351495199</c:v>
                </c:pt>
                <c:pt idx="124">
                  <c:v>173.69089766578099</c:v>
                </c:pt>
                <c:pt idx="125">
                  <c:v>173.18949559163801</c:v>
                </c:pt>
                <c:pt idx="126">
                  <c:v>173.00945319905099</c:v>
                </c:pt>
                <c:pt idx="127">
                  <c:v>171.96579736143599</c:v>
                </c:pt>
                <c:pt idx="128">
                  <c:v>168.352777588088</c:v>
                </c:pt>
                <c:pt idx="129">
                  <c:v>164.15267552306901</c:v>
                </c:pt>
                <c:pt idx="130">
                  <c:v>158.20879371547201</c:v>
                </c:pt>
                <c:pt idx="131">
                  <c:v>155.34781508026501</c:v>
                </c:pt>
                <c:pt idx="132">
                  <c:v>151.428901343006</c:v>
                </c:pt>
                <c:pt idx="133">
                  <c:v>148.727079728506</c:v>
                </c:pt>
                <c:pt idx="134">
                  <c:v>143.97003719380299</c:v>
                </c:pt>
                <c:pt idx="135">
                  <c:v>140.95055197472399</c:v>
                </c:pt>
                <c:pt idx="136">
                  <c:v>139.12709441322599</c:v>
                </c:pt>
                <c:pt idx="137">
                  <c:v>139.64161991292701</c:v>
                </c:pt>
                <c:pt idx="138">
                  <c:v>140.02881213961001</c:v>
                </c:pt>
                <c:pt idx="139">
                  <c:v>139.03263149213799</c:v>
                </c:pt>
                <c:pt idx="140">
                  <c:v>135.22704150540201</c:v>
                </c:pt>
                <c:pt idx="141">
                  <c:v>130.612547144773</c:v>
                </c:pt>
                <c:pt idx="142">
                  <c:v>128.625547157564</c:v>
                </c:pt>
                <c:pt idx="143">
                  <c:v>129.18012836271001</c:v>
                </c:pt>
                <c:pt idx="144">
                  <c:v>131.31116746654601</c:v>
                </c:pt>
                <c:pt idx="145">
                  <c:v>132.47130919735099</c:v>
                </c:pt>
                <c:pt idx="146">
                  <c:v>131.71161274567999</c:v>
                </c:pt>
                <c:pt idx="147">
                  <c:v>129.200866939794</c:v>
                </c:pt>
                <c:pt idx="148">
                  <c:v>125.886420346932</c:v>
                </c:pt>
                <c:pt idx="149">
                  <c:v>124.06227622663199</c:v>
                </c:pt>
                <c:pt idx="150">
                  <c:v>123.92019801472</c:v>
                </c:pt>
                <c:pt idx="151">
                  <c:v>124.68159854605</c:v>
                </c:pt>
                <c:pt idx="152">
                  <c:v>124.223216844682</c:v>
                </c:pt>
                <c:pt idx="153">
                  <c:v>123.140511212707</c:v>
                </c:pt>
                <c:pt idx="154">
                  <c:v>122.431155674436</c:v>
                </c:pt>
                <c:pt idx="155">
                  <c:v>122.98835309515999</c:v>
                </c:pt>
                <c:pt idx="156">
                  <c:v>122.23848793921699</c:v>
                </c:pt>
                <c:pt idx="157">
                  <c:v>120.783965253319</c:v>
                </c:pt>
                <c:pt idx="158">
                  <c:v>119.46167582918299</c:v>
                </c:pt>
                <c:pt idx="159">
                  <c:v>119.978675085343</c:v>
                </c:pt>
                <c:pt idx="160">
                  <c:v>120.75666691369</c:v>
                </c:pt>
                <c:pt idx="161">
                  <c:v>120.732596347396</c:v>
                </c:pt>
                <c:pt idx="162">
                  <c:v>120.53661436322599</c:v>
                </c:pt>
                <c:pt idx="163">
                  <c:v>121.39403215714</c:v>
                </c:pt>
                <c:pt idx="164">
                  <c:v>122.92407283991101</c:v>
                </c:pt>
                <c:pt idx="165">
                  <c:v>124.059333619152</c:v>
                </c:pt>
                <c:pt idx="166">
                  <c:v>124.085835031461</c:v>
                </c:pt>
                <c:pt idx="167">
                  <c:v>123.582042304194</c:v>
                </c:pt>
                <c:pt idx="168">
                  <c:v>122.107541269226</c:v>
                </c:pt>
                <c:pt idx="169">
                  <c:v>120.30498069366</c:v>
                </c:pt>
                <c:pt idx="170">
                  <c:v>120.298616310743</c:v>
                </c:pt>
                <c:pt idx="171">
                  <c:v>120.970458856517</c:v>
                </c:pt>
                <c:pt idx="172">
                  <c:v>122.48895438403</c:v>
                </c:pt>
                <c:pt idx="173">
                  <c:v>123.16991990194001</c:v>
                </c:pt>
                <c:pt idx="174">
                  <c:v>124.2428511853</c:v>
                </c:pt>
                <c:pt idx="175">
                  <c:v>125.356382057784</c:v>
                </c:pt>
                <c:pt idx="176">
                  <c:v>126.38730957781</c:v>
                </c:pt>
                <c:pt idx="177">
                  <c:v>128.166301681764</c:v>
                </c:pt>
                <c:pt idx="178">
                  <c:v>129.26765066129201</c:v>
                </c:pt>
                <c:pt idx="179">
                  <c:v>130.243758896299</c:v>
                </c:pt>
                <c:pt idx="180">
                  <c:v>128.860453004552</c:v>
                </c:pt>
                <c:pt idx="181">
                  <c:v>127.270502768038</c:v>
                </c:pt>
                <c:pt idx="182">
                  <c:v>126.98333026898599</c:v>
                </c:pt>
                <c:pt idx="183">
                  <c:v>129.21289775304101</c:v>
                </c:pt>
                <c:pt idx="184">
                  <c:v>132.06801293865101</c:v>
                </c:pt>
                <c:pt idx="185">
                  <c:v>134.420615106197</c:v>
                </c:pt>
                <c:pt idx="186">
                  <c:v>135.37905555905499</c:v>
                </c:pt>
                <c:pt idx="187">
                  <c:v>136.052670863055</c:v>
                </c:pt>
                <c:pt idx="188">
                  <c:v>136.893815501321</c:v>
                </c:pt>
                <c:pt idx="189">
                  <c:v>137.59081999401499</c:v>
                </c:pt>
                <c:pt idx="190">
                  <c:v>138.521030916451</c:v>
                </c:pt>
                <c:pt idx="191">
                  <c:v>139.751454464967</c:v>
                </c:pt>
                <c:pt idx="192">
                  <c:v>141.78514231589801</c:v>
                </c:pt>
                <c:pt idx="193">
                  <c:v>142.541066092302</c:v>
                </c:pt>
                <c:pt idx="194">
                  <c:v>143.09056165739099</c:v>
                </c:pt>
                <c:pt idx="195">
                  <c:v>143.356192281435</c:v>
                </c:pt>
                <c:pt idx="196">
                  <c:v>145.414292843981</c:v>
                </c:pt>
                <c:pt idx="197">
                  <c:v>147.612566764527</c:v>
                </c:pt>
                <c:pt idx="198">
                  <c:v>150.12518167675699</c:v>
                </c:pt>
                <c:pt idx="199">
                  <c:v>151.55202132726001</c:v>
                </c:pt>
                <c:pt idx="200">
                  <c:v>152.99943204015401</c:v>
                </c:pt>
                <c:pt idx="201">
                  <c:v>153.66803236100699</c:v>
                </c:pt>
                <c:pt idx="202">
                  <c:v>154.95678619748</c:v>
                </c:pt>
                <c:pt idx="203">
                  <c:v>155.85964496986799</c:v>
                </c:pt>
                <c:pt idx="204">
                  <c:v>157.32117520504599</c:v>
                </c:pt>
                <c:pt idx="205">
                  <c:v>157.49891307543601</c:v>
                </c:pt>
                <c:pt idx="206">
                  <c:v>158.429993990751</c:v>
                </c:pt>
                <c:pt idx="207">
                  <c:v>159.236604852797</c:v>
                </c:pt>
                <c:pt idx="208">
                  <c:v>161.68471372513301</c:v>
                </c:pt>
                <c:pt idx="209">
                  <c:v>164.011217834749</c:v>
                </c:pt>
                <c:pt idx="210">
                  <c:v>166.38020175691</c:v>
                </c:pt>
                <c:pt idx="211">
                  <c:v>167.433898557688</c:v>
                </c:pt>
                <c:pt idx="212">
                  <c:v>167.237841157134</c:v>
                </c:pt>
                <c:pt idx="213">
                  <c:v>165.84669036551401</c:v>
                </c:pt>
                <c:pt idx="214">
                  <c:v>165.91957233362899</c:v>
                </c:pt>
                <c:pt idx="215">
                  <c:v>167.66069994973901</c:v>
                </c:pt>
                <c:pt idx="216">
                  <c:v>171.33244871135301</c:v>
                </c:pt>
                <c:pt idx="217">
                  <c:v>172.753731769875</c:v>
                </c:pt>
                <c:pt idx="218">
                  <c:v>172.575195196962</c:v>
                </c:pt>
                <c:pt idx="219">
                  <c:v>171.08153969177701</c:v>
                </c:pt>
                <c:pt idx="220">
                  <c:v>172.509796391728</c:v>
                </c:pt>
                <c:pt idx="221">
                  <c:v>175.215845866873</c:v>
                </c:pt>
                <c:pt idx="222">
                  <c:v>179.77704785665799</c:v>
                </c:pt>
                <c:pt idx="223">
                  <c:v>182.26131606115899</c:v>
                </c:pt>
                <c:pt idx="224">
                  <c:v>183.56628475913899</c:v>
                </c:pt>
                <c:pt idx="225">
                  <c:v>182.29217385296201</c:v>
                </c:pt>
                <c:pt idx="226">
                  <c:v>181.94945917750201</c:v>
                </c:pt>
                <c:pt idx="227">
                  <c:v>183.03418105362601</c:v>
                </c:pt>
                <c:pt idx="228">
                  <c:v>186.818642848146</c:v>
                </c:pt>
                <c:pt idx="229">
                  <c:v>191.283660226135</c:v>
                </c:pt>
                <c:pt idx="230">
                  <c:v>193.92801102190401</c:v>
                </c:pt>
                <c:pt idx="231">
                  <c:v>195.49415651674099</c:v>
                </c:pt>
                <c:pt idx="232">
                  <c:v>197.77865834347</c:v>
                </c:pt>
                <c:pt idx="233">
                  <c:v>202.366841552332</c:v>
                </c:pt>
                <c:pt idx="234">
                  <c:v>205.42371408966801</c:v>
                </c:pt>
                <c:pt idx="235">
                  <c:v>205.89215308250601</c:v>
                </c:pt>
                <c:pt idx="236">
                  <c:v>203.634806193895</c:v>
                </c:pt>
                <c:pt idx="237">
                  <c:v>202.31614998670901</c:v>
                </c:pt>
                <c:pt idx="238">
                  <c:v>203.60785930799901</c:v>
                </c:pt>
                <c:pt idx="239">
                  <c:v>206.59305013100001</c:v>
                </c:pt>
                <c:pt idx="240">
                  <c:v>209.791270526045</c:v>
                </c:pt>
                <c:pt idx="241">
                  <c:v>209.45909137972399</c:v>
                </c:pt>
                <c:pt idx="242">
                  <c:v>207.39447899933199</c:v>
                </c:pt>
                <c:pt idx="243">
                  <c:v>206.64100423183001</c:v>
                </c:pt>
                <c:pt idx="244">
                  <c:v>208.79179205228499</c:v>
                </c:pt>
                <c:pt idx="245">
                  <c:v>213.321009740454</c:v>
                </c:pt>
                <c:pt idx="246">
                  <c:v>215.510157507028</c:v>
                </c:pt>
                <c:pt idx="247">
                  <c:v>216.54465066129799</c:v>
                </c:pt>
                <c:pt idx="248">
                  <c:v>215.259932584952</c:v>
                </c:pt>
                <c:pt idx="249">
                  <c:v>216.023656118807</c:v>
                </c:pt>
                <c:pt idx="250">
                  <c:v>217.38043247927101</c:v>
                </c:pt>
                <c:pt idx="251">
                  <c:v>219.27907588947099</c:v>
                </c:pt>
                <c:pt idx="252">
                  <c:v>220.41183080131299</c:v>
                </c:pt>
                <c:pt idx="253">
                  <c:v>220.45422344722499</c:v>
                </c:pt>
                <c:pt idx="254">
                  <c:v>221.237743040048</c:v>
                </c:pt>
                <c:pt idx="255">
                  <c:v>221.866305429482</c:v>
                </c:pt>
                <c:pt idx="256">
                  <c:v>223.75158229778</c:v>
                </c:pt>
                <c:pt idx="257">
                  <c:v>224.96592122713099</c:v>
                </c:pt>
                <c:pt idx="258">
                  <c:v>226.797836612862</c:v>
                </c:pt>
                <c:pt idx="259">
                  <c:v>228.47655274566901</c:v>
                </c:pt>
                <c:pt idx="260">
                  <c:v>229.42136540870399</c:v>
                </c:pt>
                <c:pt idx="261">
                  <c:v>228.753406834826</c:v>
                </c:pt>
                <c:pt idx="262">
                  <c:v>227.65904093795899</c:v>
                </c:pt>
                <c:pt idx="263">
                  <c:v>228.78708456957199</c:v>
                </c:pt>
                <c:pt idx="264">
                  <c:v>231.87830542333799</c:v>
                </c:pt>
                <c:pt idx="265">
                  <c:v>236.46608284028801</c:v>
                </c:pt>
                <c:pt idx="266">
                  <c:v>238.31348507009599</c:v>
                </c:pt>
                <c:pt idx="267">
                  <c:v>237.77337413843901</c:v>
                </c:pt>
                <c:pt idx="268">
                  <c:v>235.292237811522</c:v>
                </c:pt>
                <c:pt idx="269">
                  <c:v>233.76741292946701</c:v>
                </c:pt>
                <c:pt idx="270">
                  <c:v>233.61112372649299</c:v>
                </c:pt>
                <c:pt idx="271">
                  <c:v>236.245158935245</c:v>
                </c:pt>
                <c:pt idx="272">
                  <c:v>240.294576729243</c:v>
                </c:pt>
                <c:pt idx="273">
                  <c:v>245.573047536058</c:v>
                </c:pt>
                <c:pt idx="274">
                  <c:v>249.48098887999799</c:v>
                </c:pt>
                <c:pt idx="275">
                  <c:v>251.35603964675099</c:v>
                </c:pt>
                <c:pt idx="276">
                  <c:v>251.09815234758301</c:v>
                </c:pt>
                <c:pt idx="277">
                  <c:v>251.211850931073</c:v>
                </c:pt>
                <c:pt idx="278">
                  <c:v>253.88661043215299</c:v>
                </c:pt>
                <c:pt idx="279">
                  <c:v>257.81939885679702</c:v>
                </c:pt>
                <c:pt idx="280">
                  <c:v>261.78060987367797</c:v>
                </c:pt>
                <c:pt idx="281">
                  <c:v>264.74028404970198</c:v>
                </c:pt>
                <c:pt idx="282">
                  <c:v>268.73330311876299</c:v>
                </c:pt>
                <c:pt idx="283">
                  <c:v>273.76880247106601</c:v>
                </c:pt>
                <c:pt idx="284">
                  <c:v>277.923078736082</c:v>
                </c:pt>
                <c:pt idx="285">
                  <c:v>283.91204226505499</c:v>
                </c:pt>
                <c:pt idx="286">
                  <c:v>288.98411002740499</c:v>
                </c:pt>
                <c:pt idx="287">
                  <c:v>291.58218201118302</c:v>
                </c:pt>
                <c:pt idx="288">
                  <c:v>290.12153253298499</c:v>
                </c:pt>
                <c:pt idx="289">
                  <c:v>288.95376998466003</c:v>
                </c:pt>
                <c:pt idx="290">
                  <c:v>292.90947319687399</c:v>
                </c:pt>
                <c:pt idx="291">
                  <c:v>302.80056660028998</c:v>
                </c:pt>
                <c:pt idx="292">
                  <c:v>311.27621236992502</c:v>
                </c:pt>
                <c:pt idx="293">
                  <c:v>314.82203860901001</c:v>
                </c:pt>
                <c:pt idx="294">
                  <c:v>314.19504523895898</c:v>
                </c:pt>
                <c:pt idx="295">
                  <c:v>314.17012980011299</c:v>
                </c:pt>
                <c:pt idx="296">
                  <c:v>314.049571705777</c:v>
                </c:pt>
                <c:pt idx="297">
                  <c:v>314.39199172882701</c:v>
                </c:pt>
                <c:pt idx="298">
                  <c:v>311.16687042109299</c:v>
                </c:pt>
                <c:pt idx="299">
                  <c:v>307.02680901003998</c:v>
                </c:pt>
                <c:pt idx="300">
                  <c:v>304.859550754221</c:v>
                </c:pt>
                <c:pt idx="301">
                  <c:v>305.63177992596599</c:v>
                </c:pt>
                <c:pt idx="302">
                  <c:v>310.46564262160098</c:v>
                </c:pt>
                <c:pt idx="303">
                  <c:v>311.83356476046902</c:v>
                </c:pt>
                <c:pt idx="304">
                  <c:v>314.753962626749</c:v>
                </c:pt>
                <c:pt idx="305">
                  <c:v>311.56911199943602</c:v>
                </c:pt>
                <c:pt idx="306">
                  <c:v>315.78742647618799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B4C-490E-AC68-504C976848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6224"/>
        <c:axId val="526026616"/>
      </c:scatterChart>
      <c:valAx>
        <c:axId val="526026224"/>
        <c:scaling>
          <c:orientation val="minMax"/>
          <c:max val="45138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616"/>
        <c:crosses val="autoZero"/>
        <c:crossBetween val="midCat"/>
        <c:majorUnit val="365"/>
      </c:valAx>
      <c:valAx>
        <c:axId val="52602661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22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1.3874437866771311E-3"/>
          <c:y val="4.2992125984251964E-2"/>
          <c:w val="0.90551966652406224"/>
          <c:h val="7.8875601300690656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61026875772759"/>
          <c:y val="0.1407677955918161"/>
          <c:w val="0.82933211860914069"/>
          <c:h val="0.73304430319704017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Regional!$O$6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Regional!$N$7:$N$116</c:f>
              <c:numCache>
                <c:formatCode>[$-409]mmm\-yy;@</c:formatCode>
                <c:ptCount val="11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</c:numCache>
            </c:numRef>
          </c:xVal>
          <c:yVal>
            <c:numRef>
              <c:f>Regional!$O$7:$O$116</c:f>
              <c:numCache>
                <c:formatCode>0</c:formatCode>
                <c:ptCount val="110"/>
                <c:pt idx="0">
                  <c:v>66.391796644066702</c:v>
                </c:pt>
                <c:pt idx="1">
                  <c:v>66.826571666725101</c:v>
                </c:pt>
                <c:pt idx="2">
                  <c:v>70.051010944494195</c:v>
                </c:pt>
                <c:pt idx="3">
                  <c:v>72.119338237774699</c:v>
                </c:pt>
                <c:pt idx="4">
                  <c:v>71.449039435935006</c:v>
                </c:pt>
                <c:pt idx="5">
                  <c:v>71.827898900015896</c:v>
                </c:pt>
                <c:pt idx="6">
                  <c:v>72.322145695884203</c:v>
                </c:pt>
                <c:pt idx="7">
                  <c:v>73.128475763026898</c:v>
                </c:pt>
                <c:pt idx="8">
                  <c:v>75.083103616661404</c:v>
                </c:pt>
                <c:pt idx="9">
                  <c:v>77.341628244100605</c:v>
                </c:pt>
                <c:pt idx="10">
                  <c:v>77.503493271464805</c:v>
                </c:pt>
                <c:pt idx="11">
                  <c:v>77.589396805141504</c:v>
                </c:pt>
                <c:pt idx="12">
                  <c:v>82.436280403611093</c:v>
                </c:pt>
                <c:pt idx="13">
                  <c:v>90.861036204430405</c:v>
                </c:pt>
                <c:pt idx="14">
                  <c:v>94.198779083493903</c:v>
                </c:pt>
                <c:pt idx="15">
                  <c:v>92.416844325701703</c:v>
                </c:pt>
                <c:pt idx="16">
                  <c:v>93.826651697832304</c:v>
                </c:pt>
                <c:pt idx="17">
                  <c:v>98.668965636785302</c:v>
                </c:pt>
                <c:pt idx="18">
                  <c:v>101.171077491294</c:v>
                </c:pt>
                <c:pt idx="19">
                  <c:v>100</c:v>
                </c:pt>
                <c:pt idx="20">
                  <c:v>101.307100799609</c:v>
                </c:pt>
                <c:pt idx="21">
                  <c:v>106.701538066618</c:v>
                </c:pt>
                <c:pt idx="22">
                  <c:v>109.40448853196899</c:v>
                </c:pt>
                <c:pt idx="23">
                  <c:v>108.206237305588</c:v>
                </c:pt>
                <c:pt idx="24">
                  <c:v>109.31591438948</c:v>
                </c:pt>
                <c:pt idx="25">
                  <c:v>113.97494257498001</c:v>
                </c:pt>
                <c:pt idx="26">
                  <c:v>117.77276307576101</c:v>
                </c:pt>
                <c:pt idx="27">
                  <c:v>118.026210669725</c:v>
                </c:pt>
                <c:pt idx="28">
                  <c:v>119.308290255678</c:v>
                </c:pt>
                <c:pt idx="29">
                  <c:v>122.650079181173</c:v>
                </c:pt>
                <c:pt idx="30">
                  <c:v>124.92003048893299</c:v>
                </c:pt>
                <c:pt idx="31">
                  <c:v>127.244965937125</c:v>
                </c:pt>
                <c:pt idx="32">
                  <c:v>131.334693811237</c:v>
                </c:pt>
                <c:pt idx="33">
                  <c:v>134.04745341035999</c:v>
                </c:pt>
                <c:pt idx="34">
                  <c:v>134.49995505929101</c:v>
                </c:pt>
                <c:pt idx="35">
                  <c:v>135.78563214165499</c:v>
                </c:pt>
                <c:pt idx="36">
                  <c:v>139.75549816271101</c:v>
                </c:pt>
                <c:pt idx="37">
                  <c:v>144.90411067015799</c:v>
                </c:pt>
                <c:pt idx="38">
                  <c:v>147.379453215448</c:v>
                </c:pt>
                <c:pt idx="39">
                  <c:v>147.43764675655601</c:v>
                </c:pt>
                <c:pt idx="40">
                  <c:v>145.855115405791</c:v>
                </c:pt>
                <c:pt idx="41">
                  <c:v>142.28029649485001</c:v>
                </c:pt>
                <c:pt idx="42">
                  <c:v>142.583596995938</c:v>
                </c:pt>
                <c:pt idx="43">
                  <c:v>145.41483047264799</c:v>
                </c:pt>
                <c:pt idx="44">
                  <c:v>144.18797389509501</c:v>
                </c:pt>
                <c:pt idx="45">
                  <c:v>140.38210695686001</c:v>
                </c:pt>
                <c:pt idx="46">
                  <c:v>137.85582801878601</c:v>
                </c:pt>
                <c:pt idx="47">
                  <c:v>136.76515587901801</c:v>
                </c:pt>
                <c:pt idx="48">
                  <c:v>135.024295318078</c:v>
                </c:pt>
                <c:pt idx="49">
                  <c:v>133.69726936167999</c:v>
                </c:pt>
                <c:pt idx="50">
                  <c:v>125.92809785892899</c:v>
                </c:pt>
                <c:pt idx="51">
                  <c:v>114.993086627823</c:v>
                </c:pt>
                <c:pt idx="52">
                  <c:v>109.004774901327</c:v>
                </c:pt>
                <c:pt idx="53">
                  <c:v>108.033473133637</c:v>
                </c:pt>
                <c:pt idx="54">
                  <c:v>106.69848236576701</c:v>
                </c:pt>
                <c:pt idx="55">
                  <c:v>101.706031931954</c:v>
                </c:pt>
                <c:pt idx="56">
                  <c:v>97.767755087922097</c:v>
                </c:pt>
                <c:pt idx="57">
                  <c:v>95.6727585511927</c:v>
                </c:pt>
                <c:pt idx="58">
                  <c:v>93.069297721162499</c:v>
                </c:pt>
                <c:pt idx="59">
                  <c:v>90.063930957773906</c:v>
                </c:pt>
                <c:pt idx="60">
                  <c:v>89.7651387417162</c:v>
                </c:pt>
                <c:pt idx="61">
                  <c:v>92.146253123347606</c:v>
                </c:pt>
                <c:pt idx="62">
                  <c:v>93.387975396751798</c:v>
                </c:pt>
                <c:pt idx="63">
                  <c:v>92.290478970367303</c:v>
                </c:pt>
                <c:pt idx="64">
                  <c:v>89.673720311804104</c:v>
                </c:pt>
                <c:pt idx="65">
                  <c:v>87.130475809361101</c:v>
                </c:pt>
                <c:pt idx="66">
                  <c:v>90.518336039562001</c:v>
                </c:pt>
                <c:pt idx="67">
                  <c:v>94.811578304621094</c:v>
                </c:pt>
                <c:pt idx="68">
                  <c:v>94.753827081209096</c:v>
                </c:pt>
                <c:pt idx="69">
                  <c:v>96.409499781386302</c:v>
                </c:pt>
                <c:pt idx="70">
                  <c:v>99.3984167112352</c:v>
                </c:pt>
                <c:pt idx="71">
                  <c:v>100.45294998333399</c:v>
                </c:pt>
                <c:pt idx="72">
                  <c:v>102.001613592243</c:v>
                </c:pt>
                <c:pt idx="73">
                  <c:v>106.575744435459</c:v>
                </c:pt>
                <c:pt idx="74">
                  <c:v>110.27889906438</c:v>
                </c:pt>
                <c:pt idx="75">
                  <c:v>110.725845320305</c:v>
                </c:pt>
                <c:pt idx="76">
                  <c:v>111.88730798658</c:v>
                </c:pt>
                <c:pt idx="77">
                  <c:v>115.753836244445</c:v>
                </c:pt>
                <c:pt idx="78">
                  <c:v>117.201739122603</c:v>
                </c:pt>
                <c:pt idx="79">
                  <c:v>116.091281255853</c:v>
                </c:pt>
                <c:pt idx="80">
                  <c:v>118.11185988619999</c:v>
                </c:pt>
                <c:pt idx="81">
                  <c:v>122.631596742547</c:v>
                </c:pt>
                <c:pt idx="82">
                  <c:v>124.56693727782501</c:v>
                </c:pt>
                <c:pt idx="83">
                  <c:v>125.530535448816</c:v>
                </c:pt>
                <c:pt idx="84">
                  <c:v>133.78393581402699</c:v>
                </c:pt>
                <c:pt idx="85">
                  <c:v>147.29958045990901</c:v>
                </c:pt>
                <c:pt idx="86">
                  <c:v>147.844471301032</c:v>
                </c:pt>
                <c:pt idx="87">
                  <c:v>140.514825859757</c:v>
                </c:pt>
                <c:pt idx="88">
                  <c:v>140.75979327065701</c:v>
                </c:pt>
                <c:pt idx="89">
                  <c:v>145.034601206144</c:v>
                </c:pt>
                <c:pt idx="90">
                  <c:v>148.61907619270499</c:v>
                </c:pt>
                <c:pt idx="91">
                  <c:v>149.054848196905</c:v>
                </c:pt>
                <c:pt idx="92">
                  <c:v>149.316208269122</c:v>
                </c:pt>
                <c:pt idx="93">
                  <c:v>151.25336974303701</c:v>
                </c:pt>
                <c:pt idx="94">
                  <c:v>152.21116556978799</c:v>
                </c:pt>
                <c:pt idx="95">
                  <c:v>152.66465982426601</c:v>
                </c:pt>
                <c:pt idx="96">
                  <c:v>152.92321578866699</c:v>
                </c:pt>
                <c:pt idx="97">
                  <c:v>150.98889363910601</c:v>
                </c:pt>
                <c:pt idx="98">
                  <c:v>154.82646333263401</c:v>
                </c:pt>
                <c:pt idx="99">
                  <c:v>162.740880772726</c:v>
                </c:pt>
                <c:pt idx="100">
                  <c:v>168.96651533458501</c:v>
                </c:pt>
                <c:pt idx="101">
                  <c:v>177.35312731845599</c:v>
                </c:pt>
                <c:pt idx="102">
                  <c:v>183.60511670577799</c:v>
                </c:pt>
                <c:pt idx="103">
                  <c:v>186.14415713616299</c:v>
                </c:pt>
                <c:pt idx="104">
                  <c:v>191.09553895011501</c:v>
                </c:pt>
                <c:pt idx="105">
                  <c:v>198.332632208962</c:v>
                </c:pt>
                <c:pt idx="106">
                  <c:v>197.512285758199</c:v>
                </c:pt>
                <c:pt idx="107">
                  <c:v>192.67320815041199</c:v>
                </c:pt>
                <c:pt idx="108">
                  <c:v>190.551899449861</c:v>
                </c:pt>
                <c:pt idx="109">
                  <c:v>187.38594325503701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C0F-466B-8CED-9182D163CE50}"/>
            </c:ext>
          </c:extLst>
        </c:ser>
        <c:ser>
          <c:idx val="1"/>
          <c:order val="1"/>
          <c:tx>
            <c:strRef>
              <c:f>Regional!$P$6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Regional!$N$7:$N$116</c:f>
              <c:numCache>
                <c:formatCode>[$-409]mmm\-yy;@</c:formatCode>
                <c:ptCount val="11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</c:numCache>
            </c:numRef>
          </c:xVal>
          <c:yVal>
            <c:numRef>
              <c:f>Regional!$P$7:$P$116</c:f>
              <c:numCache>
                <c:formatCode>0</c:formatCode>
                <c:ptCount val="110"/>
                <c:pt idx="0">
                  <c:v>54.839017465962598</c:v>
                </c:pt>
                <c:pt idx="1">
                  <c:v>53.698541799604797</c:v>
                </c:pt>
                <c:pt idx="2">
                  <c:v>55.764155431432002</c:v>
                </c:pt>
                <c:pt idx="3">
                  <c:v>62.176235112557201</c:v>
                </c:pt>
                <c:pt idx="4">
                  <c:v>66.024171614695803</c:v>
                </c:pt>
                <c:pt idx="5">
                  <c:v>66.254743327010303</c:v>
                </c:pt>
                <c:pt idx="6">
                  <c:v>70.618890065118194</c:v>
                </c:pt>
                <c:pt idx="7">
                  <c:v>77.191364099280307</c:v>
                </c:pt>
                <c:pt idx="8">
                  <c:v>77.916112711726797</c:v>
                </c:pt>
                <c:pt idx="9">
                  <c:v>77.876956524915798</c:v>
                </c:pt>
                <c:pt idx="10">
                  <c:v>82.824767490915306</c:v>
                </c:pt>
                <c:pt idx="11">
                  <c:v>88.064222328606704</c:v>
                </c:pt>
                <c:pt idx="12">
                  <c:v>88.891596889915405</c:v>
                </c:pt>
                <c:pt idx="13">
                  <c:v>88.309129210748793</c:v>
                </c:pt>
                <c:pt idx="14">
                  <c:v>88.355269687235605</c:v>
                </c:pt>
                <c:pt idx="15">
                  <c:v>90.460289024007196</c:v>
                </c:pt>
                <c:pt idx="16">
                  <c:v>94.6006010499854</c:v>
                </c:pt>
                <c:pt idx="17">
                  <c:v>99.937531570247998</c:v>
                </c:pt>
                <c:pt idx="18">
                  <c:v>100.66538214587</c:v>
                </c:pt>
                <c:pt idx="19">
                  <c:v>100</c:v>
                </c:pt>
                <c:pt idx="20">
                  <c:v>103.412489347448</c:v>
                </c:pt>
                <c:pt idx="21">
                  <c:v>102.834193158662</c:v>
                </c:pt>
                <c:pt idx="22">
                  <c:v>100.02872185645801</c:v>
                </c:pt>
                <c:pt idx="23">
                  <c:v>103.017838878112</c:v>
                </c:pt>
                <c:pt idx="24">
                  <c:v>109.253470648888</c:v>
                </c:pt>
                <c:pt idx="25">
                  <c:v>114.23004385486</c:v>
                </c:pt>
                <c:pt idx="26">
                  <c:v>116.53617511792901</c:v>
                </c:pt>
                <c:pt idx="27">
                  <c:v>118.10222139925099</c:v>
                </c:pt>
                <c:pt idx="28">
                  <c:v>121.65255863115399</c:v>
                </c:pt>
                <c:pt idx="29">
                  <c:v>126.96369815710899</c:v>
                </c:pt>
                <c:pt idx="30">
                  <c:v>132.31802446733599</c:v>
                </c:pt>
                <c:pt idx="31">
                  <c:v>136.65590537781199</c:v>
                </c:pt>
                <c:pt idx="32">
                  <c:v>141.337206753488</c:v>
                </c:pt>
                <c:pt idx="33">
                  <c:v>145.913573204226</c:v>
                </c:pt>
                <c:pt idx="34">
                  <c:v>149.90657322823299</c:v>
                </c:pt>
                <c:pt idx="35">
                  <c:v>154.999712140154</c:v>
                </c:pt>
                <c:pt idx="36">
                  <c:v>163.78071282277301</c:v>
                </c:pt>
                <c:pt idx="37">
                  <c:v>174.48487558533199</c:v>
                </c:pt>
                <c:pt idx="38">
                  <c:v>177.83378983711199</c:v>
                </c:pt>
                <c:pt idx="39">
                  <c:v>178.80720087577799</c:v>
                </c:pt>
                <c:pt idx="40">
                  <c:v>183.96713878715599</c:v>
                </c:pt>
                <c:pt idx="41">
                  <c:v>186.30918166811301</c:v>
                </c:pt>
                <c:pt idx="42">
                  <c:v>184.572328513461</c:v>
                </c:pt>
                <c:pt idx="43">
                  <c:v>186.56965913183899</c:v>
                </c:pt>
                <c:pt idx="44">
                  <c:v>195.068317720057</c:v>
                </c:pt>
                <c:pt idx="45">
                  <c:v>201.819710139172</c:v>
                </c:pt>
                <c:pt idx="46">
                  <c:v>196.947629124804</c:v>
                </c:pt>
                <c:pt idx="47">
                  <c:v>190.613941751243</c:v>
                </c:pt>
                <c:pt idx="48">
                  <c:v>192.64129481423899</c:v>
                </c:pt>
                <c:pt idx="49">
                  <c:v>195.92448501049199</c:v>
                </c:pt>
                <c:pt idx="50">
                  <c:v>187.50682038551301</c:v>
                </c:pt>
                <c:pt idx="51">
                  <c:v>175.239301182909</c:v>
                </c:pt>
                <c:pt idx="52">
                  <c:v>165.79085208317801</c:v>
                </c:pt>
                <c:pt idx="53">
                  <c:v>157.571712987426</c:v>
                </c:pt>
                <c:pt idx="54">
                  <c:v>159.47467042746101</c:v>
                </c:pt>
                <c:pt idx="55">
                  <c:v>163.41620744020099</c:v>
                </c:pt>
                <c:pt idx="56">
                  <c:v>158.57109697570101</c:v>
                </c:pt>
                <c:pt idx="57">
                  <c:v>150.06215319364199</c:v>
                </c:pt>
                <c:pt idx="58">
                  <c:v>150.92835057054</c:v>
                </c:pt>
                <c:pt idx="59">
                  <c:v>156.241663540047</c:v>
                </c:pt>
                <c:pt idx="60">
                  <c:v>154.68618655105701</c:v>
                </c:pt>
                <c:pt idx="61">
                  <c:v>153.74206962555999</c:v>
                </c:pt>
                <c:pt idx="62">
                  <c:v>158.329810519284</c:v>
                </c:pt>
                <c:pt idx="63">
                  <c:v>161.70909008468701</c:v>
                </c:pt>
                <c:pt idx="64">
                  <c:v>159.144677453593</c:v>
                </c:pt>
                <c:pt idx="65">
                  <c:v>156.72822373953099</c:v>
                </c:pt>
                <c:pt idx="66">
                  <c:v>161.46967329054701</c:v>
                </c:pt>
                <c:pt idx="67">
                  <c:v>167.597046261445</c:v>
                </c:pt>
                <c:pt idx="68">
                  <c:v>168.39529479285801</c:v>
                </c:pt>
                <c:pt idx="69">
                  <c:v>168.628563875982</c:v>
                </c:pt>
                <c:pt idx="70">
                  <c:v>171.47129280372499</c:v>
                </c:pt>
                <c:pt idx="71">
                  <c:v>175.89790062081701</c:v>
                </c:pt>
                <c:pt idx="72">
                  <c:v>181.212912644558</c:v>
                </c:pt>
                <c:pt idx="73">
                  <c:v>188.406339725262</c:v>
                </c:pt>
                <c:pt idx="74">
                  <c:v>194.750660277913</c:v>
                </c:pt>
                <c:pt idx="75">
                  <c:v>198.7177926951</c:v>
                </c:pt>
                <c:pt idx="76">
                  <c:v>203.45492155198201</c:v>
                </c:pt>
                <c:pt idx="77">
                  <c:v>208.582164444738</c:v>
                </c:pt>
                <c:pt idx="78">
                  <c:v>205.98948027781901</c:v>
                </c:pt>
                <c:pt idx="79">
                  <c:v>202.43594332908901</c:v>
                </c:pt>
                <c:pt idx="80">
                  <c:v>207.59740250088001</c:v>
                </c:pt>
                <c:pt idx="81">
                  <c:v>215.596696698106</c:v>
                </c:pt>
                <c:pt idx="82">
                  <c:v>221.155337162748</c:v>
                </c:pt>
                <c:pt idx="83">
                  <c:v>226.86943642415801</c:v>
                </c:pt>
                <c:pt idx="84">
                  <c:v>238.250784216255</c:v>
                </c:pt>
                <c:pt idx="85">
                  <c:v>250.26913155616401</c:v>
                </c:pt>
                <c:pt idx="86">
                  <c:v>250.702541852124</c:v>
                </c:pt>
                <c:pt idx="87">
                  <c:v>247.23873856505099</c:v>
                </c:pt>
                <c:pt idx="88">
                  <c:v>247.029640919211</c:v>
                </c:pt>
                <c:pt idx="89">
                  <c:v>246.01902286467401</c:v>
                </c:pt>
                <c:pt idx="90">
                  <c:v>249.32086991224401</c:v>
                </c:pt>
                <c:pt idx="91">
                  <c:v>255.63853467053801</c:v>
                </c:pt>
                <c:pt idx="92">
                  <c:v>260.63989188078102</c:v>
                </c:pt>
                <c:pt idx="93">
                  <c:v>264.81888922728302</c:v>
                </c:pt>
                <c:pt idx="94">
                  <c:v>264.09254275089103</c:v>
                </c:pt>
                <c:pt idx="95">
                  <c:v>263.36887500266698</c:v>
                </c:pt>
                <c:pt idx="96">
                  <c:v>271.74973782236202</c:v>
                </c:pt>
                <c:pt idx="97">
                  <c:v>281.06897151388</c:v>
                </c:pt>
                <c:pt idx="98">
                  <c:v>281.22409551289297</c:v>
                </c:pt>
                <c:pt idx="99">
                  <c:v>280.43312186548599</c:v>
                </c:pt>
                <c:pt idx="100">
                  <c:v>285.85252458663001</c:v>
                </c:pt>
                <c:pt idx="101">
                  <c:v>299.34034979367902</c:v>
                </c:pt>
                <c:pt idx="102">
                  <c:v>317.64968301348603</c:v>
                </c:pt>
                <c:pt idx="103">
                  <c:v>323.772136174813</c:v>
                </c:pt>
                <c:pt idx="104">
                  <c:v>323.112933082881</c:v>
                </c:pt>
                <c:pt idx="105">
                  <c:v>336.43197796007598</c:v>
                </c:pt>
                <c:pt idx="106">
                  <c:v>349.473485672614</c:v>
                </c:pt>
                <c:pt idx="107">
                  <c:v>346.64191989740902</c:v>
                </c:pt>
                <c:pt idx="108">
                  <c:v>334.12443448059901</c:v>
                </c:pt>
                <c:pt idx="109">
                  <c:v>327.99156498630401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C0F-466B-8CED-9182D163CE50}"/>
            </c:ext>
          </c:extLst>
        </c:ser>
        <c:ser>
          <c:idx val="2"/>
          <c:order val="2"/>
          <c:tx>
            <c:strRef>
              <c:f>Regional!$Q$6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Regional!$N$7:$N$116</c:f>
              <c:numCache>
                <c:formatCode>[$-409]mmm\-yy;@</c:formatCode>
                <c:ptCount val="11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</c:numCache>
            </c:numRef>
          </c:xVal>
          <c:yVal>
            <c:numRef>
              <c:f>Regional!$Q$7:$Q$116</c:f>
              <c:numCache>
                <c:formatCode>0</c:formatCode>
                <c:ptCount val="110"/>
                <c:pt idx="0">
                  <c:v>74.437286795501805</c:v>
                </c:pt>
                <c:pt idx="1">
                  <c:v>73.837879615374902</c:v>
                </c:pt>
                <c:pt idx="2">
                  <c:v>76.846195994303997</c:v>
                </c:pt>
                <c:pt idx="3">
                  <c:v>82.332301933320693</c:v>
                </c:pt>
                <c:pt idx="4">
                  <c:v>84.940658132236805</c:v>
                </c:pt>
                <c:pt idx="5">
                  <c:v>86.450331541486705</c:v>
                </c:pt>
                <c:pt idx="6">
                  <c:v>87.794101761698002</c:v>
                </c:pt>
                <c:pt idx="7">
                  <c:v>88.576425255238604</c:v>
                </c:pt>
                <c:pt idx="8">
                  <c:v>88.257078936752507</c:v>
                </c:pt>
                <c:pt idx="9">
                  <c:v>85.713393346834806</c:v>
                </c:pt>
                <c:pt idx="10">
                  <c:v>85.216865942504995</c:v>
                </c:pt>
                <c:pt idx="11">
                  <c:v>88.177962854940404</c:v>
                </c:pt>
                <c:pt idx="12">
                  <c:v>90.191982130334907</c:v>
                </c:pt>
                <c:pt idx="13">
                  <c:v>91.770629319156498</c:v>
                </c:pt>
                <c:pt idx="14">
                  <c:v>93.530094401309995</c:v>
                </c:pt>
                <c:pt idx="15">
                  <c:v>94.291903754577007</c:v>
                </c:pt>
                <c:pt idx="16">
                  <c:v>95.820267439594701</c:v>
                </c:pt>
                <c:pt idx="17">
                  <c:v>99.096150765516995</c:v>
                </c:pt>
                <c:pt idx="18">
                  <c:v>100.748163896733</c:v>
                </c:pt>
                <c:pt idx="19">
                  <c:v>100</c:v>
                </c:pt>
                <c:pt idx="20">
                  <c:v>99.6978492415966</c:v>
                </c:pt>
                <c:pt idx="21">
                  <c:v>101.744738116466</c:v>
                </c:pt>
                <c:pt idx="22">
                  <c:v>105.73275668935401</c:v>
                </c:pt>
                <c:pt idx="23">
                  <c:v>107.94578538871301</c:v>
                </c:pt>
                <c:pt idx="24">
                  <c:v>107.795055410899</c:v>
                </c:pt>
                <c:pt idx="25">
                  <c:v>108.57905581998</c:v>
                </c:pt>
                <c:pt idx="26">
                  <c:v>112.50736450981201</c:v>
                </c:pt>
                <c:pt idx="27">
                  <c:v>117.357923485545</c:v>
                </c:pt>
                <c:pt idx="28">
                  <c:v>119.930990604736</c:v>
                </c:pt>
                <c:pt idx="29">
                  <c:v>119.556925459369</c:v>
                </c:pt>
                <c:pt idx="30">
                  <c:v>121.40285200036701</c:v>
                </c:pt>
                <c:pt idx="31">
                  <c:v>127.730506390874</c:v>
                </c:pt>
                <c:pt idx="32">
                  <c:v>135.11870762987201</c:v>
                </c:pt>
                <c:pt idx="33">
                  <c:v>141.28303424476201</c:v>
                </c:pt>
                <c:pt idx="34">
                  <c:v>144.788072284078</c:v>
                </c:pt>
                <c:pt idx="35">
                  <c:v>149.81676829044099</c:v>
                </c:pt>
                <c:pt idx="36">
                  <c:v>160.35705485755699</c:v>
                </c:pt>
                <c:pt idx="37">
                  <c:v>172.575857892919</c:v>
                </c:pt>
                <c:pt idx="38">
                  <c:v>175.59557866502399</c:v>
                </c:pt>
                <c:pt idx="39">
                  <c:v>174.813981583844</c:v>
                </c:pt>
                <c:pt idx="40">
                  <c:v>178.886213180152</c:v>
                </c:pt>
                <c:pt idx="41">
                  <c:v>179.57227698372901</c:v>
                </c:pt>
                <c:pt idx="42">
                  <c:v>174.53753846414</c:v>
                </c:pt>
                <c:pt idx="43">
                  <c:v>174.05747512428701</c:v>
                </c:pt>
                <c:pt idx="44">
                  <c:v>181.180315203145</c:v>
                </c:pt>
                <c:pt idx="45">
                  <c:v>186.182616292441</c:v>
                </c:pt>
                <c:pt idx="46">
                  <c:v>179.57762933330599</c:v>
                </c:pt>
                <c:pt idx="47">
                  <c:v>171.72767075681301</c:v>
                </c:pt>
                <c:pt idx="48">
                  <c:v>169.36863691537101</c:v>
                </c:pt>
                <c:pt idx="49">
                  <c:v>165.397787180309</c:v>
                </c:pt>
                <c:pt idx="50">
                  <c:v>154.42808857808399</c:v>
                </c:pt>
                <c:pt idx="51">
                  <c:v>143.763237727111</c:v>
                </c:pt>
                <c:pt idx="52">
                  <c:v>138.09388910738599</c:v>
                </c:pt>
                <c:pt idx="53">
                  <c:v>133.99813536535001</c:v>
                </c:pt>
                <c:pt idx="54">
                  <c:v>130.013953632339</c:v>
                </c:pt>
                <c:pt idx="55">
                  <c:v>126.39753686330999</c:v>
                </c:pt>
                <c:pt idx="56">
                  <c:v>124.212225409601</c:v>
                </c:pt>
                <c:pt idx="57">
                  <c:v>122.860713000609</c:v>
                </c:pt>
                <c:pt idx="58">
                  <c:v>122.58821261940599</c:v>
                </c:pt>
                <c:pt idx="59">
                  <c:v>121.60132661646399</c:v>
                </c:pt>
                <c:pt idx="60">
                  <c:v>119.886541179429</c:v>
                </c:pt>
                <c:pt idx="61">
                  <c:v>120.013962135912</c:v>
                </c:pt>
                <c:pt idx="62">
                  <c:v>120.615882609005</c:v>
                </c:pt>
                <c:pt idx="63">
                  <c:v>119.38478449698</c:v>
                </c:pt>
                <c:pt idx="64">
                  <c:v>118.709940869744</c:v>
                </c:pt>
                <c:pt idx="65">
                  <c:v>120.93709924343401</c:v>
                </c:pt>
                <c:pt idx="66">
                  <c:v>124.442773106372</c:v>
                </c:pt>
                <c:pt idx="67">
                  <c:v>125.831655457184</c:v>
                </c:pt>
                <c:pt idx="68">
                  <c:v>127.613353784233</c:v>
                </c:pt>
                <c:pt idx="69">
                  <c:v>132.26291632149301</c:v>
                </c:pt>
                <c:pt idx="70">
                  <c:v>134.09781477561901</c:v>
                </c:pt>
                <c:pt idx="71">
                  <c:v>133.628988060268</c:v>
                </c:pt>
                <c:pt idx="72">
                  <c:v>137.97263732177001</c:v>
                </c:pt>
                <c:pt idx="73">
                  <c:v>146.01940578383599</c:v>
                </c:pt>
                <c:pt idx="74">
                  <c:v>149.36715786190101</c:v>
                </c:pt>
                <c:pt idx="75">
                  <c:v>149.19627376833699</c:v>
                </c:pt>
                <c:pt idx="76">
                  <c:v>153.624201136452</c:v>
                </c:pt>
                <c:pt idx="77">
                  <c:v>160.102291730243</c:v>
                </c:pt>
                <c:pt idx="78">
                  <c:v>161.74412718339599</c:v>
                </c:pt>
                <c:pt idx="79">
                  <c:v>161.481020945761</c:v>
                </c:pt>
                <c:pt idx="80">
                  <c:v>165.25268155179401</c:v>
                </c:pt>
                <c:pt idx="81">
                  <c:v>171.267349839123</c:v>
                </c:pt>
                <c:pt idx="82">
                  <c:v>174.669654746015</c:v>
                </c:pt>
                <c:pt idx="83">
                  <c:v>177.054030332732</c:v>
                </c:pt>
                <c:pt idx="84">
                  <c:v>187.138563196566</c:v>
                </c:pt>
                <c:pt idx="85">
                  <c:v>200.92220562678401</c:v>
                </c:pt>
                <c:pt idx="86">
                  <c:v>200.19556811792199</c:v>
                </c:pt>
                <c:pt idx="87">
                  <c:v>194.15491887055501</c:v>
                </c:pt>
                <c:pt idx="88">
                  <c:v>198.42152594641101</c:v>
                </c:pt>
                <c:pt idx="89">
                  <c:v>206.48932507294501</c:v>
                </c:pt>
                <c:pt idx="90">
                  <c:v>210.72065736546099</c:v>
                </c:pt>
                <c:pt idx="91">
                  <c:v>211.34525833133699</c:v>
                </c:pt>
                <c:pt idx="92">
                  <c:v>212.50432295287001</c:v>
                </c:pt>
                <c:pt idx="93">
                  <c:v>215.167710099647</c:v>
                </c:pt>
                <c:pt idx="94">
                  <c:v>219.34064407951001</c:v>
                </c:pt>
                <c:pt idx="95">
                  <c:v>223.15040413973199</c:v>
                </c:pt>
                <c:pt idx="96">
                  <c:v>226.12185342324599</c:v>
                </c:pt>
                <c:pt idx="97">
                  <c:v>227.97134180485</c:v>
                </c:pt>
                <c:pt idx="98">
                  <c:v>234.98915429599501</c:v>
                </c:pt>
                <c:pt idx="99">
                  <c:v>245.074855824163</c:v>
                </c:pt>
                <c:pt idx="100">
                  <c:v>253.86840223831101</c:v>
                </c:pt>
                <c:pt idx="101">
                  <c:v>266.50195580530902</c:v>
                </c:pt>
                <c:pt idx="102">
                  <c:v>277.29450954550401</c:v>
                </c:pt>
                <c:pt idx="103">
                  <c:v>284.34484759829797</c:v>
                </c:pt>
                <c:pt idx="104">
                  <c:v>301.45752352269699</c:v>
                </c:pt>
                <c:pt idx="105">
                  <c:v>324.77015529472999</c:v>
                </c:pt>
                <c:pt idx="106">
                  <c:v>319.85894687637801</c:v>
                </c:pt>
                <c:pt idx="107">
                  <c:v>307.23781217740498</c:v>
                </c:pt>
                <c:pt idx="108">
                  <c:v>312.78320685679199</c:v>
                </c:pt>
                <c:pt idx="109">
                  <c:v>319.73977989248402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C0F-466B-8CED-9182D163CE50}"/>
            </c:ext>
          </c:extLst>
        </c:ser>
        <c:ser>
          <c:idx val="3"/>
          <c:order val="3"/>
          <c:tx>
            <c:strRef>
              <c:f>Regional!$R$6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Regional!$N$7:$N$116</c:f>
              <c:numCache>
                <c:formatCode>[$-409]mmm\-yy;@</c:formatCode>
                <c:ptCount val="11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</c:numCache>
            </c:numRef>
          </c:xVal>
          <c:yVal>
            <c:numRef>
              <c:f>Regional!$R$7:$R$116</c:f>
              <c:numCache>
                <c:formatCode>0</c:formatCode>
                <c:ptCount val="110"/>
                <c:pt idx="0">
                  <c:v>62.808539127016701</c:v>
                </c:pt>
                <c:pt idx="1">
                  <c:v>64.844209349244395</c:v>
                </c:pt>
                <c:pt idx="2">
                  <c:v>66.938771429462093</c:v>
                </c:pt>
                <c:pt idx="3">
                  <c:v>67.131214279603697</c:v>
                </c:pt>
                <c:pt idx="4">
                  <c:v>67.772770015770703</c:v>
                </c:pt>
                <c:pt idx="5">
                  <c:v>69.901744458473303</c:v>
                </c:pt>
                <c:pt idx="6">
                  <c:v>73.893886684317295</c:v>
                </c:pt>
                <c:pt idx="7">
                  <c:v>77.142482128724097</c:v>
                </c:pt>
                <c:pt idx="8">
                  <c:v>78.103973175864098</c:v>
                </c:pt>
                <c:pt idx="9">
                  <c:v>79.327929444968305</c:v>
                </c:pt>
                <c:pt idx="10">
                  <c:v>81.395243047916694</c:v>
                </c:pt>
                <c:pt idx="11">
                  <c:v>83.318986456675404</c:v>
                </c:pt>
                <c:pt idx="12">
                  <c:v>84.837086537805504</c:v>
                </c:pt>
                <c:pt idx="13">
                  <c:v>85.937721198150101</c:v>
                </c:pt>
                <c:pt idx="14">
                  <c:v>87.865276555924694</c:v>
                </c:pt>
                <c:pt idx="15">
                  <c:v>90.978941136034507</c:v>
                </c:pt>
                <c:pt idx="16">
                  <c:v>94.5168106181643</c:v>
                </c:pt>
                <c:pt idx="17">
                  <c:v>97.997429088107793</c:v>
                </c:pt>
                <c:pt idx="18">
                  <c:v>99.339379173009306</c:v>
                </c:pt>
                <c:pt idx="19">
                  <c:v>100</c:v>
                </c:pt>
                <c:pt idx="20">
                  <c:v>102.364564888533</c:v>
                </c:pt>
                <c:pt idx="21">
                  <c:v>105.106019173787</c:v>
                </c:pt>
                <c:pt idx="22">
                  <c:v>105.708309586371</c:v>
                </c:pt>
                <c:pt idx="23">
                  <c:v>105.911701118678</c:v>
                </c:pt>
                <c:pt idx="24">
                  <c:v>108.28550301604101</c:v>
                </c:pt>
                <c:pt idx="25">
                  <c:v>112.24987479644901</c:v>
                </c:pt>
                <c:pt idx="26">
                  <c:v>116.117881258267</c:v>
                </c:pt>
                <c:pt idx="27">
                  <c:v>118.560866407887</c:v>
                </c:pt>
                <c:pt idx="28">
                  <c:v>121.577464999105</c:v>
                </c:pt>
                <c:pt idx="29">
                  <c:v>125.806304914802</c:v>
                </c:pt>
                <c:pt idx="30">
                  <c:v>128.96600542092199</c:v>
                </c:pt>
                <c:pt idx="31">
                  <c:v>131.99617153976499</c:v>
                </c:pt>
                <c:pt idx="32">
                  <c:v>138.706835859802</c:v>
                </c:pt>
                <c:pt idx="33">
                  <c:v>147.87196652900701</c:v>
                </c:pt>
                <c:pt idx="34">
                  <c:v>151.58428735872701</c:v>
                </c:pt>
                <c:pt idx="35">
                  <c:v>152.86767221279101</c:v>
                </c:pt>
                <c:pt idx="36">
                  <c:v>160.548796595656</c:v>
                </c:pt>
                <c:pt idx="37">
                  <c:v>171.188247576663</c:v>
                </c:pt>
                <c:pt idx="38">
                  <c:v>175.90442452642401</c:v>
                </c:pt>
                <c:pt idx="39">
                  <c:v>176.907707409431</c:v>
                </c:pt>
                <c:pt idx="40">
                  <c:v>181.32990963730899</c:v>
                </c:pt>
                <c:pt idx="41">
                  <c:v>186.67809963554399</c:v>
                </c:pt>
                <c:pt idx="42">
                  <c:v>187.97112067977901</c:v>
                </c:pt>
                <c:pt idx="43">
                  <c:v>188.48823284221601</c:v>
                </c:pt>
                <c:pt idx="44">
                  <c:v>193.732223779381</c:v>
                </c:pt>
                <c:pt idx="45">
                  <c:v>201.060595327383</c:v>
                </c:pt>
                <c:pt idx="46">
                  <c:v>199.13782031674799</c:v>
                </c:pt>
                <c:pt idx="47">
                  <c:v>191.17250174912601</c:v>
                </c:pt>
                <c:pt idx="48">
                  <c:v>187.54451919898099</c:v>
                </c:pt>
                <c:pt idx="49">
                  <c:v>185.731641520854</c:v>
                </c:pt>
                <c:pt idx="50">
                  <c:v>175.41671816240199</c:v>
                </c:pt>
                <c:pt idx="51">
                  <c:v>161.79384372784699</c:v>
                </c:pt>
                <c:pt idx="52">
                  <c:v>148.416893362395</c:v>
                </c:pt>
                <c:pt idx="53">
                  <c:v>134.71859393548701</c:v>
                </c:pt>
                <c:pt idx="54">
                  <c:v>128.78675559127601</c:v>
                </c:pt>
                <c:pt idx="55">
                  <c:v>127.773701937868</c:v>
                </c:pt>
                <c:pt idx="56">
                  <c:v>126.32188366638</c:v>
                </c:pt>
                <c:pt idx="57">
                  <c:v>123.93797668510101</c:v>
                </c:pt>
                <c:pt idx="58">
                  <c:v>120.911605409521</c:v>
                </c:pt>
                <c:pt idx="59">
                  <c:v>119.0310418082</c:v>
                </c:pt>
                <c:pt idx="60">
                  <c:v>119.54760161587799</c:v>
                </c:pt>
                <c:pt idx="61">
                  <c:v>120.72610009699</c:v>
                </c:pt>
                <c:pt idx="62">
                  <c:v>121.083240108732</c:v>
                </c:pt>
                <c:pt idx="63">
                  <c:v>121.549781976495</c:v>
                </c:pt>
                <c:pt idx="64">
                  <c:v>124.46559551123499</c:v>
                </c:pt>
                <c:pt idx="65">
                  <c:v>129.199270405167</c:v>
                </c:pt>
                <c:pt idx="66">
                  <c:v>131.19876227767799</c:v>
                </c:pt>
                <c:pt idx="67">
                  <c:v>131.15569564241801</c:v>
                </c:pt>
                <c:pt idx="68">
                  <c:v>135.260526579431</c:v>
                </c:pt>
                <c:pt idx="69">
                  <c:v>144.192515741655</c:v>
                </c:pt>
                <c:pt idx="70">
                  <c:v>150.141107256315</c:v>
                </c:pt>
                <c:pt idx="71">
                  <c:v>151.36389334055201</c:v>
                </c:pt>
                <c:pt idx="72">
                  <c:v>156.306573411871</c:v>
                </c:pt>
                <c:pt idx="73">
                  <c:v>164.978725414411</c:v>
                </c:pt>
                <c:pt idx="74">
                  <c:v>168.421837195367</c:v>
                </c:pt>
                <c:pt idx="75">
                  <c:v>168.20383338592501</c:v>
                </c:pt>
                <c:pt idx="76">
                  <c:v>172.52094393539599</c:v>
                </c:pt>
                <c:pt idx="77">
                  <c:v>180.29403671810999</c:v>
                </c:pt>
                <c:pt idx="78">
                  <c:v>184.486805562716</c:v>
                </c:pt>
                <c:pt idx="79">
                  <c:v>185.24896949262401</c:v>
                </c:pt>
                <c:pt idx="80">
                  <c:v>190.30117489170101</c:v>
                </c:pt>
                <c:pt idx="81">
                  <c:v>199.993125285845</c:v>
                </c:pt>
                <c:pt idx="82">
                  <c:v>205.25014085862901</c:v>
                </c:pt>
                <c:pt idx="83">
                  <c:v>206.258613164971</c:v>
                </c:pt>
                <c:pt idx="84">
                  <c:v>213.52474823420101</c:v>
                </c:pt>
                <c:pt idx="85">
                  <c:v>225.304999299511</c:v>
                </c:pt>
                <c:pt idx="86">
                  <c:v>230.43509725154999</c:v>
                </c:pt>
                <c:pt idx="87">
                  <c:v>229.97641482239399</c:v>
                </c:pt>
                <c:pt idx="88">
                  <c:v>234.08524281887901</c:v>
                </c:pt>
                <c:pt idx="89">
                  <c:v>242.53659707638101</c:v>
                </c:pt>
                <c:pt idx="90">
                  <c:v>244.29187425997799</c:v>
                </c:pt>
                <c:pt idx="91">
                  <c:v>242.44441315423799</c:v>
                </c:pt>
                <c:pt idx="92">
                  <c:v>248.557297283606</c:v>
                </c:pt>
                <c:pt idx="93">
                  <c:v>259.38949287184801</c:v>
                </c:pt>
                <c:pt idx="94">
                  <c:v>263.69762229178099</c:v>
                </c:pt>
                <c:pt idx="95">
                  <c:v>261.58926709831201</c:v>
                </c:pt>
                <c:pt idx="96">
                  <c:v>260.39887874655398</c:v>
                </c:pt>
                <c:pt idx="97">
                  <c:v>262.67777591312301</c:v>
                </c:pt>
                <c:pt idx="98">
                  <c:v>273.24781646040401</c:v>
                </c:pt>
                <c:pt idx="99">
                  <c:v>283.24657899091</c:v>
                </c:pt>
                <c:pt idx="100">
                  <c:v>289.138402404788</c:v>
                </c:pt>
                <c:pt idx="101">
                  <c:v>301.923132173699</c:v>
                </c:pt>
                <c:pt idx="102">
                  <c:v>321.25674505803698</c:v>
                </c:pt>
                <c:pt idx="103">
                  <c:v>334.12200535270699</c:v>
                </c:pt>
                <c:pt idx="104">
                  <c:v>343.95515709847803</c:v>
                </c:pt>
                <c:pt idx="105">
                  <c:v>356.61586968461802</c:v>
                </c:pt>
                <c:pt idx="106">
                  <c:v>352.72137628007499</c:v>
                </c:pt>
                <c:pt idx="107">
                  <c:v>343.00834071377</c:v>
                </c:pt>
                <c:pt idx="108">
                  <c:v>340.88564558798998</c:v>
                </c:pt>
                <c:pt idx="109">
                  <c:v>344.57847663028701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C0F-466B-8CED-9182D163CE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1680"/>
        <c:axId val="528472072"/>
      </c:scatterChart>
      <c:valAx>
        <c:axId val="528471680"/>
        <c:scaling>
          <c:orientation val="minMax"/>
          <c:max val="45138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2072"/>
        <c:crosses val="autoZero"/>
        <c:crossBetween val="midCat"/>
        <c:majorUnit val="365"/>
      </c:valAx>
      <c:valAx>
        <c:axId val="52847207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168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795245216417162E-2"/>
          <c:w val="0.9857932623185981"/>
          <c:h val="0.10467096733390253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77284657599618"/>
          <c:y val="0.15393263342082239"/>
          <c:w val="0.82911917700428284"/>
          <c:h val="0.74179558898421283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Regional!$S$6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Regional!$N$23:$N$116</c:f>
              <c:numCache>
                <c:formatCode>[$-409]mmm\-yy;@</c:formatCode>
                <c:ptCount val="9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</c:numCache>
            </c:numRef>
          </c:xVal>
          <c:yVal>
            <c:numRef>
              <c:f>Regional!$S$23:$S$116</c:f>
              <c:numCache>
                <c:formatCode>0</c:formatCode>
                <c:ptCount val="94"/>
                <c:pt idx="0">
                  <c:v>101.090840089512</c:v>
                </c:pt>
                <c:pt idx="1">
                  <c:v>101.03169264802899</c:v>
                </c:pt>
                <c:pt idx="2">
                  <c:v>100.726969503604</c:v>
                </c:pt>
                <c:pt idx="3">
                  <c:v>100</c:v>
                </c:pt>
                <c:pt idx="4">
                  <c:v>100.300094882976</c:v>
                </c:pt>
                <c:pt idx="5">
                  <c:v>105.59862208849</c:v>
                </c:pt>
                <c:pt idx="6">
                  <c:v>111.106477917794</c:v>
                </c:pt>
                <c:pt idx="7">
                  <c:v>111.427061340454</c:v>
                </c:pt>
                <c:pt idx="8">
                  <c:v>110.522944750298</c:v>
                </c:pt>
                <c:pt idx="9">
                  <c:v>109.58664661262701</c:v>
                </c:pt>
                <c:pt idx="10">
                  <c:v>113.191820225353</c:v>
                </c:pt>
                <c:pt idx="11">
                  <c:v>119.598607946275</c:v>
                </c:pt>
                <c:pt idx="12">
                  <c:v>116.010636620707</c:v>
                </c:pt>
                <c:pt idx="13">
                  <c:v>109.994051691462</c:v>
                </c:pt>
                <c:pt idx="14">
                  <c:v>115.462019574602</c:v>
                </c:pt>
                <c:pt idx="15">
                  <c:v>126.138014270027</c:v>
                </c:pt>
                <c:pt idx="16">
                  <c:v>119.86802927923701</c:v>
                </c:pt>
                <c:pt idx="17">
                  <c:v>112.444019174437</c:v>
                </c:pt>
                <c:pt idx="18">
                  <c:v>120.768418663266</c:v>
                </c:pt>
                <c:pt idx="19">
                  <c:v>128.74166607674701</c:v>
                </c:pt>
                <c:pt idx="20">
                  <c:v>131.38999857068401</c:v>
                </c:pt>
                <c:pt idx="21">
                  <c:v>132.27784671321501</c:v>
                </c:pt>
                <c:pt idx="22">
                  <c:v>131.18535034887401</c:v>
                </c:pt>
                <c:pt idx="23">
                  <c:v>130.079314086854</c:v>
                </c:pt>
                <c:pt idx="24">
                  <c:v>132.40836080695601</c:v>
                </c:pt>
                <c:pt idx="25">
                  <c:v>136.30099698785699</c:v>
                </c:pt>
                <c:pt idx="26">
                  <c:v>137.290958468143</c:v>
                </c:pt>
                <c:pt idx="27">
                  <c:v>140.03476082363801</c:v>
                </c:pt>
                <c:pt idx="28">
                  <c:v>144.32529826337301</c:v>
                </c:pt>
                <c:pt idx="29">
                  <c:v>144.03056338289201</c:v>
                </c:pt>
                <c:pt idx="30">
                  <c:v>144.50236896931401</c:v>
                </c:pt>
                <c:pt idx="31">
                  <c:v>147.04759498290301</c:v>
                </c:pt>
                <c:pt idx="32">
                  <c:v>144.75289218954001</c:v>
                </c:pt>
                <c:pt idx="33">
                  <c:v>140.526864222428</c:v>
                </c:pt>
                <c:pt idx="34">
                  <c:v>138.56247330881899</c:v>
                </c:pt>
                <c:pt idx="35">
                  <c:v>134.06863391859301</c:v>
                </c:pt>
                <c:pt idx="36">
                  <c:v>121.204832099577</c:v>
                </c:pt>
                <c:pt idx="37">
                  <c:v>110.848556895871</c:v>
                </c:pt>
                <c:pt idx="38">
                  <c:v>104.546084265809</c:v>
                </c:pt>
                <c:pt idx="39">
                  <c:v>102.484811117981</c:v>
                </c:pt>
                <c:pt idx="40">
                  <c:v>104.62647803513499</c:v>
                </c:pt>
                <c:pt idx="41">
                  <c:v>103.131268436555</c:v>
                </c:pt>
                <c:pt idx="42">
                  <c:v>102.73729405614399</c:v>
                </c:pt>
                <c:pt idx="43">
                  <c:v>102.995068205506</c:v>
                </c:pt>
                <c:pt idx="44">
                  <c:v>102.197589959241</c:v>
                </c:pt>
                <c:pt idx="45">
                  <c:v>105.145594773244</c:v>
                </c:pt>
                <c:pt idx="46">
                  <c:v>113.46929139561</c:v>
                </c:pt>
                <c:pt idx="47">
                  <c:v>118.740939021012</c:v>
                </c:pt>
                <c:pt idx="48">
                  <c:v>115.059124923167</c:v>
                </c:pt>
                <c:pt idx="49">
                  <c:v>110.651713825011</c:v>
                </c:pt>
                <c:pt idx="50">
                  <c:v>110.232584351475</c:v>
                </c:pt>
                <c:pt idx="51">
                  <c:v>111.43572641326401</c:v>
                </c:pt>
                <c:pt idx="52">
                  <c:v>114.194679343389</c:v>
                </c:pt>
                <c:pt idx="53">
                  <c:v>118.283106236752</c:v>
                </c:pt>
                <c:pt idx="54">
                  <c:v>123.047455570827</c:v>
                </c:pt>
                <c:pt idx="55">
                  <c:v>127.256572350963</c:v>
                </c:pt>
                <c:pt idx="56">
                  <c:v>125.341557049573</c:v>
                </c:pt>
                <c:pt idx="57">
                  <c:v>126.19503268938099</c:v>
                </c:pt>
                <c:pt idx="58">
                  <c:v>137.387693613441</c:v>
                </c:pt>
                <c:pt idx="59">
                  <c:v>144.106873579986</c:v>
                </c:pt>
                <c:pt idx="60">
                  <c:v>145.45731585494599</c:v>
                </c:pt>
                <c:pt idx="61">
                  <c:v>148.699364942843</c:v>
                </c:pt>
                <c:pt idx="62">
                  <c:v>145.961236625005</c:v>
                </c:pt>
                <c:pt idx="63">
                  <c:v>144.807628512447</c:v>
                </c:pt>
                <c:pt idx="64">
                  <c:v>147.87382260330301</c:v>
                </c:pt>
                <c:pt idx="65">
                  <c:v>149.18190519065001</c:v>
                </c:pt>
                <c:pt idx="66">
                  <c:v>150.15232772482901</c:v>
                </c:pt>
                <c:pt idx="67">
                  <c:v>148.25297098540699</c:v>
                </c:pt>
                <c:pt idx="68">
                  <c:v>145.84336881086301</c:v>
                </c:pt>
                <c:pt idx="69">
                  <c:v>149.90694156487001</c:v>
                </c:pt>
                <c:pt idx="70">
                  <c:v>154.93321260953601</c:v>
                </c:pt>
                <c:pt idx="71">
                  <c:v>153.669837121244</c:v>
                </c:pt>
                <c:pt idx="72">
                  <c:v>154.98952924989601</c:v>
                </c:pt>
                <c:pt idx="73">
                  <c:v>158.63737896582899</c:v>
                </c:pt>
                <c:pt idx="74">
                  <c:v>158.991847851382</c:v>
                </c:pt>
                <c:pt idx="75">
                  <c:v>158.29561088619599</c:v>
                </c:pt>
                <c:pt idx="76">
                  <c:v>160.000826062123</c:v>
                </c:pt>
                <c:pt idx="77">
                  <c:v>163.25231063289499</c:v>
                </c:pt>
                <c:pt idx="78">
                  <c:v>165.51581052644701</c:v>
                </c:pt>
                <c:pt idx="79">
                  <c:v>167.40874585596401</c:v>
                </c:pt>
                <c:pt idx="80">
                  <c:v>163.41689842094101</c:v>
                </c:pt>
                <c:pt idx="81">
                  <c:v>157.493890925606</c:v>
                </c:pt>
                <c:pt idx="82">
                  <c:v>160.269514202138</c:v>
                </c:pt>
                <c:pt idx="83">
                  <c:v>164.52306674710101</c:v>
                </c:pt>
                <c:pt idx="84">
                  <c:v>167.917275695217</c:v>
                </c:pt>
                <c:pt idx="85">
                  <c:v>179.247973730707</c:v>
                </c:pt>
                <c:pt idx="86">
                  <c:v>189.99615734562201</c:v>
                </c:pt>
                <c:pt idx="87">
                  <c:v>193.82930690280901</c:v>
                </c:pt>
                <c:pt idx="88">
                  <c:v>195.92268755942899</c:v>
                </c:pt>
                <c:pt idx="89">
                  <c:v>198.679549447645</c:v>
                </c:pt>
                <c:pt idx="90">
                  <c:v>201.47640990275801</c:v>
                </c:pt>
                <c:pt idx="91">
                  <c:v>197.44187114412799</c:v>
                </c:pt>
                <c:pt idx="92">
                  <c:v>189.153149992046</c:v>
                </c:pt>
                <c:pt idx="93">
                  <c:v>184.97097508701901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8FD-4B7F-8402-1DD883928959}"/>
            </c:ext>
          </c:extLst>
        </c:ser>
        <c:ser>
          <c:idx val="1"/>
          <c:order val="1"/>
          <c:tx>
            <c:strRef>
              <c:f>Regional!$T$6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Regional!$N$23:$N$116</c:f>
              <c:numCache>
                <c:formatCode>[$-409]mmm\-yy;@</c:formatCode>
                <c:ptCount val="9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</c:numCache>
            </c:numRef>
          </c:xVal>
          <c:yVal>
            <c:numRef>
              <c:f>Regional!$T$23:$T$116</c:f>
              <c:numCache>
                <c:formatCode>0</c:formatCode>
                <c:ptCount val="94"/>
                <c:pt idx="0">
                  <c:v>75.662791364272394</c:v>
                </c:pt>
                <c:pt idx="1">
                  <c:v>84.342562825861407</c:v>
                </c:pt>
                <c:pt idx="2">
                  <c:v>96.9173958362326</c:v>
                </c:pt>
                <c:pt idx="3">
                  <c:v>100</c:v>
                </c:pt>
                <c:pt idx="4">
                  <c:v>103.604734578262</c:v>
                </c:pt>
                <c:pt idx="5">
                  <c:v>109.21985968459499</c:v>
                </c:pt>
                <c:pt idx="6">
                  <c:v>107.238873990963</c:v>
                </c:pt>
                <c:pt idx="7">
                  <c:v>102.62020537974</c:v>
                </c:pt>
                <c:pt idx="8">
                  <c:v>102.91383575901</c:v>
                </c:pt>
                <c:pt idx="9">
                  <c:v>106.78022425766</c:v>
                </c:pt>
                <c:pt idx="10">
                  <c:v>106.707624595957</c:v>
                </c:pt>
                <c:pt idx="11">
                  <c:v>103.962071791768</c:v>
                </c:pt>
                <c:pt idx="12">
                  <c:v>106.62109352284401</c:v>
                </c:pt>
                <c:pt idx="13">
                  <c:v>106.57094692334501</c:v>
                </c:pt>
                <c:pt idx="14">
                  <c:v>102.661002671755</c:v>
                </c:pt>
                <c:pt idx="15">
                  <c:v>108.322369938441</c:v>
                </c:pt>
                <c:pt idx="16">
                  <c:v>122.859111062354</c:v>
                </c:pt>
                <c:pt idx="17">
                  <c:v>128.47719293756501</c:v>
                </c:pt>
                <c:pt idx="18">
                  <c:v>125.498637176824</c:v>
                </c:pt>
                <c:pt idx="19">
                  <c:v>129.97517689092101</c:v>
                </c:pt>
                <c:pt idx="20">
                  <c:v>138.101946838076</c:v>
                </c:pt>
                <c:pt idx="21">
                  <c:v>138.00890082301399</c:v>
                </c:pt>
                <c:pt idx="22">
                  <c:v>142.34328369741999</c:v>
                </c:pt>
                <c:pt idx="23">
                  <c:v>155.09717500910901</c:v>
                </c:pt>
                <c:pt idx="24">
                  <c:v>161.38097457844501</c:v>
                </c:pt>
                <c:pt idx="25">
                  <c:v>167.79339012064</c:v>
                </c:pt>
                <c:pt idx="26">
                  <c:v>179.652446733857</c:v>
                </c:pt>
                <c:pt idx="27">
                  <c:v>189.99868677661499</c:v>
                </c:pt>
                <c:pt idx="28">
                  <c:v>193.73674949191999</c:v>
                </c:pt>
                <c:pt idx="29">
                  <c:v>192.026539390332</c:v>
                </c:pt>
                <c:pt idx="30">
                  <c:v>195.682834116724</c:v>
                </c:pt>
                <c:pt idx="31">
                  <c:v>198.64330839597699</c:v>
                </c:pt>
                <c:pt idx="32">
                  <c:v>182.952616521978</c:v>
                </c:pt>
                <c:pt idx="33">
                  <c:v>173.879214848472</c:v>
                </c:pt>
                <c:pt idx="34">
                  <c:v>177.95216492473401</c:v>
                </c:pt>
                <c:pt idx="35">
                  <c:v>175.328114018398</c:v>
                </c:pt>
                <c:pt idx="36">
                  <c:v>158.46990579331501</c:v>
                </c:pt>
                <c:pt idx="37">
                  <c:v>131.611634329423</c:v>
                </c:pt>
                <c:pt idx="38">
                  <c:v>119.40480453973299</c:v>
                </c:pt>
                <c:pt idx="39">
                  <c:v>124.489299164236</c:v>
                </c:pt>
                <c:pt idx="40">
                  <c:v>135.936728985211</c:v>
                </c:pt>
                <c:pt idx="41">
                  <c:v>142.07400182459</c:v>
                </c:pt>
                <c:pt idx="42">
                  <c:v>140.54306564906599</c:v>
                </c:pt>
                <c:pt idx="43">
                  <c:v>143.93411428014301</c:v>
                </c:pt>
                <c:pt idx="44">
                  <c:v>151.91332933178799</c:v>
                </c:pt>
                <c:pt idx="45">
                  <c:v>152.94167962689099</c:v>
                </c:pt>
                <c:pt idx="46">
                  <c:v>150.19429635810701</c:v>
                </c:pt>
                <c:pt idx="47">
                  <c:v>154.71684903411801</c:v>
                </c:pt>
                <c:pt idx="48">
                  <c:v>159.03520792972699</c:v>
                </c:pt>
                <c:pt idx="49">
                  <c:v>159.07313292196</c:v>
                </c:pt>
                <c:pt idx="50">
                  <c:v>163.22166061690601</c:v>
                </c:pt>
                <c:pt idx="51">
                  <c:v>169.973520402194</c:v>
                </c:pt>
                <c:pt idx="52">
                  <c:v>176.257983017329</c:v>
                </c:pt>
                <c:pt idx="53">
                  <c:v>186.113474907735</c:v>
                </c:pt>
                <c:pt idx="54">
                  <c:v>193.09627010316399</c:v>
                </c:pt>
                <c:pt idx="55">
                  <c:v>190.29805814692199</c:v>
                </c:pt>
                <c:pt idx="56">
                  <c:v>183.080772748594</c:v>
                </c:pt>
                <c:pt idx="57">
                  <c:v>181.36503056345899</c:v>
                </c:pt>
                <c:pt idx="58">
                  <c:v>190.165819785651</c:v>
                </c:pt>
                <c:pt idx="59">
                  <c:v>203.09063646737101</c:v>
                </c:pt>
                <c:pt idx="60">
                  <c:v>214.85386260843899</c:v>
                </c:pt>
                <c:pt idx="61">
                  <c:v>226.071034536676</c:v>
                </c:pt>
                <c:pt idx="62">
                  <c:v>226.906468936191</c:v>
                </c:pt>
                <c:pt idx="63">
                  <c:v>220.10800539971299</c:v>
                </c:pt>
                <c:pt idx="64">
                  <c:v>218.146825069101</c:v>
                </c:pt>
                <c:pt idx="65">
                  <c:v>215.00218696876399</c:v>
                </c:pt>
                <c:pt idx="66">
                  <c:v>212.57987835473901</c:v>
                </c:pt>
                <c:pt idx="67">
                  <c:v>211.00710976913501</c:v>
                </c:pt>
                <c:pt idx="68">
                  <c:v>216.35719846292301</c:v>
                </c:pt>
                <c:pt idx="69">
                  <c:v>233.11150360447601</c:v>
                </c:pt>
                <c:pt idx="70">
                  <c:v>237.79604243848601</c:v>
                </c:pt>
                <c:pt idx="71">
                  <c:v>243.365795725309</c:v>
                </c:pt>
                <c:pt idx="72">
                  <c:v>254.37076051519699</c:v>
                </c:pt>
                <c:pt idx="73">
                  <c:v>238.622420212381</c:v>
                </c:pt>
                <c:pt idx="74">
                  <c:v>219.51133725328199</c:v>
                </c:pt>
                <c:pt idx="75">
                  <c:v>217.41623767735399</c:v>
                </c:pt>
                <c:pt idx="76">
                  <c:v>230.561602338386</c:v>
                </c:pt>
                <c:pt idx="77">
                  <c:v>244.20106708595199</c:v>
                </c:pt>
                <c:pt idx="78">
                  <c:v>240.27347837155801</c:v>
                </c:pt>
                <c:pt idx="79">
                  <c:v>237.29998805352</c:v>
                </c:pt>
                <c:pt idx="80">
                  <c:v>240.68911093003101</c:v>
                </c:pt>
                <c:pt idx="81">
                  <c:v>249.328294912605</c:v>
                </c:pt>
                <c:pt idx="82">
                  <c:v>258.63676936860799</c:v>
                </c:pt>
                <c:pt idx="83">
                  <c:v>256.26156770046498</c:v>
                </c:pt>
                <c:pt idx="84">
                  <c:v>248.12131117756701</c:v>
                </c:pt>
                <c:pt idx="85">
                  <c:v>258.91563755217902</c:v>
                </c:pt>
                <c:pt idx="86">
                  <c:v>290.39034163056999</c:v>
                </c:pt>
                <c:pt idx="87">
                  <c:v>298.06639956583001</c:v>
                </c:pt>
                <c:pt idx="88">
                  <c:v>274.58132018538402</c:v>
                </c:pt>
                <c:pt idx="89">
                  <c:v>258.30821888755298</c:v>
                </c:pt>
                <c:pt idx="90">
                  <c:v>249.53430041005799</c:v>
                </c:pt>
                <c:pt idx="91">
                  <c:v>255.20786039088401</c:v>
                </c:pt>
                <c:pt idx="92">
                  <c:v>261.89371413006398</c:v>
                </c:pt>
                <c:pt idx="93">
                  <c:v>256.91830876918999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8FD-4B7F-8402-1DD883928959}"/>
            </c:ext>
          </c:extLst>
        </c:ser>
        <c:ser>
          <c:idx val="2"/>
          <c:order val="2"/>
          <c:tx>
            <c:strRef>
              <c:f>Regional!$U$6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Regional!$N$23:$N$116</c:f>
              <c:numCache>
                <c:formatCode>[$-409]mmm\-yy;@</c:formatCode>
                <c:ptCount val="9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</c:numCache>
            </c:numRef>
          </c:xVal>
          <c:yVal>
            <c:numRef>
              <c:f>Regional!$U$23:$U$116</c:f>
              <c:numCache>
                <c:formatCode>0</c:formatCode>
                <c:ptCount val="94"/>
                <c:pt idx="0">
                  <c:v>98.236890990435199</c:v>
                </c:pt>
                <c:pt idx="1">
                  <c:v>98.014920870313006</c:v>
                </c:pt>
                <c:pt idx="2">
                  <c:v>98.864819555500603</c:v>
                </c:pt>
                <c:pt idx="3">
                  <c:v>100</c:v>
                </c:pt>
                <c:pt idx="4">
                  <c:v>100.635404013366</c:v>
                </c:pt>
                <c:pt idx="5">
                  <c:v>99.920628460523901</c:v>
                </c:pt>
                <c:pt idx="6">
                  <c:v>98.292197874694395</c:v>
                </c:pt>
                <c:pt idx="7">
                  <c:v>99.1570473801617</c:v>
                </c:pt>
                <c:pt idx="8">
                  <c:v>102.523196086322</c:v>
                </c:pt>
                <c:pt idx="9">
                  <c:v>104.064778803596</c:v>
                </c:pt>
                <c:pt idx="10">
                  <c:v>104.774988313487</c:v>
                </c:pt>
                <c:pt idx="11">
                  <c:v>107.89550521377301</c:v>
                </c:pt>
                <c:pt idx="12">
                  <c:v>111.80506141789699</c:v>
                </c:pt>
                <c:pt idx="13">
                  <c:v>113.224299903588</c:v>
                </c:pt>
                <c:pt idx="14">
                  <c:v>111.910012883148</c:v>
                </c:pt>
                <c:pt idx="15">
                  <c:v>112.388240195447</c:v>
                </c:pt>
                <c:pt idx="16">
                  <c:v>116.669045658182</c:v>
                </c:pt>
                <c:pt idx="17">
                  <c:v>123.115005082896</c:v>
                </c:pt>
                <c:pt idx="18">
                  <c:v>129.15067752942301</c:v>
                </c:pt>
                <c:pt idx="19">
                  <c:v>133.42617603871901</c:v>
                </c:pt>
                <c:pt idx="20">
                  <c:v>137.691518063453</c:v>
                </c:pt>
                <c:pt idx="21">
                  <c:v>144.929034708871</c:v>
                </c:pt>
                <c:pt idx="22">
                  <c:v>154.024732193094</c:v>
                </c:pt>
                <c:pt idx="23">
                  <c:v>157.85220254886499</c:v>
                </c:pt>
                <c:pt idx="24">
                  <c:v>157.974132981053</c:v>
                </c:pt>
                <c:pt idx="25">
                  <c:v>159.64793899406899</c:v>
                </c:pt>
                <c:pt idx="26">
                  <c:v>159.19956398334801</c:v>
                </c:pt>
                <c:pt idx="27">
                  <c:v>158.760331546494</c:v>
                </c:pt>
                <c:pt idx="28">
                  <c:v>161.95756042824701</c:v>
                </c:pt>
                <c:pt idx="29">
                  <c:v>164.88195625875801</c:v>
                </c:pt>
                <c:pt idx="30">
                  <c:v>164.63296137867101</c:v>
                </c:pt>
                <c:pt idx="31">
                  <c:v>162.168905993995</c:v>
                </c:pt>
                <c:pt idx="32">
                  <c:v>157.95661517112799</c:v>
                </c:pt>
                <c:pt idx="33">
                  <c:v>153.549612068898</c:v>
                </c:pt>
                <c:pt idx="34">
                  <c:v>148.142871250676</c:v>
                </c:pt>
                <c:pt idx="35">
                  <c:v>141.72090207368501</c:v>
                </c:pt>
                <c:pt idx="36">
                  <c:v>132.47466264860901</c:v>
                </c:pt>
                <c:pt idx="37">
                  <c:v>120.716267849757</c:v>
                </c:pt>
                <c:pt idx="38">
                  <c:v>113.42024926158599</c:v>
                </c:pt>
                <c:pt idx="39">
                  <c:v>111.067698694942</c:v>
                </c:pt>
                <c:pt idx="40">
                  <c:v>111.64221609836</c:v>
                </c:pt>
                <c:pt idx="41">
                  <c:v>117.09206214545701</c:v>
                </c:pt>
                <c:pt idx="42">
                  <c:v>125.20173113851099</c:v>
                </c:pt>
                <c:pt idx="43">
                  <c:v>129.43746795866201</c:v>
                </c:pt>
                <c:pt idx="44">
                  <c:v>129.13750054540799</c:v>
                </c:pt>
                <c:pt idx="45">
                  <c:v>127.38406413729901</c:v>
                </c:pt>
                <c:pt idx="46">
                  <c:v>128.508693098988</c:v>
                </c:pt>
                <c:pt idx="47">
                  <c:v>131.01849924788101</c:v>
                </c:pt>
                <c:pt idx="48">
                  <c:v>131.15462578887499</c:v>
                </c:pt>
                <c:pt idx="49">
                  <c:v>132.40246455083101</c:v>
                </c:pt>
                <c:pt idx="50">
                  <c:v>135.57475654081099</c:v>
                </c:pt>
                <c:pt idx="51">
                  <c:v>138.10887253453799</c:v>
                </c:pt>
                <c:pt idx="52">
                  <c:v>140.892481579524</c:v>
                </c:pt>
                <c:pt idx="53">
                  <c:v>143.83400808126899</c:v>
                </c:pt>
                <c:pt idx="54">
                  <c:v>146.498406191681</c:v>
                </c:pt>
                <c:pt idx="55">
                  <c:v>149.318785200056</c:v>
                </c:pt>
                <c:pt idx="56">
                  <c:v>152.017736912602</c:v>
                </c:pt>
                <c:pt idx="57">
                  <c:v>154.81754919834901</c:v>
                </c:pt>
                <c:pt idx="58">
                  <c:v>157.59958274923599</c:v>
                </c:pt>
                <c:pt idx="59">
                  <c:v>161.78499378127901</c:v>
                </c:pt>
                <c:pt idx="60">
                  <c:v>167.50074506664299</c:v>
                </c:pt>
                <c:pt idx="61">
                  <c:v>171.24560034844799</c:v>
                </c:pt>
                <c:pt idx="62">
                  <c:v>173.94780583513699</c:v>
                </c:pt>
                <c:pt idx="63">
                  <c:v>175.34154913444701</c:v>
                </c:pt>
                <c:pt idx="64">
                  <c:v>175.81589560344599</c:v>
                </c:pt>
                <c:pt idx="65">
                  <c:v>180.27191320923799</c:v>
                </c:pt>
                <c:pt idx="66">
                  <c:v>183.50364635342399</c:v>
                </c:pt>
                <c:pt idx="67">
                  <c:v>182.12526680585</c:v>
                </c:pt>
                <c:pt idx="68">
                  <c:v>183.012341761968</c:v>
                </c:pt>
                <c:pt idx="69">
                  <c:v>187.768283331627</c:v>
                </c:pt>
                <c:pt idx="70">
                  <c:v>191.92743873694999</c:v>
                </c:pt>
                <c:pt idx="71">
                  <c:v>193.708693008593</c:v>
                </c:pt>
                <c:pt idx="72">
                  <c:v>196.14488567138801</c:v>
                </c:pt>
                <c:pt idx="73">
                  <c:v>201.59240859666701</c:v>
                </c:pt>
                <c:pt idx="74">
                  <c:v>205.84477222221099</c:v>
                </c:pt>
                <c:pt idx="75">
                  <c:v>206.36278673031299</c:v>
                </c:pt>
                <c:pt idx="76">
                  <c:v>209.342728824657</c:v>
                </c:pt>
                <c:pt idx="77">
                  <c:v>213.304968887532</c:v>
                </c:pt>
                <c:pt idx="78">
                  <c:v>213.84091478114601</c:v>
                </c:pt>
                <c:pt idx="79">
                  <c:v>216.40701750389999</c:v>
                </c:pt>
                <c:pt idx="80">
                  <c:v>221.59302724695701</c:v>
                </c:pt>
                <c:pt idx="81">
                  <c:v>225.430845439178</c:v>
                </c:pt>
                <c:pt idx="82">
                  <c:v>229.71598653162201</c:v>
                </c:pt>
                <c:pt idx="83">
                  <c:v>234.84996312701901</c:v>
                </c:pt>
                <c:pt idx="84">
                  <c:v>240.379410359735</c:v>
                </c:pt>
                <c:pt idx="85">
                  <c:v>252.05895742132799</c:v>
                </c:pt>
                <c:pt idx="86">
                  <c:v>272.20931489891399</c:v>
                </c:pt>
                <c:pt idx="87">
                  <c:v>288.41367881977999</c:v>
                </c:pt>
                <c:pt idx="88">
                  <c:v>300.220389632582</c:v>
                </c:pt>
                <c:pt idx="89">
                  <c:v>311.493842729748</c:v>
                </c:pt>
                <c:pt idx="90">
                  <c:v>308.09735771254299</c:v>
                </c:pt>
                <c:pt idx="91">
                  <c:v>294.232611738434</c:v>
                </c:pt>
                <c:pt idx="92">
                  <c:v>284.40930189625101</c:v>
                </c:pt>
                <c:pt idx="93">
                  <c:v>279.34564190139201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8FD-4B7F-8402-1DD883928959}"/>
            </c:ext>
          </c:extLst>
        </c:ser>
        <c:ser>
          <c:idx val="3"/>
          <c:order val="3"/>
          <c:tx>
            <c:strRef>
              <c:f>Regional!$V$6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Regional!$N$23:$N$116</c:f>
              <c:numCache>
                <c:formatCode>[$-409]mmm\-yy;@</c:formatCode>
                <c:ptCount val="9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</c:numCache>
            </c:numRef>
          </c:xVal>
          <c:yVal>
            <c:numRef>
              <c:f>Regional!$V$23:$V$116</c:f>
              <c:numCache>
                <c:formatCode>0</c:formatCode>
                <c:ptCount val="94"/>
                <c:pt idx="0">
                  <c:v>90.939674601724306</c:v>
                </c:pt>
                <c:pt idx="1">
                  <c:v>94.734594252778294</c:v>
                </c:pt>
                <c:pt idx="2">
                  <c:v>97.726174354780397</c:v>
                </c:pt>
                <c:pt idx="3">
                  <c:v>100</c:v>
                </c:pt>
                <c:pt idx="4">
                  <c:v>100.096660149828</c:v>
                </c:pt>
                <c:pt idx="5">
                  <c:v>98.851738343287394</c:v>
                </c:pt>
                <c:pt idx="6">
                  <c:v>98.355750219856304</c:v>
                </c:pt>
                <c:pt idx="7">
                  <c:v>98.5948085193385</c:v>
                </c:pt>
                <c:pt idx="8">
                  <c:v>99.5020037816643</c:v>
                </c:pt>
                <c:pt idx="9">
                  <c:v>99.978612515835394</c:v>
                </c:pt>
                <c:pt idx="10">
                  <c:v>100.999828295961</c:v>
                </c:pt>
                <c:pt idx="11">
                  <c:v>103.704004571021</c:v>
                </c:pt>
                <c:pt idx="12">
                  <c:v>106.710798908687</c:v>
                </c:pt>
                <c:pt idx="13">
                  <c:v>109.706088626406</c:v>
                </c:pt>
                <c:pt idx="14">
                  <c:v>110.69654095233901</c:v>
                </c:pt>
                <c:pt idx="15">
                  <c:v>110.98396471555</c:v>
                </c:pt>
                <c:pt idx="16">
                  <c:v>115.084672254325</c:v>
                </c:pt>
                <c:pt idx="17">
                  <c:v>121.72593701652499</c:v>
                </c:pt>
                <c:pt idx="18">
                  <c:v>126.329961827483</c:v>
                </c:pt>
                <c:pt idx="19">
                  <c:v>128.130958553851</c:v>
                </c:pt>
                <c:pt idx="20">
                  <c:v>131.06039177502399</c:v>
                </c:pt>
                <c:pt idx="21">
                  <c:v>136.242881548338</c:v>
                </c:pt>
                <c:pt idx="22">
                  <c:v>141.77607161768799</c:v>
                </c:pt>
                <c:pt idx="23">
                  <c:v>147.28122485554599</c:v>
                </c:pt>
                <c:pt idx="24">
                  <c:v>152.10962308866101</c:v>
                </c:pt>
                <c:pt idx="25">
                  <c:v>154.99085271961999</c:v>
                </c:pt>
                <c:pt idx="26">
                  <c:v>157.55220903395099</c:v>
                </c:pt>
                <c:pt idx="27">
                  <c:v>161.726591592582</c:v>
                </c:pt>
                <c:pt idx="28">
                  <c:v>167.67065011536499</c:v>
                </c:pt>
                <c:pt idx="29">
                  <c:v>174.66233927328801</c:v>
                </c:pt>
                <c:pt idx="30">
                  <c:v>177.08662685499601</c:v>
                </c:pt>
                <c:pt idx="31">
                  <c:v>171.99634668186701</c:v>
                </c:pt>
                <c:pt idx="32">
                  <c:v>166.881109093947</c:v>
                </c:pt>
                <c:pt idx="33">
                  <c:v>165.03954758243199</c:v>
                </c:pt>
                <c:pt idx="34">
                  <c:v>160.58514295941299</c:v>
                </c:pt>
                <c:pt idx="35">
                  <c:v>152.633464239879</c:v>
                </c:pt>
                <c:pt idx="36">
                  <c:v>139.07867237834</c:v>
                </c:pt>
                <c:pt idx="37">
                  <c:v>126.522495781347</c:v>
                </c:pt>
                <c:pt idx="38">
                  <c:v>118.227317547477</c:v>
                </c:pt>
                <c:pt idx="39">
                  <c:v>110.009756932936</c:v>
                </c:pt>
                <c:pt idx="40">
                  <c:v>110.554827535782</c:v>
                </c:pt>
                <c:pt idx="41">
                  <c:v>118.44980813818999</c:v>
                </c:pt>
                <c:pt idx="42">
                  <c:v>120.764078257482</c:v>
                </c:pt>
                <c:pt idx="43">
                  <c:v>120.509720091701</c:v>
                </c:pt>
                <c:pt idx="44">
                  <c:v>123.68388861127499</c:v>
                </c:pt>
                <c:pt idx="45">
                  <c:v>126.480364143622</c:v>
                </c:pt>
                <c:pt idx="46">
                  <c:v>128.277080558318</c:v>
                </c:pt>
                <c:pt idx="47">
                  <c:v>130.28712355939101</c:v>
                </c:pt>
                <c:pt idx="48">
                  <c:v>131.27971988073</c:v>
                </c:pt>
                <c:pt idx="49">
                  <c:v>133.81078614585999</c:v>
                </c:pt>
                <c:pt idx="50">
                  <c:v>137.80713044446301</c:v>
                </c:pt>
                <c:pt idx="51">
                  <c:v>139.33338558804601</c:v>
                </c:pt>
                <c:pt idx="52">
                  <c:v>142.61417710167601</c:v>
                </c:pt>
                <c:pt idx="53">
                  <c:v>147.92882796331301</c:v>
                </c:pt>
                <c:pt idx="54">
                  <c:v>151.34301093530101</c:v>
                </c:pt>
                <c:pt idx="55">
                  <c:v>154.65050947444601</c:v>
                </c:pt>
                <c:pt idx="56">
                  <c:v>159.443909366631</c:v>
                </c:pt>
                <c:pt idx="57">
                  <c:v>166.11781126566501</c:v>
                </c:pt>
                <c:pt idx="58">
                  <c:v>171.29878302504699</c:v>
                </c:pt>
                <c:pt idx="59">
                  <c:v>174.53588712839999</c:v>
                </c:pt>
                <c:pt idx="60">
                  <c:v>179.17858190352899</c:v>
                </c:pt>
                <c:pt idx="61">
                  <c:v>182.68583900900001</c:v>
                </c:pt>
                <c:pt idx="62">
                  <c:v>184.473921686197</c:v>
                </c:pt>
                <c:pt idx="63">
                  <c:v>186.78047980918501</c:v>
                </c:pt>
                <c:pt idx="64">
                  <c:v>190.125250024514</c:v>
                </c:pt>
                <c:pt idx="65">
                  <c:v>196.64421832214501</c:v>
                </c:pt>
                <c:pt idx="66">
                  <c:v>203.72451156706501</c:v>
                </c:pt>
                <c:pt idx="67">
                  <c:v>205.82328648548699</c:v>
                </c:pt>
                <c:pt idx="68">
                  <c:v>206.61525137696199</c:v>
                </c:pt>
                <c:pt idx="69">
                  <c:v>211.089829354258</c:v>
                </c:pt>
                <c:pt idx="70">
                  <c:v>217.237517132916</c:v>
                </c:pt>
                <c:pt idx="71">
                  <c:v>222.46455259310801</c:v>
                </c:pt>
                <c:pt idx="72">
                  <c:v>223.70023961598901</c:v>
                </c:pt>
                <c:pt idx="73">
                  <c:v>225.40665976273499</c:v>
                </c:pt>
                <c:pt idx="74">
                  <c:v>231.31551046771801</c:v>
                </c:pt>
                <c:pt idx="75">
                  <c:v>237.63560510386799</c:v>
                </c:pt>
                <c:pt idx="76">
                  <c:v>243.74120377719001</c:v>
                </c:pt>
                <c:pt idx="77">
                  <c:v>249.07149205143199</c:v>
                </c:pt>
                <c:pt idx="78">
                  <c:v>251.93429221179099</c:v>
                </c:pt>
                <c:pt idx="79">
                  <c:v>252.19847428852401</c:v>
                </c:pt>
                <c:pt idx="80">
                  <c:v>253.016135388256</c:v>
                </c:pt>
                <c:pt idx="81">
                  <c:v>254.294786152657</c:v>
                </c:pt>
                <c:pt idx="82">
                  <c:v>263.230410026367</c:v>
                </c:pt>
                <c:pt idx="83">
                  <c:v>275.86285019783003</c:v>
                </c:pt>
                <c:pt idx="84">
                  <c:v>283.44356442283902</c:v>
                </c:pt>
                <c:pt idx="85">
                  <c:v>293.23533382339798</c:v>
                </c:pt>
                <c:pt idx="86">
                  <c:v>308.79346165009002</c:v>
                </c:pt>
                <c:pt idx="87">
                  <c:v>325.835128852357</c:v>
                </c:pt>
                <c:pt idx="88">
                  <c:v>337.36917439894398</c:v>
                </c:pt>
                <c:pt idx="89">
                  <c:v>348.81524075548299</c:v>
                </c:pt>
                <c:pt idx="90">
                  <c:v>347.832524788782</c:v>
                </c:pt>
                <c:pt idx="91">
                  <c:v>324.24495938814198</c:v>
                </c:pt>
                <c:pt idx="92">
                  <c:v>308.85257041510499</c:v>
                </c:pt>
                <c:pt idx="93">
                  <c:v>310.733565460916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8FD-4B7F-8402-1DD8839289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2856"/>
        <c:axId val="528473248"/>
      </c:scatterChart>
      <c:valAx>
        <c:axId val="528472856"/>
        <c:scaling>
          <c:orientation val="minMax"/>
          <c:max val="45138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3248"/>
        <c:crosses val="autoZero"/>
        <c:crossBetween val="midCat"/>
        <c:majorUnit val="365"/>
      </c:valAx>
      <c:valAx>
        <c:axId val="52847324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285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3.2144787871665297E-2"/>
          <c:w val="1"/>
          <c:h val="9.044351218634003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RegionalPropertyType!$O$5</c:f>
              <c:strCache>
                <c:ptCount val="1"/>
                <c:pt idx="0">
                  <c:v>Midwest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RegionalPropertyType!$N$6:$N$99</c:f>
              <c:numCache>
                <c:formatCode>[$-409]mmm\-yy;@</c:formatCode>
                <c:ptCount val="9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</c:numCache>
            </c:numRef>
          </c:xVal>
          <c:yVal>
            <c:numRef>
              <c:f>RegionalPropertyType!$O$6:$O$99</c:f>
              <c:numCache>
                <c:formatCode>0</c:formatCode>
                <c:ptCount val="94"/>
                <c:pt idx="0">
                  <c:v>89.564107413199693</c:v>
                </c:pt>
                <c:pt idx="1">
                  <c:v>93.644519707460702</c:v>
                </c:pt>
                <c:pt idx="2">
                  <c:v>98.027471456410098</c:v>
                </c:pt>
                <c:pt idx="3">
                  <c:v>100</c:v>
                </c:pt>
                <c:pt idx="4">
                  <c:v>100.251215796236</c:v>
                </c:pt>
                <c:pt idx="5">
                  <c:v>100.615658130367</c:v>
                </c:pt>
                <c:pt idx="6">
                  <c:v>101.994832003795</c:v>
                </c:pt>
                <c:pt idx="7">
                  <c:v>103.728516202093</c:v>
                </c:pt>
                <c:pt idx="8">
                  <c:v>104.119532856132</c:v>
                </c:pt>
                <c:pt idx="9">
                  <c:v>103.74053095061601</c:v>
                </c:pt>
                <c:pt idx="10">
                  <c:v>103.456334120908</c:v>
                </c:pt>
                <c:pt idx="11">
                  <c:v>105.167460753958</c:v>
                </c:pt>
                <c:pt idx="12">
                  <c:v>109.868332016968</c:v>
                </c:pt>
                <c:pt idx="13">
                  <c:v>113.185254637485</c:v>
                </c:pt>
                <c:pt idx="14">
                  <c:v>112.298033733276</c:v>
                </c:pt>
                <c:pt idx="15">
                  <c:v>112.327457713679</c:v>
                </c:pt>
                <c:pt idx="16">
                  <c:v>116.252809875702</c:v>
                </c:pt>
                <c:pt idx="17">
                  <c:v>120.340402138982</c:v>
                </c:pt>
                <c:pt idx="18">
                  <c:v>120.886985102262</c:v>
                </c:pt>
                <c:pt idx="19">
                  <c:v>120.40310447688999</c:v>
                </c:pt>
                <c:pt idx="20">
                  <c:v>121.96712967217</c:v>
                </c:pt>
                <c:pt idx="21">
                  <c:v>125.302611190669</c:v>
                </c:pt>
                <c:pt idx="22">
                  <c:v>129.134412778973</c:v>
                </c:pt>
                <c:pt idx="23">
                  <c:v>130.196145247533</c:v>
                </c:pt>
                <c:pt idx="24">
                  <c:v>126.863903672999</c:v>
                </c:pt>
                <c:pt idx="25">
                  <c:v>122.92254116311901</c:v>
                </c:pt>
                <c:pt idx="26">
                  <c:v>124.356246999089</c:v>
                </c:pt>
                <c:pt idx="27">
                  <c:v>127.72047211043601</c:v>
                </c:pt>
                <c:pt idx="28">
                  <c:v>128.497278663835</c:v>
                </c:pt>
                <c:pt idx="29">
                  <c:v>129.552123588819</c:v>
                </c:pt>
                <c:pt idx="30">
                  <c:v>129.53908328428901</c:v>
                </c:pt>
                <c:pt idx="31">
                  <c:v>128.16785702558201</c:v>
                </c:pt>
                <c:pt idx="32">
                  <c:v>125.635693225247</c:v>
                </c:pt>
                <c:pt idx="33">
                  <c:v>120.12781451403499</c:v>
                </c:pt>
                <c:pt idx="34">
                  <c:v>112.74613606243</c:v>
                </c:pt>
                <c:pt idx="35">
                  <c:v>106.047711855762</c:v>
                </c:pt>
                <c:pt idx="36">
                  <c:v>98.288288945416596</c:v>
                </c:pt>
                <c:pt idx="37">
                  <c:v>92.589506932302001</c:v>
                </c:pt>
                <c:pt idx="38">
                  <c:v>92.957094433594904</c:v>
                </c:pt>
                <c:pt idx="39">
                  <c:v>92.714593738714896</c:v>
                </c:pt>
                <c:pt idx="40">
                  <c:v>88.068387939405696</c:v>
                </c:pt>
                <c:pt idx="41">
                  <c:v>83.958818598471396</c:v>
                </c:pt>
                <c:pt idx="42">
                  <c:v>81.014225207917505</c:v>
                </c:pt>
                <c:pt idx="43">
                  <c:v>78.045298915165702</c:v>
                </c:pt>
                <c:pt idx="44">
                  <c:v>77.080171692533895</c:v>
                </c:pt>
                <c:pt idx="45">
                  <c:v>78.651473261177799</c:v>
                </c:pt>
                <c:pt idx="46">
                  <c:v>80.088685990276005</c:v>
                </c:pt>
                <c:pt idx="47">
                  <c:v>79.786152985262603</c:v>
                </c:pt>
                <c:pt idx="48">
                  <c:v>77.957823161955901</c:v>
                </c:pt>
                <c:pt idx="49">
                  <c:v>75.262196461430193</c:v>
                </c:pt>
                <c:pt idx="50">
                  <c:v>74.408293963582693</c:v>
                </c:pt>
                <c:pt idx="51">
                  <c:v>75.543424882111694</c:v>
                </c:pt>
                <c:pt idx="52">
                  <c:v>77.630199421060595</c:v>
                </c:pt>
                <c:pt idx="53">
                  <c:v>80.132193332780204</c:v>
                </c:pt>
                <c:pt idx="54">
                  <c:v>81.876978231774501</c:v>
                </c:pt>
                <c:pt idx="55">
                  <c:v>82.642273265094403</c:v>
                </c:pt>
                <c:pt idx="56">
                  <c:v>83.195211643596394</c:v>
                </c:pt>
                <c:pt idx="57">
                  <c:v>84.457357035906199</c:v>
                </c:pt>
                <c:pt idx="58">
                  <c:v>86.945202849361294</c:v>
                </c:pt>
                <c:pt idx="59">
                  <c:v>89.161848586558307</c:v>
                </c:pt>
                <c:pt idx="60">
                  <c:v>89.837499399937897</c:v>
                </c:pt>
                <c:pt idx="61">
                  <c:v>90.654525724856995</c:v>
                </c:pt>
                <c:pt idx="62">
                  <c:v>91.774870646860506</c:v>
                </c:pt>
                <c:pt idx="63">
                  <c:v>91.780148676803506</c:v>
                </c:pt>
                <c:pt idx="64">
                  <c:v>91.854722664562601</c:v>
                </c:pt>
                <c:pt idx="65">
                  <c:v>93.396296924851299</c:v>
                </c:pt>
                <c:pt idx="66">
                  <c:v>95.717349362681603</c:v>
                </c:pt>
                <c:pt idx="67">
                  <c:v>98.718857106106995</c:v>
                </c:pt>
                <c:pt idx="68">
                  <c:v>105.181761002767</c:v>
                </c:pt>
                <c:pt idx="69">
                  <c:v>114.08442860229999</c:v>
                </c:pt>
                <c:pt idx="70">
                  <c:v>113.67535863856099</c:v>
                </c:pt>
                <c:pt idx="71">
                  <c:v>108.07202563080401</c:v>
                </c:pt>
                <c:pt idx="72">
                  <c:v>107.74881782530299</c:v>
                </c:pt>
                <c:pt idx="73">
                  <c:v>111.11041075105</c:v>
                </c:pt>
                <c:pt idx="74">
                  <c:v>113.523082557428</c:v>
                </c:pt>
                <c:pt idx="75">
                  <c:v>113.06844326126</c:v>
                </c:pt>
                <c:pt idx="76">
                  <c:v>113.713297773729</c:v>
                </c:pt>
                <c:pt idx="77">
                  <c:v>115.453118297662</c:v>
                </c:pt>
                <c:pt idx="78">
                  <c:v>117.028262531919</c:v>
                </c:pt>
                <c:pt idx="79">
                  <c:v>117.733703611492</c:v>
                </c:pt>
                <c:pt idx="80">
                  <c:v>116.718340615987</c:v>
                </c:pt>
                <c:pt idx="81">
                  <c:v>113.28455102829901</c:v>
                </c:pt>
                <c:pt idx="82">
                  <c:v>115.273639516133</c:v>
                </c:pt>
                <c:pt idx="83">
                  <c:v>121.93486914924</c:v>
                </c:pt>
                <c:pt idx="84">
                  <c:v>125.52549861235499</c:v>
                </c:pt>
                <c:pt idx="85">
                  <c:v>128.33753392259601</c:v>
                </c:pt>
                <c:pt idx="86">
                  <c:v>131.83544893102999</c:v>
                </c:pt>
                <c:pt idx="87">
                  <c:v>135.18631292865101</c:v>
                </c:pt>
                <c:pt idx="88">
                  <c:v>138.526098139563</c:v>
                </c:pt>
                <c:pt idx="89">
                  <c:v>142.39802001863799</c:v>
                </c:pt>
                <c:pt idx="90">
                  <c:v>136.93032919694801</c:v>
                </c:pt>
                <c:pt idx="91">
                  <c:v>130.28645251910001</c:v>
                </c:pt>
                <c:pt idx="92">
                  <c:v>131.22022286607299</c:v>
                </c:pt>
                <c:pt idx="93">
                  <c:v>130.192860566728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2B1-450C-8E89-06E34996FACA}"/>
            </c:ext>
          </c:extLst>
        </c:ser>
        <c:ser>
          <c:idx val="1"/>
          <c:order val="1"/>
          <c:tx>
            <c:strRef>
              <c:f>RegionalPropertyType!$P$5</c:f>
              <c:strCache>
                <c:ptCount val="1"/>
                <c:pt idx="0">
                  <c:v>Midwest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RegionalPropertyType!$N$6:$N$99</c:f>
              <c:numCache>
                <c:formatCode>[$-409]mmm\-yy;@</c:formatCode>
                <c:ptCount val="9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</c:numCache>
            </c:numRef>
          </c:xVal>
          <c:yVal>
            <c:numRef>
              <c:f>RegionalPropertyType!$P$6:$P$99</c:f>
              <c:numCache>
                <c:formatCode>0</c:formatCode>
                <c:ptCount val="94"/>
                <c:pt idx="0">
                  <c:v>95.582019840614606</c:v>
                </c:pt>
                <c:pt idx="1">
                  <c:v>98.503034793060394</c:v>
                </c:pt>
                <c:pt idx="2">
                  <c:v>99.652477421971</c:v>
                </c:pt>
                <c:pt idx="3">
                  <c:v>100</c:v>
                </c:pt>
                <c:pt idx="4">
                  <c:v>102.199726006454</c:v>
                </c:pt>
                <c:pt idx="5">
                  <c:v>104.506995479027</c:v>
                </c:pt>
                <c:pt idx="6">
                  <c:v>104.736448457233</c:v>
                </c:pt>
                <c:pt idx="7">
                  <c:v>103.986893526703</c:v>
                </c:pt>
                <c:pt idx="8">
                  <c:v>103.390872452563</c:v>
                </c:pt>
                <c:pt idx="9">
                  <c:v>104.657269880822</c:v>
                </c:pt>
                <c:pt idx="10">
                  <c:v>108.350784911547</c:v>
                </c:pt>
                <c:pt idx="11">
                  <c:v>110.106434522002</c:v>
                </c:pt>
                <c:pt idx="12">
                  <c:v>109.302588485333</c:v>
                </c:pt>
                <c:pt idx="13">
                  <c:v>109.59574497380299</c:v>
                </c:pt>
                <c:pt idx="14">
                  <c:v>111.477283341373</c:v>
                </c:pt>
                <c:pt idx="15">
                  <c:v>113.735494477111</c:v>
                </c:pt>
                <c:pt idx="16">
                  <c:v>115.21741584543101</c:v>
                </c:pt>
                <c:pt idx="17">
                  <c:v>113.817422468328</c:v>
                </c:pt>
                <c:pt idx="18">
                  <c:v>110.87794806432601</c:v>
                </c:pt>
                <c:pt idx="19">
                  <c:v>112.03618785223701</c:v>
                </c:pt>
                <c:pt idx="20">
                  <c:v>119.32724315182899</c:v>
                </c:pt>
                <c:pt idx="21">
                  <c:v>126.882911409176</c:v>
                </c:pt>
                <c:pt idx="22">
                  <c:v>127.472920591221</c:v>
                </c:pt>
                <c:pt idx="23">
                  <c:v>126.505993439197</c:v>
                </c:pt>
                <c:pt idx="24">
                  <c:v>127.631348859027</c:v>
                </c:pt>
                <c:pt idx="25">
                  <c:v>129.08425357469</c:v>
                </c:pt>
                <c:pt idx="26">
                  <c:v>131.19001142110699</c:v>
                </c:pt>
                <c:pt idx="27">
                  <c:v>131.40880377352599</c:v>
                </c:pt>
                <c:pt idx="28">
                  <c:v>129.07009352063801</c:v>
                </c:pt>
                <c:pt idx="29">
                  <c:v>126.206468446022</c:v>
                </c:pt>
                <c:pt idx="30">
                  <c:v>124.852208601673</c:v>
                </c:pt>
                <c:pt idx="31">
                  <c:v>124.96646492898201</c:v>
                </c:pt>
                <c:pt idx="32">
                  <c:v>125.149877952333</c:v>
                </c:pt>
                <c:pt idx="33">
                  <c:v>125.371131954525</c:v>
                </c:pt>
                <c:pt idx="34">
                  <c:v>119.208488772492</c:v>
                </c:pt>
                <c:pt idx="35">
                  <c:v>110.275879428661</c:v>
                </c:pt>
                <c:pt idx="36">
                  <c:v>105.31747603783499</c:v>
                </c:pt>
                <c:pt idx="37">
                  <c:v>103.990136166913</c:v>
                </c:pt>
                <c:pt idx="38">
                  <c:v>101.491956573702</c:v>
                </c:pt>
                <c:pt idx="39">
                  <c:v>96.057893374390304</c:v>
                </c:pt>
                <c:pt idx="40">
                  <c:v>93.011218686736996</c:v>
                </c:pt>
                <c:pt idx="41">
                  <c:v>92.343176977173499</c:v>
                </c:pt>
                <c:pt idx="42">
                  <c:v>89.897094986860097</c:v>
                </c:pt>
                <c:pt idx="43">
                  <c:v>86.270015706528397</c:v>
                </c:pt>
                <c:pt idx="44">
                  <c:v>86.966793032202204</c:v>
                </c:pt>
                <c:pt idx="45">
                  <c:v>91.154495454263497</c:v>
                </c:pt>
                <c:pt idx="46">
                  <c:v>90.206245632367398</c:v>
                </c:pt>
                <c:pt idx="47">
                  <c:v>86.492516192836703</c:v>
                </c:pt>
                <c:pt idx="48">
                  <c:v>86.050725870887803</c:v>
                </c:pt>
                <c:pt idx="49">
                  <c:v>86.190134100558396</c:v>
                </c:pt>
                <c:pt idx="50">
                  <c:v>87.384531664307701</c:v>
                </c:pt>
                <c:pt idx="51">
                  <c:v>88.166632987289802</c:v>
                </c:pt>
                <c:pt idx="52">
                  <c:v>88.178355097255803</c:v>
                </c:pt>
                <c:pt idx="53">
                  <c:v>90.034826829312706</c:v>
                </c:pt>
                <c:pt idx="54">
                  <c:v>92.076791017620906</c:v>
                </c:pt>
                <c:pt idx="55">
                  <c:v>93.425726028658701</c:v>
                </c:pt>
                <c:pt idx="56">
                  <c:v>97.526130035945897</c:v>
                </c:pt>
                <c:pt idx="57">
                  <c:v>102.780970005481</c:v>
                </c:pt>
                <c:pt idx="58">
                  <c:v>104.152392660563</c:v>
                </c:pt>
                <c:pt idx="59">
                  <c:v>104.344421086127</c:v>
                </c:pt>
                <c:pt idx="60">
                  <c:v>106.867143061535</c:v>
                </c:pt>
                <c:pt idx="61">
                  <c:v>110.890763433393</c:v>
                </c:pt>
                <c:pt idx="62">
                  <c:v>111.88155496300401</c:v>
                </c:pt>
                <c:pt idx="63">
                  <c:v>111.1528150563</c:v>
                </c:pt>
                <c:pt idx="64">
                  <c:v>115.312184062448</c:v>
                </c:pt>
                <c:pt idx="65">
                  <c:v>121.176714687302</c:v>
                </c:pt>
                <c:pt idx="66">
                  <c:v>121.28966228100801</c:v>
                </c:pt>
                <c:pt idx="67">
                  <c:v>120.05405523909199</c:v>
                </c:pt>
                <c:pt idx="68">
                  <c:v>126.028718231074</c:v>
                </c:pt>
                <c:pt idx="69">
                  <c:v>135.58342568366999</c:v>
                </c:pt>
                <c:pt idx="70">
                  <c:v>139.312013639773</c:v>
                </c:pt>
                <c:pt idx="71">
                  <c:v>138.80357752556699</c:v>
                </c:pt>
                <c:pt idx="72">
                  <c:v>139.98446552909701</c:v>
                </c:pt>
                <c:pt idx="73">
                  <c:v>142.116895782467</c:v>
                </c:pt>
                <c:pt idx="74">
                  <c:v>145.039715485931</c:v>
                </c:pt>
                <c:pt idx="75">
                  <c:v>147.77622546295899</c:v>
                </c:pt>
                <c:pt idx="76">
                  <c:v>149.988872785762</c:v>
                </c:pt>
                <c:pt idx="77">
                  <c:v>152.64006305485299</c:v>
                </c:pt>
                <c:pt idx="78">
                  <c:v>155.69627377910501</c:v>
                </c:pt>
                <c:pt idx="79">
                  <c:v>158.312901176986</c:v>
                </c:pt>
                <c:pt idx="80">
                  <c:v>160.58792199836799</c:v>
                </c:pt>
                <c:pt idx="81">
                  <c:v>163.65064017181001</c:v>
                </c:pt>
                <c:pt idx="82">
                  <c:v>166.11516847427899</c:v>
                </c:pt>
                <c:pt idx="83">
                  <c:v>169.468664227137</c:v>
                </c:pt>
                <c:pt idx="84">
                  <c:v>179.18646026498399</c:v>
                </c:pt>
                <c:pt idx="85">
                  <c:v>192.22592436621201</c:v>
                </c:pt>
                <c:pt idx="86">
                  <c:v>197.810243450435</c:v>
                </c:pt>
                <c:pt idx="87">
                  <c:v>199.68621029566901</c:v>
                </c:pt>
                <c:pt idx="88">
                  <c:v>211.56322886349801</c:v>
                </c:pt>
                <c:pt idx="89">
                  <c:v>231.97594248335901</c:v>
                </c:pt>
                <c:pt idx="90">
                  <c:v>237.44798391175601</c:v>
                </c:pt>
                <c:pt idx="91">
                  <c:v>228.58523222304399</c:v>
                </c:pt>
                <c:pt idx="92">
                  <c:v>225.63677211822099</c:v>
                </c:pt>
                <c:pt idx="93">
                  <c:v>230.547015846958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2B1-450C-8E89-06E34996FACA}"/>
            </c:ext>
          </c:extLst>
        </c:ser>
        <c:ser>
          <c:idx val="2"/>
          <c:order val="2"/>
          <c:tx>
            <c:strRef>
              <c:f>RegionalPropertyType!$Q$5</c:f>
              <c:strCache>
                <c:ptCount val="1"/>
                <c:pt idx="0">
                  <c:v>Midwest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RegionalPropertyType!$N$6:$N$99</c:f>
              <c:numCache>
                <c:formatCode>[$-409]mmm\-yy;@</c:formatCode>
                <c:ptCount val="9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</c:numCache>
            </c:numRef>
          </c:xVal>
          <c:yVal>
            <c:numRef>
              <c:f>RegionalPropertyType!$Q$6:$Q$99</c:f>
              <c:numCache>
                <c:formatCode>0</c:formatCode>
                <c:ptCount val="94"/>
                <c:pt idx="0">
                  <c:v>94.1423009671242</c:v>
                </c:pt>
                <c:pt idx="1">
                  <c:v>95.725312113251306</c:v>
                </c:pt>
                <c:pt idx="2">
                  <c:v>99.330481503352004</c:v>
                </c:pt>
                <c:pt idx="3">
                  <c:v>100</c:v>
                </c:pt>
                <c:pt idx="4">
                  <c:v>99.839533667597095</c:v>
                </c:pt>
                <c:pt idx="5">
                  <c:v>104.705338030441</c:v>
                </c:pt>
                <c:pt idx="6">
                  <c:v>111.694809595275</c:v>
                </c:pt>
                <c:pt idx="7">
                  <c:v>114.463636401343</c:v>
                </c:pt>
                <c:pt idx="8">
                  <c:v>114.795421005962</c:v>
                </c:pt>
                <c:pt idx="9">
                  <c:v>115.65028010256</c:v>
                </c:pt>
                <c:pt idx="10">
                  <c:v>117.787859388258</c:v>
                </c:pt>
                <c:pt idx="11">
                  <c:v>120.751020264481</c:v>
                </c:pt>
                <c:pt idx="12">
                  <c:v>125.02174977904799</c:v>
                </c:pt>
                <c:pt idx="13">
                  <c:v>130.581150863213</c:v>
                </c:pt>
                <c:pt idx="14">
                  <c:v>133.851153626241</c:v>
                </c:pt>
                <c:pt idx="15">
                  <c:v>137.00684641256001</c:v>
                </c:pt>
                <c:pt idx="16">
                  <c:v>141.65195273826399</c:v>
                </c:pt>
                <c:pt idx="17">
                  <c:v>143.12086044764999</c:v>
                </c:pt>
                <c:pt idx="18">
                  <c:v>143.722292020758</c:v>
                </c:pt>
                <c:pt idx="19">
                  <c:v>147.87771171073899</c:v>
                </c:pt>
                <c:pt idx="20">
                  <c:v>155.34822421860699</c:v>
                </c:pt>
                <c:pt idx="21">
                  <c:v>162.650010301858</c:v>
                </c:pt>
                <c:pt idx="22">
                  <c:v>162.197670537466</c:v>
                </c:pt>
                <c:pt idx="23">
                  <c:v>159.506209941305</c:v>
                </c:pt>
                <c:pt idx="24">
                  <c:v>158.57186026746399</c:v>
                </c:pt>
                <c:pt idx="25">
                  <c:v>155.021653410516</c:v>
                </c:pt>
                <c:pt idx="26">
                  <c:v>154.45996497359701</c:v>
                </c:pt>
                <c:pt idx="27">
                  <c:v>158.15937802628599</c:v>
                </c:pt>
                <c:pt idx="28">
                  <c:v>159.86008866547101</c:v>
                </c:pt>
                <c:pt idx="29">
                  <c:v>156.174656447579</c:v>
                </c:pt>
                <c:pt idx="30">
                  <c:v>151.29510310682301</c:v>
                </c:pt>
                <c:pt idx="31">
                  <c:v>147.89300291533499</c:v>
                </c:pt>
                <c:pt idx="32">
                  <c:v>142.62391474392399</c:v>
                </c:pt>
                <c:pt idx="33">
                  <c:v>139.19768694605</c:v>
                </c:pt>
                <c:pt idx="34">
                  <c:v>133.367832532064</c:v>
                </c:pt>
                <c:pt idx="35">
                  <c:v>123.93672496736001</c:v>
                </c:pt>
                <c:pt idx="36">
                  <c:v>118.598228272469</c:v>
                </c:pt>
                <c:pt idx="37">
                  <c:v>118.39713503205201</c:v>
                </c:pt>
                <c:pt idx="38">
                  <c:v>117.593231161091</c:v>
                </c:pt>
                <c:pt idx="39">
                  <c:v>113.897231001744</c:v>
                </c:pt>
                <c:pt idx="40">
                  <c:v>110.484944802705</c:v>
                </c:pt>
                <c:pt idx="41">
                  <c:v>106.71227971133</c:v>
                </c:pt>
                <c:pt idx="42">
                  <c:v>103.948162355214</c:v>
                </c:pt>
                <c:pt idx="43">
                  <c:v>102.810937984988</c:v>
                </c:pt>
                <c:pt idx="44">
                  <c:v>102.306169127385</c:v>
                </c:pt>
                <c:pt idx="45">
                  <c:v>101.432577523699</c:v>
                </c:pt>
                <c:pt idx="46">
                  <c:v>100.324170440839</c:v>
                </c:pt>
                <c:pt idx="47">
                  <c:v>99.552079621779598</c:v>
                </c:pt>
                <c:pt idx="48">
                  <c:v>97.342442865424303</c:v>
                </c:pt>
                <c:pt idx="49">
                  <c:v>96.171811623057593</c:v>
                </c:pt>
                <c:pt idx="50">
                  <c:v>100.075106239536</c:v>
                </c:pt>
                <c:pt idx="51">
                  <c:v>103.09852543315699</c:v>
                </c:pt>
                <c:pt idx="52">
                  <c:v>102.326280482399</c:v>
                </c:pt>
                <c:pt idx="53">
                  <c:v>103.46154588069901</c:v>
                </c:pt>
                <c:pt idx="54">
                  <c:v>106.99972891179701</c:v>
                </c:pt>
                <c:pt idx="55">
                  <c:v>109.152633704558</c:v>
                </c:pt>
                <c:pt idx="56">
                  <c:v>110.078251052045</c:v>
                </c:pt>
                <c:pt idx="57">
                  <c:v>112.98639952863</c:v>
                </c:pt>
                <c:pt idx="58">
                  <c:v>115.895205005702</c:v>
                </c:pt>
                <c:pt idx="59">
                  <c:v>116.826342693585</c:v>
                </c:pt>
                <c:pt idx="60">
                  <c:v>119.082133463698</c:v>
                </c:pt>
                <c:pt idx="61">
                  <c:v>121.504878903332</c:v>
                </c:pt>
                <c:pt idx="62">
                  <c:v>120.80003486364301</c:v>
                </c:pt>
                <c:pt idx="63">
                  <c:v>120.927470096919</c:v>
                </c:pt>
                <c:pt idx="64">
                  <c:v>124.030840873169</c:v>
                </c:pt>
                <c:pt idx="65">
                  <c:v>128.350368655691</c:v>
                </c:pt>
                <c:pt idx="66">
                  <c:v>132.20699069390699</c:v>
                </c:pt>
                <c:pt idx="67">
                  <c:v>134.86196104406201</c:v>
                </c:pt>
                <c:pt idx="68">
                  <c:v>137.11301956757899</c:v>
                </c:pt>
                <c:pt idx="69">
                  <c:v>138.74597891845201</c:v>
                </c:pt>
                <c:pt idx="70">
                  <c:v>141.48324428267</c:v>
                </c:pt>
                <c:pt idx="71">
                  <c:v>144.07143707558799</c:v>
                </c:pt>
                <c:pt idx="72">
                  <c:v>143.78914498364199</c:v>
                </c:pt>
                <c:pt idx="73">
                  <c:v>142.134460749087</c:v>
                </c:pt>
                <c:pt idx="74">
                  <c:v>145.08263725972901</c:v>
                </c:pt>
                <c:pt idx="75">
                  <c:v>149.28243851970299</c:v>
                </c:pt>
                <c:pt idx="76">
                  <c:v>148.67521258764</c:v>
                </c:pt>
                <c:pt idx="77">
                  <c:v>148.22356158774201</c:v>
                </c:pt>
                <c:pt idx="78">
                  <c:v>147.69979035142799</c:v>
                </c:pt>
                <c:pt idx="79">
                  <c:v>146.98071701791901</c:v>
                </c:pt>
                <c:pt idx="80">
                  <c:v>146.77659902920701</c:v>
                </c:pt>
                <c:pt idx="81">
                  <c:v>145.32078281010999</c:v>
                </c:pt>
                <c:pt idx="82">
                  <c:v>147.72316413702401</c:v>
                </c:pt>
                <c:pt idx="83">
                  <c:v>152.81645560383501</c:v>
                </c:pt>
                <c:pt idx="84">
                  <c:v>157.98022973969199</c:v>
                </c:pt>
                <c:pt idx="85">
                  <c:v>167.934897491903</c:v>
                </c:pt>
                <c:pt idx="86">
                  <c:v>175.03433298249399</c:v>
                </c:pt>
                <c:pt idx="87">
                  <c:v>176.55148564049199</c:v>
                </c:pt>
                <c:pt idx="88">
                  <c:v>180.42674226851</c:v>
                </c:pt>
                <c:pt idx="89">
                  <c:v>182.53071321179101</c:v>
                </c:pt>
                <c:pt idx="90">
                  <c:v>178.91142383374299</c:v>
                </c:pt>
                <c:pt idx="91">
                  <c:v>177.420700567669</c:v>
                </c:pt>
                <c:pt idx="92">
                  <c:v>178.78476655627301</c:v>
                </c:pt>
                <c:pt idx="93">
                  <c:v>175.59471659650399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2B1-450C-8E89-06E34996FACA}"/>
            </c:ext>
          </c:extLst>
        </c:ser>
        <c:ser>
          <c:idx val="3"/>
          <c:order val="3"/>
          <c:tx>
            <c:strRef>
              <c:f>RegionalPropertyType!$R$5</c:f>
              <c:strCache>
                <c:ptCount val="1"/>
                <c:pt idx="0">
                  <c:v>Midwest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RegionalPropertyType!$N$6:$N$99</c:f>
              <c:numCache>
                <c:formatCode>[$-409]mmm\-yy;@</c:formatCode>
                <c:ptCount val="9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</c:numCache>
            </c:numRef>
          </c:xVal>
          <c:yVal>
            <c:numRef>
              <c:f>RegionalPropertyType!$R$6:$R$99</c:f>
              <c:numCache>
                <c:formatCode>0</c:formatCode>
                <c:ptCount val="94"/>
                <c:pt idx="0">
                  <c:v>97.059989111340698</c:v>
                </c:pt>
                <c:pt idx="1">
                  <c:v>103.571734207329</c:v>
                </c:pt>
                <c:pt idx="2">
                  <c:v>102.090632063127</c:v>
                </c:pt>
                <c:pt idx="3">
                  <c:v>100</c:v>
                </c:pt>
                <c:pt idx="4">
                  <c:v>105.609268937857</c:v>
                </c:pt>
                <c:pt idx="5">
                  <c:v>113.05213065463499</c:v>
                </c:pt>
                <c:pt idx="6">
                  <c:v>115.348471180408</c:v>
                </c:pt>
                <c:pt idx="7">
                  <c:v>115.915632281713</c:v>
                </c:pt>
                <c:pt idx="8">
                  <c:v>119.235822677573</c:v>
                </c:pt>
                <c:pt idx="9">
                  <c:v>126.41723750222501</c:v>
                </c:pt>
                <c:pt idx="10">
                  <c:v>135.04139096184099</c:v>
                </c:pt>
                <c:pt idx="11">
                  <c:v>137.90141449422401</c:v>
                </c:pt>
                <c:pt idx="12">
                  <c:v>137.775974311661</c:v>
                </c:pt>
                <c:pt idx="13">
                  <c:v>139.77822335262201</c:v>
                </c:pt>
                <c:pt idx="14">
                  <c:v>143.60782250623501</c:v>
                </c:pt>
                <c:pt idx="15">
                  <c:v>148.52586950238199</c:v>
                </c:pt>
                <c:pt idx="16">
                  <c:v>153.93355825880201</c:v>
                </c:pt>
                <c:pt idx="17">
                  <c:v>160.04693267131299</c:v>
                </c:pt>
                <c:pt idx="18">
                  <c:v>168.15364846292499</c:v>
                </c:pt>
                <c:pt idx="19">
                  <c:v>172.66168244844201</c:v>
                </c:pt>
                <c:pt idx="20">
                  <c:v>170.78283911822601</c:v>
                </c:pt>
                <c:pt idx="21">
                  <c:v>169.51983147651001</c:v>
                </c:pt>
                <c:pt idx="22">
                  <c:v>173.131978443392</c:v>
                </c:pt>
                <c:pt idx="23">
                  <c:v>176.93602509491001</c:v>
                </c:pt>
                <c:pt idx="24">
                  <c:v>175.25501082893399</c:v>
                </c:pt>
                <c:pt idx="25">
                  <c:v>171.792118279026</c:v>
                </c:pt>
                <c:pt idx="26">
                  <c:v>169.396221263282</c:v>
                </c:pt>
                <c:pt idx="27">
                  <c:v>167.08305713294101</c:v>
                </c:pt>
                <c:pt idx="28">
                  <c:v>163.026368331209</c:v>
                </c:pt>
                <c:pt idx="29">
                  <c:v>158.551622910285</c:v>
                </c:pt>
                <c:pt idx="30">
                  <c:v>155.52151743465001</c:v>
                </c:pt>
                <c:pt idx="31">
                  <c:v>152.015441272673</c:v>
                </c:pt>
                <c:pt idx="32">
                  <c:v>144.517774764292</c:v>
                </c:pt>
                <c:pt idx="33">
                  <c:v>137.13760620190499</c:v>
                </c:pt>
                <c:pt idx="34">
                  <c:v>129.27604082238599</c:v>
                </c:pt>
                <c:pt idx="35">
                  <c:v>121.829884424095</c:v>
                </c:pt>
                <c:pt idx="36">
                  <c:v>117.73062032821301</c:v>
                </c:pt>
                <c:pt idx="37">
                  <c:v>112.588564448509</c:v>
                </c:pt>
                <c:pt idx="38">
                  <c:v>102.937187845243</c:v>
                </c:pt>
                <c:pt idx="39">
                  <c:v>95.997877865360806</c:v>
                </c:pt>
                <c:pt idx="40">
                  <c:v>94.8470399077422</c:v>
                </c:pt>
                <c:pt idx="41">
                  <c:v>95.528122973146296</c:v>
                </c:pt>
                <c:pt idx="42">
                  <c:v>94.630872002216094</c:v>
                </c:pt>
                <c:pt idx="43">
                  <c:v>92.434343939867901</c:v>
                </c:pt>
                <c:pt idx="44">
                  <c:v>94.489367880611397</c:v>
                </c:pt>
                <c:pt idx="45">
                  <c:v>99.009482892161998</c:v>
                </c:pt>
                <c:pt idx="46">
                  <c:v>104.592241390029</c:v>
                </c:pt>
                <c:pt idx="47">
                  <c:v>107.317781638159</c:v>
                </c:pt>
                <c:pt idx="48">
                  <c:v>102.69840137583201</c:v>
                </c:pt>
                <c:pt idx="49">
                  <c:v>98.861156198015195</c:v>
                </c:pt>
                <c:pt idx="50">
                  <c:v>105.032035926086</c:v>
                </c:pt>
                <c:pt idx="51">
                  <c:v>113.45316596801599</c:v>
                </c:pt>
                <c:pt idx="52">
                  <c:v>118.37234203807</c:v>
                </c:pt>
                <c:pt idx="53">
                  <c:v>125.84819161375</c:v>
                </c:pt>
                <c:pt idx="54">
                  <c:v>129.91409975165701</c:v>
                </c:pt>
                <c:pt idx="55">
                  <c:v>129.966292861721</c:v>
                </c:pt>
                <c:pt idx="56">
                  <c:v>133.925832086371</c:v>
                </c:pt>
                <c:pt idx="57">
                  <c:v>139.96892493526701</c:v>
                </c:pt>
                <c:pt idx="58">
                  <c:v>142.23703887996101</c:v>
                </c:pt>
                <c:pt idx="59">
                  <c:v>143.20448241924899</c:v>
                </c:pt>
                <c:pt idx="60">
                  <c:v>146.90043936273301</c:v>
                </c:pt>
                <c:pt idx="61">
                  <c:v>155.272304091709</c:v>
                </c:pt>
                <c:pt idx="62">
                  <c:v>161.89587527563401</c:v>
                </c:pt>
                <c:pt idx="63">
                  <c:v>162.06585186619299</c:v>
                </c:pt>
                <c:pt idx="64">
                  <c:v>162.76457872806299</c:v>
                </c:pt>
                <c:pt idx="65">
                  <c:v>165.95133222095799</c:v>
                </c:pt>
                <c:pt idx="66">
                  <c:v>172.42148825890999</c:v>
                </c:pt>
                <c:pt idx="67">
                  <c:v>180.37803312670101</c:v>
                </c:pt>
                <c:pt idx="68">
                  <c:v>190.46678511601201</c:v>
                </c:pt>
                <c:pt idx="69">
                  <c:v>201.077515342694</c:v>
                </c:pt>
                <c:pt idx="70">
                  <c:v>199.38194020041999</c:v>
                </c:pt>
                <c:pt idx="71">
                  <c:v>195.070731454243</c:v>
                </c:pt>
                <c:pt idx="72">
                  <c:v>199.75626851202401</c:v>
                </c:pt>
                <c:pt idx="73">
                  <c:v>206.69223882208101</c:v>
                </c:pt>
                <c:pt idx="74">
                  <c:v>211.03909507467</c:v>
                </c:pt>
                <c:pt idx="75">
                  <c:v>212.09921632493899</c:v>
                </c:pt>
                <c:pt idx="76">
                  <c:v>212.12815141368401</c:v>
                </c:pt>
                <c:pt idx="77">
                  <c:v>214.604337424541</c:v>
                </c:pt>
                <c:pt idx="78">
                  <c:v>219.36807797524801</c:v>
                </c:pt>
                <c:pt idx="79">
                  <c:v>223.40319949188401</c:v>
                </c:pt>
                <c:pt idx="80">
                  <c:v>225.721275361116</c:v>
                </c:pt>
                <c:pt idx="81">
                  <c:v>226.12195577342499</c:v>
                </c:pt>
                <c:pt idx="82">
                  <c:v>233.393031995744</c:v>
                </c:pt>
                <c:pt idx="83">
                  <c:v>246.78128804823899</c:v>
                </c:pt>
                <c:pt idx="84">
                  <c:v>259.911041505095</c:v>
                </c:pt>
                <c:pt idx="85">
                  <c:v>273.71002354782502</c:v>
                </c:pt>
                <c:pt idx="86">
                  <c:v>283.26202079875702</c:v>
                </c:pt>
                <c:pt idx="87">
                  <c:v>288.45705886553901</c:v>
                </c:pt>
                <c:pt idx="88">
                  <c:v>302.36753468680399</c:v>
                </c:pt>
                <c:pt idx="89">
                  <c:v>326.18659363815902</c:v>
                </c:pt>
                <c:pt idx="90">
                  <c:v>318.223161728138</c:v>
                </c:pt>
                <c:pt idx="91">
                  <c:v>294.75922613556497</c:v>
                </c:pt>
                <c:pt idx="92">
                  <c:v>290.99092958398398</c:v>
                </c:pt>
                <c:pt idx="93">
                  <c:v>297.76815355931899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2B1-450C-8E89-06E34996FA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805160"/>
        <c:axId val="530825600"/>
      </c:scatterChart>
      <c:valAx>
        <c:axId val="387805160"/>
        <c:scaling>
          <c:orientation val="minMax"/>
          <c:max val="45138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5600"/>
        <c:crosses val="autoZero"/>
        <c:crossBetween val="midCat"/>
        <c:majorUnit val="365"/>
      </c:valAx>
      <c:valAx>
        <c:axId val="530825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878051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RegionalPropertyType!$S$5</c:f>
              <c:strCache>
                <c:ptCount val="1"/>
                <c:pt idx="0">
                  <c:v>Northeast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RegionalPropertyType!$N$6:$N$99</c:f>
              <c:numCache>
                <c:formatCode>[$-409]mmm\-yy;@</c:formatCode>
                <c:ptCount val="9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</c:numCache>
            </c:numRef>
          </c:xVal>
          <c:yVal>
            <c:numRef>
              <c:f>RegionalPropertyType!$S$6:$S$99</c:f>
              <c:numCache>
                <c:formatCode>0</c:formatCode>
                <c:ptCount val="94"/>
                <c:pt idx="0">
                  <c:v>91.754220902677602</c:v>
                </c:pt>
                <c:pt idx="1">
                  <c:v>98.983818690895205</c:v>
                </c:pt>
                <c:pt idx="2">
                  <c:v>101.519776850943</c:v>
                </c:pt>
                <c:pt idx="3">
                  <c:v>100</c:v>
                </c:pt>
                <c:pt idx="4">
                  <c:v>102.09306389930499</c:v>
                </c:pt>
                <c:pt idx="5">
                  <c:v>102.660075485357</c:v>
                </c:pt>
                <c:pt idx="6">
                  <c:v>100.72352509330101</c:v>
                </c:pt>
                <c:pt idx="7">
                  <c:v>102.704349471405</c:v>
                </c:pt>
                <c:pt idx="8">
                  <c:v>107.571297798655</c:v>
                </c:pt>
                <c:pt idx="9">
                  <c:v>111.171843544285</c:v>
                </c:pt>
                <c:pt idx="10">
                  <c:v>112.793350148127</c:v>
                </c:pt>
                <c:pt idx="11">
                  <c:v>113.760087545514</c:v>
                </c:pt>
                <c:pt idx="12">
                  <c:v>115.812673111758</c:v>
                </c:pt>
                <c:pt idx="13">
                  <c:v>118.589670582301</c:v>
                </c:pt>
                <c:pt idx="14">
                  <c:v>122.406420816964</c:v>
                </c:pt>
                <c:pt idx="15">
                  <c:v>125.618784329595</c:v>
                </c:pt>
                <c:pt idx="16">
                  <c:v>125.91206282005</c:v>
                </c:pt>
                <c:pt idx="17">
                  <c:v>125.837370500725</c:v>
                </c:pt>
                <c:pt idx="18">
                  <c:v>132.67722866413899</c:v>
                </c:pt>
                <c:pt idx="19">
                  <c:v>142.98865296623799</c:v>
                </c:pt>
                <c:pt idx="20">
                  <c:v>150.55150925644801</c:v>
                </c:pt>
                <c:pt idx="21">
                  <c:v>157.748264911337</c:v>
                </c:pt>
                <c:pt idx="22">
                  <c:v>159.277640974138</c:v>
                </c:pt>
                <c:pt idx="23">
                  <c:v>159.07484835553399</c:v>
                </c:pt>
                <c:pt idx="24">
                  <c:v>163.40028017288901</c:v>
                </c:pt>
                <c:pt idx="25">
                  <c:v>168.220622936811</c:v>
                </c:pt>
                <c:pt idx="26">
                  <c:v>170.22886174463099</c:v>
                </c:pt>
                <c:pt idx="27">
                  <c:v>172.22914186211301</c:v>
                </c:pt>
                <c:pt idx="28">
                  <c:v>176.65457920938101</c:v>
                </c:pt>
                <c:pt idx="29">
                  <c:v>178.446023652241</c:v>
                </c:pt>
                <c:pt idx="30">
                  <c:v>172.14609989438199</c:v>
                </c:pt>
                <c:pt idx="31">
                  <c:v>167.00624843360399</c:v>
                </c:pt>
                <c:pt idx="32">
                  <c:v>169.333065740319</c:v>
                </c:pt>
                <c:pt idx="33">
                  <c:v>172.667499900557</c:v>
                </c:pt>
                <c:pt idx="34">
                  <c:v>165.369127577689</c:v>
                </c:pt>
                <c:pt idx="35">
                  <c:v>152.426273008853</c:v>
                </c:pt>
                <c:pt idx="36">
                  <c:v>142.028401058101</c:v>
                </c:pt>
                <c:pt idx="37">
                  <c:v>134.30951932121201</c:v>
                </c:pt>
                <c:pt idx="38">
                  <c:v>133.491076725798</c:v>
                </c:pt>
                <c:pt idx="39">
                  <c:v>135.656098747122</c:v>
                </c:pt>
                <c:pt idx="40">
                  <c:v>132.82185545397201</c:v>
                </c:pt>
                <c:pt idx="41">
                  <c:v>126.40283016803301</c:v>
                </c:pt>
                <c:pt idx="42">
                  <c:v>125.91437631269299</c:v>
                </c:pt>
                <c:pt idx="43">
                  <c:v>127.745062598472</c:v>
                </c:pt>
                <c:pt idx="44">
                  <c:v>127.861136452932</c:v>
                </c:pt>
                <c:pt idx="45">
                  <c:v>131.03415602539599</c:v>
                </c:pt>
                <c:pt idx="46">
                  <c:v>134.336866460675</c:v>
                </c:pt>
                <c:pt idx="47">
                  <c:v>134.84399917922499</c:v>
                </c:pt>
                <c:pt idx="48">
                  <c:v>133.96414619414901</c:v>
                </c:pt>
                <c:pt idx="49">
                  <c:v>134.44129013317601</c:v>
                </c:pt>
                <c:pt idx="50">
                  <c:v>135.84066595474701</c:v>
                </c:pt>
                <c:pt idx="51">
                  <c:v>136.59514868111</c:v>
                </c:pt>
                <c:pt idx="52">
                  <c:v>137.12788241101501</c:v>
                </c:pt>
                <c:pt idx="53">
                  <c:v>135.21590573688499</c:v>
                </c:pt>
                <c:pt idx="54">
                  <c:v>137.25649927717501</c:v>
                </c:pt>
                <c:pt idx="55">
                  <c:v>144.052258736814</c:v>
                </c:pt>
                <c:pt idx="56">
                  <c:v>148.34285681139301</c:v>
                </c:pt>
                <c:pt idx="57">
                  <c:v>151.841626751495</c:v>
                </c:pt>
                <c:pt idx="58">
                  <c:v>153.939399593715</c:v>
                </c:pt>
                <c:pt idx="59">
                  <c:v>155.286501938394</c:v>
                </c:pt>
                <c:pt idx="60">
                  <c:v>158.64170617833901</c:v>
                </c:pt>
                <c:pt idx="61">
                  <c:v>160.19766492296799</c:v>
                </c:pt>
                <c:pt idx="62">
                  <c:v>156.12524507027899</c:v>
                </c:pt>
                <c:pt idx="63">
                  <c:v>154.87663368122401</c:v>
                </c:pt>
                <c:pt idx="64">
                  <c:v>161.57469922498001</c:v>
                </c:pt>
                <c:pt idx="65">
                  <c:v>169.28704903059099</c:v>
                </c:pt>
                <c:pt idx="66">
                  <c:v>174.18045643929</c:v>
                </c:pt>
                <c:pt idx="67">
                  <c:v>177.16455957233401</c:v>
                </c:pt>
                <c:pt idx="68">
                  <c:v>179.997277503238</c:v>
                </c:pt>
                <c:pt idx="69">
                  <c:v>183.66781471744201</c:v>
                </c:pt>
                <c:pt idx="70">
                  <c:v>186.02330498138599</c:v>
                </c:pt>
                <c:pt idx="71">
                  <c:v>187.47782192346301</c:v>
                </c:pt>
                <c:pt idx="72">
                  <c:v>188.959160174201</c:v>
                </c:pt>
                <c:pt idx="73">
                  <c:v>190.11893232090401</c:v>
                </c:pt>
                <c:pt idx="74">
                  <c:v>195.34957794191101</c:v>
                </c:pt>
                <c:pt idx="75">
                  <c:v>198.97072514924</c:v>
                </c:pt>
                <c:pt idx="76">
                  <c:v>196.039334026369</c:v>
                </c:pt>
                <c:pt idx="77">
                  <c:v>194.25030696786001</c:v>
                </c:pt>
                <c:pt idx="78">
                  <c:v>198.10757581567</c:v>
                </c:pt>
                <c:pt idx="79">
                  <c:v>204.19744815277701</c:v>
                </c:pt>
                <c:pt idx="80">
                  <c:v>210.20112914459901</c:v>
                </c:pt>
                <c:pt idx="81">
                  <c:v>215.142382509599</c:v>
                </c:pt>
                <c:pt idx="82">
                  <c:v>215.82794606678399</c:v>
                </c:pt>
                <c:pt idx="83">
                  <c:v>212.232062576294</c:v>
                </c:pt>
                <c:pt idx="84">
                  <c:v>208.627410690359</c:v>
                </c:pt>
                <c:pt idx="85">
                  <c:v>215.09490921754701</c:v>
                </c:pt>
                <c:pt idx="86">
                  <c:v>227.416681048139</c:v>
                </c:pt>
                <c:pt idx="87">
                  <c:v>229.88136571066701</c:v>
                </c:pt>
                <c:pt idx="88">
                  <c:v>229.12897504867601</c:v>
                </c:pt>
                <c:pt idx="89">
                  <c:v>240.837679575751</c:v>
                </c:pt>
                <c:pt idx="90">
                  <c:v>256.89526348947101</c:v>
                </c:pt>
                <c:pt idx="91">
                  <c:v>257.044251745358</c:v>
                </c:pt>
                <c:pt idx="92">
                  <c:v>235.94794293791099</c:v>
                </c:pt>
                <c:pt idx="93">
                  <c:v>231.37138929148199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24-4EB0-A5DC-1C4D7EC5D248}"/>
            </c:ext>
          </c:extLst>
        </c:ser>
        <c:ser>
          <c:idx val="1"/>
          <c:order val="1"/>
          <c:tx>
            <c:strRef>
              <c:f>RegionalPropertyType!$T$5</c:f>
              <c:strCache>
                <c:ptCount val="1"/>
                <c:pt idx="0">
                  <c:v>Northeast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RegionalPropertyType!$N$6:$N$99</c:f>
              <c:numCache>
                <c:formatCode>[$-409]mmm\-yy;@</c:formatCode>
                <c:ptCount val="9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</c:numCache>
            </c:numRef>
          </c:xVal>
          <c:yVal>
            <c:numRef>
              <c:f>RegionalPropertyType!$T$6:$T$99</c:f>
              <c:numCache>
                <c:formatCode>0</c:formatCode>
                <c:ptCount val="94"/>
                <c:pt idx="0">
                  <c:v>98.5187062125718</c:v>
                </c:pt>
                <c:pt idx="1">
                  <c:v>102.056721122181</c:v>
                </c:pt>
                <c:pt idx="2">
                  <c:v>100.31156773098699</c:v>
                </c:pt>
                <c:pt idx="3">
                  <c:v>100</c:v>
                </c:pt>
                <c:pt idx="4">
                  <c:v>106.475451202941</c:v>
                </c:pt>
                <c:pt idx="5">
                  <c:v>108.562454621782</c:v>
                </c:pt>
                <c:pt idx="6">
                  <c:v>101.868274995043</c:v>
                </c:pt>
                <c:pt idx="7">
                  <c:v>99.028726040921896</c:v>
                </c:pt>
                <c:pt idx="8">
                  <c:v>103.68560587163699</c:v>
                </c:pt>
                <c:pt idx="9">
                  <c:v>111.536580225481</c:v>
                </c:pt>
                <c:pt idx="10">
                  <c:v>114.606589345072</c:v>
                </c:pt>
                <c:pt idx="11">
                  <c:v>112.945847423348</c:v>
                </c:pt>
                <c:pt idx="12">
                  <c:v>115.88433460806</c:v>
                </c:pt>
                <c:pt idx="13">
                  <c:v>119.94921769786301</c:v>
                </c:pt>
                <c:pt idx="14">
                  <c:v>122.34345318547101</c:v>
                </c:pt>
                <c:pt idx="15">
                  <c:v>127.386716293733</c:v>
                </c:pt>
                <c:pt idx="16">
                  <c:v>137.46467184846099</c:v>
                </c:pt>
                <c:pt idx="17">
                  <c:v>145.53274202970999</c:v>
                </c:pt>
                <c:pt idx="18">
                  <c:v>145.59655992719601</c:v>
                </c:pt>
                <c:pt idx="19">
                  <c:v>147.28732186557301</c:v>
                </c:pt>
                <c:pt idx="20">
                  <c:v>154.42302500174301</c:v>
                </c:pt>
                <c:pt idx="21">
                  <c:v>160.96164557406101</c:v>
                </c:pt>
                <c:pt idx="22">
                  <c:v>163.79451199340599</c:v>
                </c:pt>
                <c:pt idx="23">
                  <c:v>165.372231063301</c:v>
                </c:pt>
                <c:pt idx="24">
                  <c:v>166.990903931579</c:v>
                </c:pt>
                <c:pt idx="25">
                  <c:v>166.91183757636301</c:v>
                </c:pt>
                <c:pt idx="26">
                  <c:v>170.937910577135</c:v>
                </c:pt>
                <c:pt idx="27">
                  <c:v>179.269797458977</c:v>
                </c:pt>
                <c:pt idx="28">
                  <c:v>184.48584072818201</c:v>
                </c:pt>
                <c:pt idx="29">
                  <c:v>186.794912483281</c:v>
                </c:pt>
                <c:pt idx="30">
                  <c:v>188.67761733453199</c:v>
                </c:pt>
                <c:pt idx="31">
                  <c:v>188.034600823593</c:v>
                </c:pt>
                <c:pt idx="32">
                  <c:v>183.456037093822</c:v>
                </c:pt>
                <c:pt idx="33">
                  <c:v>181.30011291765001</c:v>
                </c:pt>
                <c:pt idx="34">
                  <c:v>184.433239493483</c:v>
                </c:pt>
                <c:pt idx="35">
                  <c:v>181.285122683748</c:v>
                </c:pt>
                <c:pt idx="36">
                  <c:v>166.74956820003601</c:v>
                </c:pt>
                <c:pt idx="37">
                  <c:v>156.84966441403199</c:v>
                </c:pt>
                <c:pt idx="38">
                  <c:v>155.09963387794301</c:v>
                </c:pt>
                <c:pt idx="39">
                  <c:v>152.74276929773299</c:v>
                </c:pt>
                <c:pt idx="40">
                  <c:v>150.31289398472401</c:v>
                </c:pt>
                <c:pt idx="41">
                  <c:v>151.177919670064</c:v>
                </c:pt>
                <c:pt idx="42">
                  <c:v>151.17274420406</c:v>
                </c:pt>
                <c:pt idx="43">
                  <c:v>149.14924212950999</c:v>
                </c:pt>
                <c:pt idx="44">
                  <c:v>150.08817041325599</c:v>
                </c:pt>
                <c:pt idx="45">
                  <c:v>151.45925955532201</c:v>
                </c:pt>
                <c:pt idx="46">
                  <c:v>149.237002401685</c:v>
                </c:pt>
                <c:pt idx="47">
                  <c:v>147.05337129918701</c:v>
                </c:pt>
                <c:pt idx="48">
                  <c:v>146.08721606773301</c:v>
                </c:pt>
                <c:pt idx="49">
                  <c:v>147.513287339904</c:v>
                </c:pt>
                <c:pt idx="50">
                  <c:v>149.96262200099599</c:v>
                </c:pt>
                <c:pt idx="51">
                  <c:v>150.71138053111201</c:v>
                </c:pt>
                <c:pt idx="52">
                  <c:v>152.277865135155</c:v>
                </c:pt>
                <c:pt idx="53">
                  <c:v>152.740482672459</c:v>
                </c:pt>
                <c:pt idx="54">
                  <c:v>153.89551656439301</c:v>
                </c:pt>
                <c:pt idx="55">
                  <c:v>156.76394052037401</c:v>
                </c:pt>
                <c:pt idx="56">
                  <c:v>158.40895077258699</c:v>
                </c:pt>
                <c:pt idx="57">
                  <c:v>159.60312240255999</c:v>
                </c:pt>
                <c:pt idx="58">
                  <c:v>166.938426685536</c:v>
                </c:pt>
                <c:pt idx="59">
                  <c:v>176.711193721168</c:v>
                </c:pt>
                <c:pt idx="60">
                  <c:v>182.423212224699</c:v>
                </c:pt>
                <c:pt idx="61">
                  <c:v>185.69858297656</c:v>
                </c:pt>
                <c:pt idx="62">
                  <c:v>183.03266893372401</c:v>
                </c:pt>
                <c:pt idx="63">
                  <c:v>180.618758904934</c:v>
                </c:pt>
                <c:pt idx="64">
                  <c:v>185.285933996126</c:v>
                </c:pt>
                <c:pt idx="65">
                  <c:v>193.307403145265</c:v>
                </c:pt>
                <c:pt idx="66">
                  <c:v>199.659151908664</c:v>
                </c:pt>
                <c:pt idx="67">
                  <c:v>205.45848799777499</c:v>
                </c:pt>
                <c:pt idx="68">
                  <c:v>214.186009644199</c:v>
                </c:pt>
                <c:pt idx="69">
                  <c:v>222.81744171232299</c:v>
                </c:pt>
                <c:pt idx="70">
                  <c:v>225.27037038970499</c:v>
                </c:pt>
                <c:pt idx="71">
                  <c:v>228.10983892230101</c:v>
                </c:pt>
                <c:pt idx="72">
                  <c:v>236.76410207955001</c:v>
                </c:pt>
                <c:pt idx="73">
                  <c:v>244.830566787061</c:v>
                </c:pt>
                <c:pt idx="74">
                  <c:v>255.33591925790901</c:v>
                </c:pt>
                <c:pt idx="75">
                  <c:v>265.37416129914101</c:v>
                </c:pt>
                <c:pt idx="76">
                  <c:v>269.07320040800602</c:v>
                </c:pt>
                <c:pt idx="77">
                  <c:v>271.11868766495297</c:v>
                </c:pt>
                <c:pt idx="78">
                  <c:v>272.06380321793301</c:v>
                </c:pt>
                <c:pt idx="79">
                  <c:v>277.08008491164901</c:v>
                </c:pt>
                <c:pt idx="80">
                  <c:v>293.71377863843202</c:v>
                </c:pt>
                <c:pt idx="81">
                  <c:v>309.75593208538498</c:v>
                </c:pt>
                <c:pt idx="82">
                  <c:v>316.38514449389999</c:v>
                </c:pt>
                <c:pt idx="83">
                  <c:v>321.91027322905597</c:v>
                </c:pt>
                <c:pt idx="84">
                  <c:v>326.78885614939998</c:v>
                </c:pt>
                <c:pt idx="85">
                  <c:v>332.690961519788</c:v>
                </c:pt>
                <c:pt idx="86">
                  <c:v>351.47640136502298</c:v>
                </c:pt>
                <c:pt idx="87">
                  <c:v>374.16852980500897</c:v>
                </c:pt>
                <c:pt idx="88">
                  <c:v>397.21521900566501</c:v>
                </c:pt>
                <c:pt idx="89">
                  <c:v>425.60794610177402</c:v>
                </c:pt>
                <c:pt idx="90">
                  <c:v>437.52030661392001</c:v>
                </c:pt>
                <c:pt idx="91">
                  <c:v>436.93827241952698</c:v>
                </c:pt>
                <c:pt idx="92">
                  <c:v>432.21884907867502</c:v>
                </c:pt>
                <c:pt idx="93">
                  <c:v>427.62330674385998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24-4EB0-A5DC-1C4D7EC5D248}"/>
            </c:ext>
          </c:extLst>
        </c:ser>
        <c:ser>
          <c:idx val="2"/>
          <c:order val="2"/>
          <c:tx>
            <c:strRef>
              <c:f>RegionalPropertyType!$U$5</c:f>
              <c:strCache>
                <c:ptCount val="1"/>
                <c:pt idx="0">
                  <c:v>Northeast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RegionalPropertyType!$N$6:$N$99</c:f>
              <c:numCache>
                <c:formatCode>[$-409]mmm\-yy;@</c:formatCode>
                <c:ptCount val="9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</c:numCache>
            </c:numRef>
          </c:xVal>
          <c:yVal>
            <c:numRef>
              <c:f>RegionalPropertyType!$U$6:$U$99</c:f>
              <c:numCache>
                <c:formatCode>0</c:formatCode>
                <c:ptCount val="94"/>
                <c:pt idx="0">
                  <c:v>93.448704792632199</c:v>
                </c:pt>
                <c:pt idx="1">
                  <c:v>98.741813327836198</c:v>
                </c:pt>
                <c:pt idx="2">
                  <c:v>100.07098689920601</c:v>
                </c:pt>
                <c:pt idx="3">
                  <c:v>100</c:v>
                </c:pt>
                <c:pt idx="4">
                  <c:v>103.974088216634</c:v>
                </c:pt>
                <c:pt idx="5">
                  <c:v>106.47228010141301</c:v>
                </c:pt>
                <c:pt idx="6">
                  <c:v>105.096712255447</c:v>
                </c:pt>
                <c:pt idx="7">
                  <c:v>105.408769825749</c:v>
                </c:pt>
                <c:pt idx="8">
                  <c:v>108.634530690349</c:v>
                </c:pt>
                <c:pt idx="9">
                  <c:v>112.371691259158</c:v>
                </c:pt>
                <c:pt idx="10">
                  <c:v>117.08508880504399</c:v>
                </c:pt>
                <c:pt idx="11">
                  <c:v>121.121602590527</c:v>
                </c:pt>
                <c:pt idx="12">
                  <c:v>124.06167481744799</c:v>
                </c:pt>
                <c:pt idx="13">
                  <c:v>129.069473441376</c:v>
                </c:pt>
                <c:pt idx="14">
                  <c:v>135.93079879865601</c:v>
                </c:pt>
                <c:pt idx="15">
                  <c:v>141.80305442217701</c:v>
                </c:pt>
                <c:pt idx="16">
                  <c:v>147.04857991645801</c:v>
                </c:pt>
                <c:pt idx="17">
                  <c:v>151.183920587747</c:v>
                </c:pt>
                <c:pt idx="18">
                  <c:v>155.78678666794499</c:v>
                </c:pt>
                <c:pt idx="19">
                  <c:v>162.75543541444799</c:v>
                </c:pt>
                <c:pt idx="20">
                  <c:v>172.56302014234299</c:v>
                </c:pt>
                <c:pt idx="21">
                  <c:v>183.75898396467099</c:v>
                </c:pt>
                <c:pt idx="22">
                  <c:v>188.21234934543199</c:v>
                </c:pt>
                <c:pt idx="23">
                  <c:v>190.09944326174499</c:v>
                </c:pt>
                <c:pt idx="24">
                  <c:v>195.75752068891299</c:v>
                </c:pt>
                <c:pt idx="25">
                  <c:v>202.42846192179601</c:v>
                </c:pt>
                <c:pt idx="26">
                  <c:v>202.597893706267</c:v>
                </c:pt>
                <c:pt idx="27">
                  <c:v>201.263602374534</c:v>
                </c:pt>
                <c:pt idx="28">
                  <c:v>207.913400642525</c:v>
                </c:pt>
                <c:pt idx="29">
                  <c:v>212.777073447449</c:v>
                </c:pt>
                <c:pt idx="30">
                  <c:v>208.19102550347799</c:v>
                </c:pt>
                <c:pt idx="31">
                  <c:v>204.37520155517501</c:v>
                </c:pt>
                <c:pt idx="32">
                  <c:v>204.69322135649199</c:v>
                </c:pt>
                <c:pt idx="33">
                  <c:v>203.27826406220601</c:v>
                </c:pt>
                <c:pt idx="34">
                  <c:v>196.457478134757</c:v>
                </c:pt>
                <c:pt idx="35">
                  <c:v>189.58884407353199</c:v>
                </c:pt>
                <c:pt idx="36">
                  <c:v>186.034294575177</c:v>
                </c:pt>
                <c:pt idx="37">
                  <c:v>183.61466587235</c:v>
                </c:pt>
                <c:pt idx="38">
                  <c:v>182.908655150633</c:v>
                </c:pt>
                <c:pt idx="39">
                  <c:v>180.44322613653301</c:v>
                </c:pt>
                <c:pt idx="40">
                  <c:v>173.506072975226</c:v>
                </c:pt>
                <c:pt idx="41">
                  <c:v>165.32372259726901</c:v>
                </c:pt>
                <c:pt idx="42">
                  <c:v>167.398438659194</c:v>
                </c:pt>
                <c:pt idx="43">
                  <c:v>173.709601326105</c:v>
                </c:pt>
                <c:pt idx="44">
                  <c:v>170.99971318421899</c:v>
                </c:pt>
                <c:pt idx="45">
                  <c:v>166.143917879947</c:v>
                </c:pt>
                <c:pt idx="46">
                  <c:v>168.49942249497701</c:v>
                </c:pt>
                <c:pt idx="47">
                  <c:v>173.058842592898</c:v>
                </c:pt>
                <c:pt idx="48">
                  <c:v>173.54198047622501</c:v>
                </c:pt>
                <c:pt idx="49">
                  <c:v>172.54747225725799</c:v>
                </c:pt>
                <c:pt idx="50">
                  <c:v>173.805407418523</c:v>
                </c:pt>
                <c:pt idx="51">
                  <c:v>177.50477053463501</c:v>
                </c:pt>
                <c:pt idx="52">
                  <c:v>181.52856187293801</c:v>
                </c:pt>
                <c:pt idx="53">
                  <c:v>188.14959952644301</c:v>
                </c:pt>
                <c:pt idx="54">
                  <c:v>192.47591542959</c:v>
                </c:pt>
                <c:pt idx="55">
                  <c:v>192.88497623530699</c:v>
                </c:pt>
                <c:pt idx="56">
                  <c:v>197.30428701634</c:v>
                </c:pt>
                <c:pt idx="57">
                  <c:v>205.50411795164899</c:v>
                </c:pt>
                <c:pt idx="58">
                  <c:v>212.342560865428</c:v>
                </c:pt>
                <c:pt idx="59">
                  <c:v>216.68972931380699</c:v>
                </c:pt>
                <c:pt idx="60">
                  <c:v>218.37987163678301</c:v>
                </c:pt>
                <c:pt idx="61">
                  <c:v>219.63856638978501</c:v>
                </c:pt>
                <c:pt idx="62">
                  <c:v>224.215598361362</c:v>
                </c:pt>
                <c:pt idx="63">
                  <c:v>227.95338844271501</c:v>
                </c:pt>
                <c:pt idx="64">
                  <c:v>229.01461493665801</c:v>
                </c:pt>
                <c:pt idx="65">
                  <c:v>232.83241697508799</c:v>
                </c:pt>
                <c:pt idx="66">
                  <c:v>240.20126482290999</c:v>
                </c:pt>
                <c:pt idx="67">
                  <c:v>248.94276394596901</c:v>
                </c:pt>
                <c:pt idx="68">
                  <c:v>262.74227908667399</c:v>
                </c:pt>
                <c:pt idx="69">
                  <c:v>278.24470054806199</c:v>
                </c:pt>
                <c:pt idx="70">
                  <c:v>283.01212061851402</c:v>
                </c:pt>
                <c:pt idx="71">
                  <c:v>280.79384395761099</c:v>
                </c:pt>
                <c:pt idx="72">
                  <c:v>274.660612456943</c:v>
                </c:pt>
                <c:pt idx="73">
                  <c:v>264.08238721770999</c:v>
                </c:pt>
                <c:pt idx="74">
                  <c:v>267.19357153198001</c:v>
                </c:pt>
                <c:pt idx="75">
                  <c:v>279.68671057881198</c:v>
                </c:pt>
                <c:pt idx="76">
                  <c:v>282.33518305362401</c:v>
                </c:pt>
                <c:pt idx="77">
                  <c:v>280.79960509058498</c:v>
                </c:pt>
                <c:pt idx="78">
                  <c:v>278.82517788774697</c:v>
                </c:pt>
                <c:pt idx="79">
                  <c:v>275.86167557635503</c:v>
                </c:pt>
                <c:pt idx="80">
                  <c:v>273.98693250452197</c:v>
                </c:pt>
                <c:pt idx="81">
                  <c:v>275.64115534492402</c:v>
                </c:pt>
                <c:pt idx="82">
                  <c:v>279.69934631814499</c:v>
                </c:pt>
                <c:pt idx="83">
                  <c:v>286.079323862379</c:v>
                </c:pt>
                <c:pt idx="84">
                  <c:v>298.619098304499</c:v>
                </c:pt>
                <c:pt idx="85">
                  <c:v>315.16171427794001</c:v>
                </c:pt>
                <c:pt idx="86">
                  <c:v>325.27002239619901</c:v>
                </c:pt>
                <c:pt idx="87">
                  <c:v>324.552204590418</c:v>
                </c:pt>
                <c:pt idx="88">
                  <c:v>327.63704993279299</c:v>
                </c:pt>
                <c:pt idx="89">
                  <c:v>346.616533902919</c:v>
                </c:pt>
                <c:pt idx="90">
                  <c:v>353.38444182900798</c:v>
                </c:pt>
                <c:pt idx="91">
                  <c:v>344.458504508776</c:v>
                </c:pt>
                <c:pt idx="92">
                  <c:v>342.02365370440998</c:v>
                </c:pt>
                <c:pt idx="93">
                  <c:v>338.10193628774999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024-4EB0-A5DC-1C4D7EC5D248}"/>
            </c:ext>
          </c:extLst>
        </c:ser>
        <c:ser>
          <c:idx val="3"/>
          <c:order val="3"/>
          <c:tx>
            <c:strRef>
              <c:f>RegionalPropertyType!$V$5</c:f>
              <c:strCache>
                <c:ptCount val="1"/>
                <c:pt idx="0">
                  <c:v>Northeast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RegionalPropertyType!$N$6:$N$99</c:f>
              <c:numCache>
                <c:formatCode>[$-409]mmm\-yy;@</c:formatCode>
                <c:ptCount val="9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</c:numCache>
            </c:numRef>
          </c:xVal>
          <c:yVal>
            <c:numRef>
              <c:f>RegionalPropertyType!$V$6:$V$99</c:f>
              <c:numCache>
                <c:formatCode>0</c:formatCode>
                <c:ptCount val="94"/>
                <c:pt idx="0">
                  <c:v>98.341675472679597</c:v>
                </c:pt>
                <c:pt idx="1">
                  <c:v>98.601578867698507</c:v>
                </c:pt>
                <c:pt idx="2">
                  <c:v>98.182940210477597</c:v>
                </c:pt>
                <c:pt idx="3">
                  <c:v>100</c:v>
                </c:pt>
                <c:pt idx="4">
                  <c:v>103.49802961882</c:v>
                </c:pt>
                <c:pt idx="5">
                  <c:v>106.832076298563</c:v>
                </c:pt>
                <c:pt idx="6">
                  <c:v>112.35313689015599</c:v>
                </c:pt>
                <c:pt idx="7">
                  <c:v>119.121605265601</c:v>
                </c:pt>
                <c:pt idx="8">
                  <c:v>123.979405446771</c:v>
                </c:pt>
                <c:pt idx="9">
                  <c:v>126.468305509289</c:v>
                </c:pt>
                <c:pt idx="10">
                  <c:v>132.37693517907101</c:v>
                </c:pt>
                <c:pt idx="11">
                  <c:v>143.61980655641401</c:v>
                </c:pt>
                <c:pt idx="12">
                  <c:v>151.85984097354401</c:v>
                </c:pt>
                <c:pt idx="13">
                  <c:v>157.29091804198401</c:v>
                </c:pt>
                <c:pt idx="14">
                  <c:v>163.269038199287</c:v>
                </c:pt>
                <c:pt idx="15">
                  <c:v>169.06345644182699</c:v>
                </c:pt>
                <c:pt idx="16">
                  <c:v>175.46174025467499</c:v>
                </c:pt>
                <c:pt idx="17">
                  <c:v>184.24354208590699</c:v>
                </c:pt>
                <c:pt idx="18">
                  <c:v>189.672422976332</c:v>
                </c:pt>
                <c:pt idx="19">
                  <c:v>194.36402741213701</c:v>
                </c:pt>
                <c:pt idx="20">
                  <c:v>206.57410337389001</c:v>
                </c:pt>
                <c:pt idx="21">
                  <c:v>218.396580797475</c:v>
                </c:pt>
                <c:pt idx="22">
                  <c:v>221.623184030359</c:v>
                </c:pt>
                <c:pt idx="23">
                  <c:v>224.23273000869</c:v>
                </c:pt>
                <c:pt idx="24">
                  <c:v>227.59076735788599</c:v>
                </c:pt>
                <c:pt idx="25">
                  <c:v>226.052586609912</c:v>
                </c:pt>
                <c:pt idx="26">
                  <c:v>221.622428842321</c:v>
                </c:pt>
                <c:pt idx="27">
                  <c:v>223.28271666199399</c:v>
                </c:pt>
                <c:pt idx="28">
                  <c:v>236.10848341064701</c:v>
                </c:pt>
                <c:pt idx="29">
                  <c:v>249.348002925282</c:v>
                </c:pt>
                <c:pt idx="30">
                  <c:v>246.05478626688301</c:v>
                </c:pt>
                <c:pt idx="31">
                  <c:v>238.52559143267499</c:v>
                </c:pt>
                <c:pt idx="32">
                  <c:v>240.39498234986399</c:v>
                </c:pt>
                <c:pt idx="33">
                  <c:v>239.86898530395399</c:v>
                </c:pt>
                <c:pt idx="34">
                  <c:v>229.570518783859</c:v>
                </c:pt>
                <c:pt idx="35">
                  <c:v>220.64954694852599</c:v>
                </c:pt>
                <c:pt idx="36">
                  <c:v>213.37259019092301</c:v>
                </c:pt>
                <c:pt idx="37">
                  <c:v>205.99452311444401</c:v>
                </c:pt>
                <c:pt idx="38">
                  <c:v>202.69213617205199</c:v>
                </c:pt>
                <c:pt idx="39">
                  <c:v>200.862876449754</c:v>
                </c:pt>
                <c:pt idx="40">
                  <c:v>201.45878028297</c:v>
                </c:pt>
                <c:pt idx="41">
                  <c:v>200.54341451986599</c:v>
                </c:pt>
                <c:pt idx="42">
                  <c:v>201.15696651563599</c:v>
                </c:pt>
                <c:pt idx="43">
                  <c:v>206.766791727802</c:v>
                </c:pt>
                <c:pt idx="44">
                  <c:v>211.34015409350101</c:v>
                </c:pt>
                <c:pt idx="45">
                  <c:v>215.30638790302999</c:v>
                </c:pt>
                <c:pt idx="46">
                  <c:v>222.056431161022</c:v>
                </c:pt>
                <c:pt idx="47">
                  <c:v>226.00862803923999</c:v>
                </c:pt>
                <c:pt idx="48">
                  <c:v>224.79884779662399</c:v>
                </c:pt>
                <c:pt idx="49">
                  <c:v>224.230509855717</c:v>
                </c:pt>
                <c:pt idx="50">
                  <c:v>232.638320201357</c:v>
                </c:pt>
                <c:pt idx="51">
                  <c:v>243.33634155242501</c:v>
                </c:pt>
                <c:pt idx="52">
                  <c:v>247.31519952782</c:v>
                </c:pt>
                <c:pt idx="53">
                  <c:v>252.389821461114</c:v>
                </c:pt>
                <c:pt idx="54">
                  <c:v>262.23749224526699</c:v>
                </c:pt>
                <c:pt idx="55">
                  <c:v>272.33946620505702</c:v>
                </c:pt>
                <c:pt idx="56">
                  <c:v>283.14743039723498</c:v>
                </c:pt>
                <c:pt idx="57">
                  <c:v>299.11883652647998</c:v>
                </c:pt>
                <c:pt idx="58">
                  <c:v>314.68634553117698</c:v>
                </c:pt>
                <c:pt idx="59">
                  <c:v>323.41930790716202</c:v>
                </c:pt>
                <c:pt idx="60">
                  <c:v>331.89057429026798</c:v>
                </c:pt>
                <c:pt idx="61">
                  <c:v>344.83032287471298</c:v>
                </c:pt>
                <c:pt idx="62">
                  <c:v>350.582981591845</c:v>
                </c:pt>
                <c:pt idx="63">
                  <c:v>352.10079826672199</c:v>
                </c:pt>
                <c:pt idx="64">
                  <c:v>360.54958388361399</c:v>
                </c:pt>
                <c:pt idx="65">
                  <c:v>369.67374264218802</c:v>
                </c:pt>
                <c:pt idx="66">
                  <c:v>371.36172329171501</c:v>
                </c:pt>
                <c:pt idx="67">
                  <c:v>375.27828551965399</c:v>
                </c:pt>
                <c:pt idx="68">
                  <c:v>390.538129093706</c:v>
                </c:pt>
                <c:pt idx="69">
                  <c:v>404.16221196703998</c:v>
                </c:pt>
                <c:pt idx="70">
                  <c:v>405.30835513097099</c:v>
                </c:pt>
                <c:pt idx="71">
                  <c:v>402.863422731588</c:v>
                </c:pt>
                <c:pt idx="72">
                  <c:v>404.34848084550799</c:v>
                </c:pt>
                <c:pt idx="73">
                  <c:v>411.15437656897802</c:v>
                </c:pt>
                <c:pt idx="74">
                  <c:v>412.13678715808197</c:v>
                </c:pt>
                <c:pt idx="75">
                  <c:v>410.96768776207603</c:v>
                </c:pt>
                <c:pt idx="76">
                  <c:v>418.71130463062002</c:v>
                </c:pt>
                <c:pt idx="77">
                  <c:v>427.90493802909401</c:v>
                </c:pt>
                <c:pt idx="78">
                  <c:v>425.97239412956702</c:v>
                </c:pt>
                <c:pt idx="79">
                  <c:v>424.52617355284502</c:v>
                </c:pt>
                <c:pt idx="80">
                  <c:v>442.27625516907199</c:v>
                </c:pt>
                <c:pt idx="81">
                  <c:v>452.73476698520398</c:v>
                </c:pt>
                <c:pt idx="82">
                  <c:v>450.09667304181301</c:v>
                </c:pt>
                <c:pt idx="83">
                  <c:v>454.01118310442098</c:v>
                </c:pt>
                <c:pt idx="84">
                  <c:v>469.17258277658601</c:v>
                </c:pt>
                <c:pt idx="85">
                  <c:v>502.369506059005</c:v>
                </c:pt>
                <c:pt idx="86">
                  <c:v>521.645400024693</c:v>
                </c:pt>
                <c:pt idx="87">
                  <c:v>511.14332009185102</c:v>
                </c:pt>
                <c:pt idx="88">
                  <c:v>510.08097268013898</c:v>
                </c:pt>
                <c:pt idx="89">
                  <c:v>532.95407117880404</c:v>
                </c:pt>
                <c:pt idx="90">
                  <c:v>539.450049874652</c:v>
                </c:pt>
                <c:pt idx="91">
                  <c:v>517.34850823553097</c:v>
                </c:pt>
                <c:pt idx="92">
                  <c:v>497.846664996024</c:v>
                </c:pt>
                <c:pt idx="93">
                  <c:v>492.87888611673299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024-4EB0-A5DC-1C4D7EC5D2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6384"/>
        <c:axId val="530826776"/>
      </c:scatterChart>
      <c:valAx>
        <c:axId val="530826384"/>
        <c:scaling>
          <c:orientation val="minMax"/>
          <c:max val="45138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6776"/>
        <c:crosses val="autoZero"/>
        <c:crossBetween val="midCat"/>
        <c:majorUnit val="365"/>
      </c:valAx>
      <c:valAx>
        <c:axId val="53082677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082638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RegionalPropertyType!$W$5</c:f>
              <c:strCache>
                <c:ptCount val="1"/>
                <c:pt idx="0">
                  <c:v>South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RegionalPropertyType!$N$6:$N$99</c:f>
              <c:numCache>
                <c:formatCode>[$-409]mmm\-yy;@</c:formatCode>
                <c:ptCount val="9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</c:numCache>
            </c:numRef>
          </c:xVal>
          <c:yVal>
            <c:numRef>
              <c:f>RegionalPropertyType!$W$6:$W$99</c:f>
              <c:numCache>
                <c:formatCode>0</c:formatCode>
                <c:ptCount val="94"/>
                <c:pt idx="0">
                  <c:v>94.345611864416796</c:v>
                </c:pt>
                <c:pt idx="1">
                  <c:v>96.401142435474995</c:v>
                </c:pt>
                <c:pt idx="2">
                  <c:v>99.563125019452897</c:v>
                </c:pt>
                <c:pt idx="3">
                  <c:v>100</c:v>
                </c:pt>
                <c:pt idx="4">
                  <c:v>97.884486024748497</c:v>
                </c:pt>
                <c:pt idx="5">
                  <c:v>98.612048927179003</c:v>
                </c:pt>
                <c:pt idx="6">
                  <c:v>103.919201148732</c:v>
                </c:pt>
                <c:pt idx="7">
                  <c:v>106.962634516213</c:v>
                </c:pt>
                <c:pt idx="8">
                  <c:v>105.243400962967</c:v>
                </c:pt>
                <c:pt idx="9">
                  <c:v>105.62209426891501</c:v>
                </c:pt>
                <c:pt idx="10">
                  <c:v>109.66775602574199</c:v>
                </c:pt>
                <c:pt idx="11">
                  <c:v>112.969784394219</c:v>
                </c:pt>
                <c:pt idx="12">
                  <c:v>114.091697442987</c:v>
                </c:pt>
                <c:pt idx="13">
                  <c:v>114.827125728493</c:v>
                </c:pt>
                <c:pt idx="14">
                  <c:v>117.86579146864599</c:v>
                </c:pt>
                <c:pt idx="15">
                  <c:v>122.426467413664</c:v>
                </c:pt>
                <c:pt idx="16">
                  <c:v>127.06616091802201</c:v>
                </c:pt>
                <c:pt idx="17">
                  <c:v>132.941384740789</c:v>
                </c:pt>
                <c:pt idx="18">
                  <c:v>139.40936933784101</c:v>
                </c:pt>
                <c:pt idx="19">
                  <c:v>145.35266542793701</c:v>
                </c:pt>
                <c:pt idx="20">
                  <c:v>150.27006381213101</c:v>
                </c:pt>
                <c:pt idx="21">
                  <c:v>155.839740092829</c:v>
                </c:pt>
                <c:pt idx="22">
                  <c:v>161.58667111412601</c:v>
                </c:pt>
                <c:pt idx="23">
                  <c:v>165.073075948525</c:v>
                </c:pt>
                <c:pt idx="24">
                  <c:v>166.74685611056299</c:v>
                </c:pt>
                <c:pt idx="25">
                  <c:v>167.839989568248</c:v>
                </c:pt>
                <c:pt idx="26">
                  <c:v>168.80279750935199</c:v>
                </c:pt>
                <c:pt idx="27">
                  <c:v>170.56939362284399</c:v>
                </c:pt>
                <c:pt idx="28">
                  <c:v>173.293445135751</c:v>
                </c:pt>
                <c:pt idx="29">
                  <c:v>174.22172267392801</c:v>
                </c:pt>
                <c:pt idx="30">
                  <c:v>171.60411226958601</c:v>
                </c:pt>
                <c:pt idx="31">
                  <c:v>169.27850008559301</c:v>
                </c:pt>
                <c:pt idx="32">
                  <c:v>165.46707520733301</c:v>
                </c:pt>
                <c:pt idx="33">
                  <c:v>158.21817292525</c:v>
                </c:pt>
                <c:pt idx="34">
                  <c:v>149.70319853639</c:v>
                </c:pt>
                <c:pt idx="35">
                  <c:v>142.243692362986</c:v>
                </c:pt>
                <c:pt idx="36">
                  <c:v>135.06008792157101</c:v>
                </c:pt>
                <c:pt idx="37">
                  <c:v>130.47784028978899</c:v>
                </c:pt>
                <c:pt idx="38">
                  <c:v>130.238998406837</c:v>
                </c:pt>
                <c:pt idx="39">
                  <c:v>129.24756682726499</c:v>
                </c:pt>
                <c:pt idx="40">
                  <c:v>125.88631089389099</c:v>
                </c:pt>
                <c:pt idx="41">
                  <c:v>122.6687744704</c:v>
                </c:pt>
                <c:pt idx="42">
                  <c:v>120.86784584270001</c:v>
                </c:pt>
                <c:pt idx="43">
                  <c:v>118.60736530357499</c:v>
                </c:pt>
                <c:pt idx="44">
                  <c:v>115.245943365805</c:v>
                </c:pt>
                <c:pt idx="45">
                  <c:v>113.62025945304801</c:v>
                </c:pt>
                <c:pt idx="46">
                  <c:v>112.919079522413</c:v>
                </c:pt>
                <c:pt idx="47">
                  <c:v>111.290141347353</c:v>
                </c:pt>
                <c:pt idx="48">
                  <c:v>110.95661155930399</c:v>
                </c:pt>
                <c:pt idx="49">
                  <c:v>113.101894780099</c:v>
                </c:pt>
                <c:pt idx="50">
                  <c:v>116.07724177769801</c:v>
                </c:pt>
                <c:pt idx="51">
                  <c:v>117.74568702257901</c:v>
                </c:pt>
                <c:pt idx="52">
                  <c:v>119.421565250779</c:v>
                </c:pt>
                <c:pt idx="53">
                  <c:v>121.43570141105199</c:v>
                </c:pt>
                <c:pt idx="54">
                  <c:v>121.543944679484</c:v>
                </c:pt>
                <c:pt idx="55">
                  <c:v>121.948774168376</c:v>
                </c:pt>
                <c:pt idx="56">
                  <c:v>125.804720657849</c:v>
                </c:pt>
                <c:pt idx="57">
                  <c:v>130.335792957677</c:v>
                </c:pt>
                <c:pt idx="58">
                  <c:v>130.24453103001099</c:v>
                </c:pt>
                <c:pt idx="59">
                  <c:v>130.045146767951</c:v>
                </c:pt>
                <c:pt idx="60">
                  <c:v>136.940333532229</c:v>
                </c:pt>
                <c:pt idx="61">
                  <c:v>145.89553120378301</c:v>
                </c:pt>
                <c:pt idx="62">
                  <c:v>147.132191656994</c:v>
                </c:pt>
                <c:pt idx="63">
                  <c:v>144.774692910216</c:v>
                </c:pt>
                <c:pt idx="64">
                  <c:v>145.38320660873799</c:v>
                </c:pt>
                <c:pt idx="65">
                  <c:v>147.57653063403299</c:v>
                </c:pt>
                <c:pt idx="66">
                  <c:v>152.12223967500799</c:v>
                </c:pt>
                <c:pt idx="67">
                  <c:v>156.408989371491</c:v>
                </c:pt>
                <c:pt idx="68">
                  <c:v>160.28798464857201</c:v>
                </c:pt>
                <c:pt idx="69">
                  <c:v>162.399643654534</c:v>
                </c:pt>
                <c:pt idx="70">
                  <c:v>162.18087510951</c:v>
                </c:pt>
                <c:pt idx="71">
                  <c:v>165.47447427836801</c:v>
                </c:pt>
                <c:pt idx="72">
                  <c:v>171.51577314799201</c:v>
                </c:pt>
                <c:pt idx="73">
                  <c:v>176.57679684249501</c:v>
                </c:pt>
                <c:pt idx="74">
                  <c:v>180.090782776721</c:v>
                </c:pt>
                <c:pt idx="75">
                  <c:v>182.75823928646301</c:v>
                </c:pt>
                <c:pt idx="76">
                  <c:v>184.29367906431099</c:v>
                </c:pt>
                <c:pt idx="77">
                  <c:v>184.24505094825699</c:v>
                </c:pt>
                <c:pt idx="78">
                  <c:v>185.66887354173201</c:v>
                </c:pt>
                <c:pt idx="79">
                  <c:v>189.47988596476699</c:v>
                </c:pt>
                <c:pt idx="80">
                  <c:v>193.460375493893</c:v>
                </c:pt>
                <c:pt idx="81">
                  <c:v>196.16812282163301</c:v>
                </c:pt>
                <c:pt idx="82">
                  <c:v>201.22727386243</c:v>
                </c:pt>
                <c:pt idx="83">
                  <c:v>207.48513484000699</c:v>
                </c:pt>
                <c:pt idx="84">
                  <c:v>212.10390468522999</c:v>
                </c:pt>
                <c:pt idx="85">
                  <c:v>219.96532417840501</c:v>
                </c:pt>
                <c:pt idx="86">
                  <c:v>229.74774081944599</c:v>
                </c:pt>
                <c:pt idx="87">
                  <c:v>236.04791550086199</c:v>
                </c:pt>
                <c:pt idx="88">
                  <c:v>242.99277463143801</c:v>
                </c:pt>
                <c:pt idx="89">
                  <c:v>252.333953751781</c:v>
                </c:pt>
                <c:pt idx="90">
                  <c:v>252.59497173377699</c:v>
                </c:pt>
                <c:pt idx="91">
                  <c:v>248.52452297210701</c:v>
                </c:pt>
                <c:pt idx="92">
                  <c:v>249.67854909922701</c:v>
                </c:pt>
                <c:pt idx="93">
                  <c:v>254.98197096335099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3ED-4ED2-8EF4-DB9AFFEA6097}"/>
            </c:ext>
          </c:extLst>
        </c:ser>
        <c:ser>
          <c:idx val="1"/>
          <c:order val="1"/>
          <c:tx>
            <c:strRef>
              <c:f>RegionalPropertyType!$X$5</c:f>
              <c:strCache>
                <c:ptCount val="1"/>
                <c:pt idx="0">
                  <c:v>South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RegionalPropertyType!$N$6:$N$99</c:f>
              <c:numCache>
                <c:formatCode>[$-409]mmm\-yy;@</c:formatCode>
                <c:ptCount val="9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</c:numCache>
            </c:numRef>
          </c:xVal>
          <c:yVal>
            <c:numRef>
              <c:f>RegionalPropertyType!$X$6:$X$99</c:f>
              <c:numCache>
                <c:formatCode>0</c:formatCode>
                <c:ptCount val="94"/>
                <c:pt idx="0">
                  <c:v>97.316502105173896</c:v>
                </c:pt>
                <c:pt idx="1">
                  <c:v>103.50631227056699</c:v>
                </c:pt>
                <c:pt idx="2">
                  <c:v>103.801470356682</c:v>
                </c:pt>
                <c:pt idx="3">
                  <c:v>100</c:v>
                </c:pt>
                <c:pt idx="4">
                  <c:v>99.487961357208206</c:v>
                </c:pt>
                <c:pt idx="5">
                  <c:v>102.106784061238</c:v>
                </c:pt>
                <c:pt idx="6">
                  <c:v>106.079317591761</c:v>
                </c:pt>
                <c:pt idx="7">
                  <c:v>108.27590114626</c:v>
                </c:pt>
                <c:pt idx="8">
                  <c:v>108.145019157465</c:v>
                </c:pt>
                <c:pt idx="9">
                  <c:v>108.446702976675</c:v>
                </c:pt>
                <c:pt idx="10">
                  <c:v>111.600499439525</c:v>
                </c:pt>
                <c:pt idx="11">
                  <c:v>115.34820899664</c:v>
                </c:pt>
                <c:pt idx="12">
                  <c:v>116.67093790780601</c:v>
                </c:pt>
                <c:pt idx="13">
                  <c:v>117.57033219791199</c:v>
                </c:pt>
                <c:pt idx="14">
                  <c:v>121.294408007942</c:v>
                </c:pt>
                <c:pt idx="15">
                  <c:v>125.96321641668101</c:v>
                </c:pt>
                <c:pt idx="16">
                  <c:v>131.418789110272</c:v>
                </c:pt>
                <c:pt idx="17">
                  <c:v>138.54009494802801</c:v>
                </c:pt>
                <c:pt idx="18">
                  <c:v>142.93844439045</c:v>
                </c:pt>
                <c:pt idx="19">
                  <c:v>147.16438090452201</c:v>
                </c:pt>
                <c:pt idx="20">
                  <c:v>155.74930376702099</c:v>
                </c:pt>
                <c:pt idx="21">
                  <c:v>161.99996258540301</c:v>
                </c:pt>
                <c:pt idx="22">
                  <c:v>163.81526713217701</c:v>
                </c:pt>
                <c:pt idx="23">
                  <c:v>170.19372512298301</c:v>
                </c:pt>
                <c:pt idx="24">
                  <c:v>180.035437077023</c:v>
                </c:pt>
                <c:pt idx="25">
                  <c:v>185.18595710275699</c:v>
                </c:pt>
                <c:pt idx="26">
                  <c:v>183.39343415312601</c:v>
                </c:pt>
                <c:pt idx="27">
                  <c:v>181.513883668273</c:v>
                </c:pt>
                <c:pt idx="28">
                  <c:v>182.684965215652</c:v>
                </c:pt>
                <c:pt idx="29">
                  <c:v>183.92046872677099</c:v>
                </c:pt>
                <c:pt idx="30">
                  <c:v>185.47033531876201</c:v>
                </c:pt>
                <c:pt idx="31">
                  <c:v>185.40903816671499</c:v>
                </c:pt>
                <c:pt idx="32">
                  <c:v>181.840621900283</c:v>
                </c:pt>
                <c:pt idx="33">
                  <c:v>177.97763318093499</c:v>
                </c:pt>
                <c:pt idx="34">
                  <c:v>172.03281794893999</c:v>
                </c:pt>
                <c:pt idx="35">
                  <c:v>163.36057282703399</c:v>
                </c:pt>
                <c:pt idx="36">
                  <c:v>153.33789562343</c:v>
                </c:pt>
                <c:pt idx="37">
                  <c:v>146.643221793507</c:v>
                </c:pt>
                <c:pt idx="38">
                  <c:v>145.871711181183</c:v>
                </c:pt>
                <c:pt idx="39">
                  <c:v>144.34915264420599</c:v>
                </c:pt>
                <c:pt idx="40">
                  <c:v>138.97679921721701</c:v>
                </c:pt>
                <c:pt idx="41">
                  <c:v>134.20125840483999</c:v>
                </c:pt>
                <c:pt idx="42">
                  <c:v>132.55068407022901</c:v>
                </c:pt>
                <c:pt idx="43">
                  <c:v>130.99437230163801</c:v>
                </c:pt>
                <c:pt idx="44">
                  <c:v>129.53439099645601</c:v>
                </c:pt>
                <c:pt idx="45">
                  <c:v>131.54193661684701</c:v>
                </c:pt>
                <c:pt idx="46">
                  <c:v>132.44323491895599</c:v>
                </c:pt>
                <c:pt idx="47">
                  <c:v>129.51668726135901</c:v>
                </c:pt>
                <c:pt idx="48">
                  <c:v>126.25525754692499</c:v>
                </c:pt>
                <c:pt idx="49">
                  <c:v>125.86890840212899</c:v>
                </c:pt>
                <c:pt idx="50">
                  <c:v>131.329172044552</c:v>
                </c:pt>
                <c:pt idx="51">
                  <c:v>134.990594887886</c:v>
                </c:pt>
                <c:pt idx="52">
                  <c:v>133.80044173127399</c:v>
                </c:pt>
                <c:pt idx="53">
                  <c:v>135.74055037085901</c:v>
                </c:pt>
                <c:pt idx="54">
                  <c:v>141.03749688634599</c:v>
                </c:pt>
                <c:pt idx="55">
                  <c:v>144.41130873233399</c:v>
                </c:pt>
                <c:pt idx="56">
                  <c:v>146.49868998170101</c:v>
                </c:pt>
                <c:pt idx="57">
                  <c:v>149.840396037451</c:v>
                </c:pt>
                <c:pt idx="58">
                  <c:v>154.96964377833399</c:v>
                </c:pt>
                <c:pt idx="59">
                  <c:v>159.954262959826</c:v>
                </c:pt>
                <c:pt idx="60">
                  <c:v>162.97993298992299</c:v>
                </c:pt>
                <c:pt idx="61">
                  <c:v>165.53327363010899</c:v>
                </c:pt>
                <c:pt idx="62">
                  <c:v>167.04460639013601</c:v>
                </c:pt>
                <c:pt idx="63">
                  <c:v>169.86743216053301</c:v>
                </c:pt>
                <c:pt idx="64">
                  <c:v>177.77359637401599</c:v>
                </c:pt>
                <c:pt idx="65">
                  <c:v>186.076166984053</c:v>
                </c:pt>
                <c:pt idx="66">
                  <c:v>186.435668612706</c:v>
                </c:pt>
                <c:pt idx="67">
                  <c:v>186.33084220630101</c:v>
                </c:pt>
                <c:pt idx="68">
                  <c:v>196.93788790032701</c:v>
                </c:pt>
                <c:pt idx="69">
                  <c:v>212.89761684278901</c:v>
                </c:pt>
                <c:pt idx="70">
                  <c:v>219.370812327088</c:v>
                </c:pt>
                <c:pt idx="71">
                  <c:v>218.200797855833</c:v>
                </c:pt>
                <c:pt idx="72">
                  <c:v>220.85607308007999</c:v>
                </c:pt>
                <c:pt idx="73">
                  <c:v>226.257756431546</c:v>
                </c:pt>
                <c:pt idx="74">
                  <c:v>232.072804610248</c:v>
                </c:pt>
                <c:pt idx="75">
                  <c:v>237.14136028050501</c:v>
                </c:pt>
                <c:pt idx="76">
                  <c:v>241.18606016266</c:v>
                </c:pt>
                <c:pt idx="77">
                  <c:v>243.66594423507601</c:v>
                </c:pt>
                <c:pt idx="78">
                  <c:v>249.707871746926</c:v>
                </c:pt>
                <c:pt idx="79">
                  <c:v>261.02615204255102</c:v>
                </c:pt>
                <c:pt idx="80">
                  <c:v>269.74818236069098</c:v>
                </c:pt>
                <c:pt idx="81">
                  <c:v>269.60416463949201</c:v>
                </c:pt>
                <c:pt idx="82">
                  <c:v>276.17502186254598</c:v>
                </c:pt>
                <c:pt idx="83">
                  <c:v>292.71779168311201</c:v>
                </c:pt>
                <c:pt idx="84">
                  <c:v>307.05749289515097</c:v>
                </c:pt>
                <c:pt idx="85">
                  <c:v>325.27756419662899</c:v>
                </c:pt>
                <c:pt idx="86">
                  <c:v>341.309571776035</c:v>
                </c:pt>
                <c:pt idx="87">
                  <c:v>351.79498257866499</c:v>
                </c:pt>
                <c:pt idx="88">
                  <c:v>383.37034159149101</c:v>
                </c:pt>
                <c:pt idx="89">
                  <c:v>431.95179416184999</c:v>
                </c:pt>
                <c:pt idx="90">
                  <c:v>427.09186522906299</c:v>
                </c:pt>
                <c:pt idx="91">
                  <c:v>406.14078994078102</c:v>
                </c:pt>
                <c:pt idx="92">
                  <c:v>425.60518753349299</c:v>
                </c:pt>
                <c:pt idx="93">
                  <c:v>433.75690050718202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3ED-4ED2-8EF4-DB9AFFEA6097}"/>
            </c:ext>
          </c:extLst>
        </c:ser>
        <c:ser>
          <c:idx val="2"/>
          <c:order val="2"/>
          <c:tx>
            <c:strRef>
              <c:f>RegionalPropertyType!$Y$5</c:f>
              <c:strCache>
                <c:ptCount val="1"/>
                <c:pt idx="0">
                  <c:v>South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RegionalPropertyType!$N$6:$N$99</c:f>
              <c:numCache>
                <c:formatCode>[$-409]mmm\-yy;@</c:formatCode>
                <c:ptCount val="9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</c:numCache>
            </c:numRef>
          </c:xVal>
          <c:yVal>
            <c:numRef>
              <c:f>RegionalPropertyType!$Y$6:$Y$99</c:f>
              <c:numCache>
                <c:formatCode>0</c:formatCode>
                <c:ptCount val="94"/>
                <c:pt idx="0">
                  <c:v>98.014533304961404</c:v>
                </c:pt>
                <c:pt idx="1">
                  <c:v>96.737303799829903</c:v>
                </c:pt>
                <c:pt idx="2">
                  <c:v>97.214284737131507</c:v>
                </c:pt>
                <c:pt idx="3">
                  <c:v>100</c:v>
                </c:pt>
                <c:pt idx="4">
                  <c:v>101.98727286144999</c:v>
                </c:pt>
                <c:pt idx="5">
                  <c:v>103.004015303494</c:v>
                </c:pt>
                <c:pt idx="6">
                  <c:v>105.935832277031</c:v>
                </c:pt>
                <c:pt idx="7">
                  <c:v>108.87619156837999</c:v>
                </c:pt>
                <c:pt idx="8">
                  <c:v>109.613823936423</c:v>
                </c:pt>
                <c:pt idx="9">
                  <c:v>111.016144847866</c:v>
                </c:pt>
                <c:pt idx="10">
                  <c:v>114.45197965352899</c:v>
                </c:pt>
                <c:pt idx="11">
                  <c:v>119.412454861528</c:v>
                </c:pt>
                <c:pt idx="12">
                  <c:v>124.812127714205</c:v>
                </c:pt>
                <c:pt idx="13">
                  <c:v>127.108298481375</c:v>
                </c:pt>
                <c:pt idx="14">
                  <c:v>128.80274658834799</c:v>
                </c:pt>
                <c:pt idx="15">
                  <c:v>135.01093042454201</c:v>
                </c:pt>
                <c:pt idx="16">
                  <c:v>143.12800772744799</c:v>
                </c:pt>
                <c:pt idx="17">
                  <c:v>149.846561854838</c:v>
                </c:pt>
                <c:pt idx="18">
                  <c:v>154.959402685707</c:v>
                </c:pt>
                <c:pt idx="19">
                  <c:v>160.146843325775</c:v>
                </c:pt>
                <c:pt idx="20">
                  <c:v>169.05613368373099</c:v>
                </c:pt>
                <c:pt idx="21">
                  <c:v>180.18564960008101</c:v>
                </c:pt>
                <c:pt idx="22">
                  <c:v>181.457663041746</c:v>
                </c:pt>
                <c:pt idx="23">
                  <c:v>180.067762019085</c:v>
                </c:pt>
                <c:pt idx="24">
                  <c:v>188.275046801336</c:v>
                </c:pt>
                <c:pt idx="25">
                  <c:v>195.350361666845</c:v>
                </c:pt>
                <c:pt idx="26">
                  <c:v>188.82567829979899</c:v>
                </c:pt>
                <c:pt idx="27">
                  <c:v>183.59382498851099</c:v>
                </c:pt>
                <c:pt idx="28">
                  <c:v>189.74076432269499</c:v>
                </c:pt>
                <c:pt idx="29">
                  <c:v>194.69906152862899</c:v>
                </c:pt>
                <c:pt idx="30">
                  <c:v>188.90927803687001</c:v>
                </c:pt>
                <c:pt idx="31">
                  <c:v>181.41315416672001</c:v>
                </c:pt>
                <c:pt idx="32">
                  <c:v>178.213944288167</c:v>
                </c:pt>
                <c:pt idx="33">
                  <c:v>171.62295916297001</c:v>
                </c:pt>
                <c:pt idx="34">
                  <c:v>158.94003727983099</c:v>
                </c:pt>
                <c:pt idx="35">
                  <c:v>149.16979281049601</c:v>
                </c:pt>
                <c:pt idx="36">
                  <c:v>145.328817780245</c:v>
                </c:pt>
                <c:pt idx="37">
                  <c:v>142.49334168487201</c:v>
                </c:pt>
                <c:pt idx="38">
                  <c:v>137.801938403359</c:v>
                </c:pt>
                <c:pt idx="39">
                  <c:v>133.69996095607701</c:v>
                </c:pt>
                <c:pt idx="40">
                  <c:v>131.93275196061001</c:v>
                </c:pt>
                <c:pt idx="41">
                  <c:v>130.74752637739499</c:v>
                </c:pt>
                <c:pt idx="42">
                  <c:v>131.44712016835501</c:v>
                </c:pt>
                <c:pt idx="43">
                  <c:v>131.07469781513899</c:v>
                </c:pt>
                <c:pt idx="44">
                  <c:v>128.64427582465601</c:v>
                </c:pt>
                <c:pt idx="45">
                  <c:v>128.52750922411701</c:v>
                </c:pt>
                <c:pt idx="46">
                  <c:v>129.63957382080599</c:v>
                </c:pt>
                <c:pt idx="47">
                  <c:v>128.53097739183701</c:v>
                </c:pt>
                <c:pt idx="48">
                  <c:v>127.93548487999</c:v>
                </c:pt>
                <c:pt idx="49">
                  <c:v>130.62488875412299</c:v>
                </c:pt>
                <c:pt idx="50">
                  <c:v>134.03796342364501</c:v>
                </c:pt>
                <c:pt idx="51">
                  <c:v>135.42859577251599</c:v>
                </c:pt>
                <c:pt idx="52">
                  <c:v>139.08740291873599</c:v>
                </c:pt>
                <c:pt idx="53">
                  <c:v>146.104426327715</c:v>
                </c:pt>
                <c:pt idx="54">
                  <c:v>146.31600426022899</c:v>
                </c:pt>
                <c:pt idx="55">
                  <c:v>142.97488193478199</c:v>
                </c:pt>
                <c:pt idx="56">
                  <c:v>146.46027026058999</c:v>
                </c:pt>
                <c:pt idx="57">
                  <c:v>154.93571629212701</c:v>
                </c:pt>
                <c:pt idx="58">
                  <c:v>160.62196349954499</c:v>
                </c:pt>
                <c:pt idx="59">
                  <c:v>161.59147475377</c:v>
                </c:pt>
                <c:pt idx="60">
                  <c:v>163.57304893924899</c:v>
                </c:pt>
                <c:pt idx="61">
                  <c:v>166.02219286990999</c:v>
                </c:pt>
                <c:pt idx="62">
                  <c:v>166.565297083704</c:v>
                </c:pt>
                <c:pt idx="63">
                  <c:v>167.53413851935599</c:v>
                </c:pt>
                <c:pt idx="64">
                  <c:v>170.73162395352401</c:v>
                </c:pt>
                <c:pt idx="65">
                  <c:v>173.997280936219</c:v>
                </c:pt>
                <c:pt idx="66">
                  <c:v>178.95584436352101</c:v>
                </c:pt>
                <c:pt idx="67">
                  <c:v>185.66683447127599</c:v>
                </c:pt>
                <c:pt idx="68">
                  <c:v>192.775206796986</c:v>
                </c:pt>
                <c:pt idx="69">
                  <c:v>198.47320138430399</c:v>
                </c:pt>
                <c:pt idx="70">
                  <c:v>196.513605191343</c:v>
                </c:pt>
                <c:pt idx="71">
                  <c:v>193.232662681508</c:v>
                </c:pt>
                <c:pt idx="72">
                  <c:v>196.599862203817</c:v>
                </c:pt>
                <c:pt idx="73">
                  <c:v>202.44011163822901</c:v>
                </c:pt>
                <c:pt idx="74">
                  <c:v>203.475567543598</c:v>
                </c:pt>
                <c:pt idx="75">
                  <c:v>200.569161168362</c:v>
                </c:pt>
                <c:pt idx="76">
                  <c:v>198.235610701062</c:v>
                </c:pt>
                <c:pt idx="77">
                  <c:v>198.10813788905099</c:v>
                </c:pt>
                <c:pt idx="78">
                  <c:v>201.571231188914</c:v>
                </c:pt>
                <c:pt idx="79">
                  <c:v>205.27865642349201</c:v>
                </c:pt>
                <c:pt idx="80">
                  <c:v>206.95131936250201</c:v>
                </c:pt>
                <c:pt idx="81">
                  <c:v>205.69540835727901</c:v>
                </c:pt>
                <c:pt idx="82">
                  <c:v>206.31970862470399</c:v>
                </c:pt>
                <c:pt idx="83">
                  <c:v>213.28980613536899</c:v>
                </c:pt>
                <c:pt idx="84">
                  <c:v>225.51857973864301</c:v>
                </c:pt>
                <c:pt idx="85">
                  <c:v>238.11027658470701</c:v>
                </c:pt>
                <c:pt idx="86">
                  <c:v>244.28825419454799</c:v>
                </c:pt>
                <c:pt idx="87">
                  <c:v>249.14730445612699</c:v>
                </c:pt>
                <c:pt idx="88">
                  <c:v>260.34397508037898</c:v>
                </c:pt>
                <c:pt idx="89">
                  <c:v>270.41492127195897</c:v>
                </c:pt>
                <c:pt idx="90">
                  <c:v>269.84737357944101</c:v>
                </c:pt>
                <c:pt idx="91">
                  <c:v>269.26776294032999</c:v>
                </c:pt>
                <c:pt idx="92">
                  <c:v>274.46946390088902</c:v>
                </c:pt>
                <c:pt idx="93">
                  <c:v>280.81247587496301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3ED-4ED2-8EF4-DB9AFFEA6097}"/>
            </c:ext>
          </c:extLst>
        </c:ser>
        <c:ser>
          <c:idx val="3"/>
          <c:order val="3"/>
          <c:tx>
            <c:strRef>
              <c:f>RegionalPropertyType!$Z$5</c:f>
              <c:strCache>
                <c:ptCount val="1"/>
                <c:pt idx="0">
                  <c:v>South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RegionalPropertyType!$N$6:$N$99</c:f>
              <c:numCache>
                <c:formatCode>[$-409]mmm\-yy;@</c:formatCode>
                <c:ptCount val="9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</c:numCache>
            </c:numRef>
          </c:xVal>
          <c:yVal>
            <c:numRef>
              <c:f>RegionalPropertyType!$Z$6:$Z$99</c:f>
              <c:numCache>
                <c:formatCode>0</c:formatCode>
                <c:ptCount val="94"/>
                <c:pt idx="0">
                  <c:v>95.152594188531296</c:v>
                </c:pt>
                <c:pt idx="1">
                  <c:v>98.774601585116301</c:v>
                </c:pt>
                <c:pt idx="2">
                  <c:v>100.24134628909501</c:v>
                </c:pt>
                <c:pt idx="3">
                  <c:v>100</c:v>
                </c:pt>
                <c:pt idx="4">
                  <c:v>102.572778306362</c:v>
                </c:pt>
                <c:pt idx="5">
                  <c:v>109.388243852069</c:v>
                </c:pt>
                <c:pt idx="6">
                  <c:v>113.173838024568</c:v>
                </c:pt>
                <c:pt idx="7">
                  <c:v>111.259675326901</c:v>
                </c:pt>
                <c:pt idx="8">
                  <c:v>111.147109399011</c:v>
                </c:pt>
                <c:pt idx="9">
                  <c:v>114.947154322785</c:v>
                </c:pt>
                <c:pt idx="10">
                  <c:v>119.622433929915</c:v>
                </c:pt>
                <c:pt idx="11">
                  <c:v>123.620983304091</c:v>
                </c:pt>
                <c:pt idx="12">
                  <c:v>127.750874888667</c:v>
                </c:pt>
                <c:pt idx="13">
                  <c:v>129.20747387224901</c:v>
                </c:pt>
                <c:pt idx="14">
                  <c:v>128.455222056069</c:v>
                </c:pt>
                <c:pt idx="15">
                  <c:v>131.82892959209599</c:v>
                </c:pt>
                <c:pt idx="16">
                  <c:v>141.15811373871799</c:v>
                </c:pt>
                <c:pt idx="17">
                  <c:v>150.44537039930199</c:v>
                </c:pt>
                <c:pt idx="18">
                  <c:v>154.303902159589</c:v>
                </c:pt>
                <c:pt idx="19">
                  <c:v>157.191745518749</c:v>
                </c:pt>
                <c:pt idx="20">
                  <c:v>165.62813734318999</c:v>
                </c:pt>
                <c:pt idx="21">
                  <c:v>180.45715622662601</c:v>
                </c:pt>
                <c:pt idx="22">
                  <c:v>189.30743010323201</c:v>
                </c:pt>
                <c:pt idx="23">
                  <c:v>186.32959062834701</c:v>
                </c:pt>
                <c:pt idx="24">
                  <c:v>180.42107607020699</c:v>
                </c:pt>
                <c:pt idx="25">
                  <c:v>174.386249010981</c:v>
                </c:pt>
                <c:pt idx="26">
                  <c:v>170.64601682358301</c:v>
                </c:pt>
                <c:pt idx="27">
                  <c:v>171.95995163820501</c:v>
                </c:pt>
                <c:pt idx="28">
                  <c:v>176.52523978644601</c:v>
                </c:pt>
                <c:pt idx="29">
                  <c:v>177.047552725592</c:v>
                </c:pt>
                <c:pt idx="30">
                  <c:v>169.28380857105699</c:v>
                </c:pt>
                <c:pt idx="31">
                  <c:v>160.894726963219</c:v>
                </c:pt>
                <c:pt idx="32">
                  <c:v>153.54259124718601</c:v>
                </c:pt>
                <c:pt idx="33">
                  <c:v>146.59785501370001</c:v>
                </c:pt>
                <c:pt idx="34">
                  <c:v>137.35637617038401</c:v>
                </c:pt>
                <c:pt idx="35">
                  <c:v>128.74812516776501</c:v>
                </c:pt>
                <c:pt idx="36">
                  <c:v>123.831673846662</c:v>
                </c:pt>
                <c:pt idx="37">
                  <c:v>116.830897222548</c:v>
                </c:pt>
                <c:pt idx="38">
                  <c:v>107.69189617161599</c:v>
                </c:pt>
                <c:pt idx="39">
                  <c:v>103.630107262804</c:v>
                </c:pt>
                <c:pt idx="40">
                  <c:v>106.26889366315299</c:v>
                </c:pt>
                <c:pt idx="41">
                  <c:v>108.751188276354</c:v>
                </c:pt>
                <c:pt idx="42">
                  <c:v>109.952703092787</c:v>
                </c:pt>
                <c:pt idx="43">
                  <c:v>111.06038512016799</c:v>
                </c:pt>
                <c:pt idx="44">
                  <c:v>113.16163736780599</c:v>
                </c:pt>
                <c:pt idx="45">
                  <c:v>116.75874248648999</c:v>
                </c:pt>
                <c:pt idx="46">
                  <c:v>119.641331435645</c:v>
                </c:pt>
                <c:pt idx="47">
                  <c:v>120.802303937953</c:v>
                </c:pt>
                <c:pt idx="48">
                  <c:v>123.552522646226</c:v>
                </c:pt>
                <c:pt idx="49">
                  <c:v>127.94494890532999</c:v>
                </c:pt>
                <c:pt idx="50">
                  <c:v>131.410626124647</c:v>
                </c:pt>
                <c:pt idx="51">
                  <c:v>134.916498665701</c:v>
                </c:pt>
                <c:pt idx="52">
                  <c:v>139.181886772708</c:v>
                </c:pt>
                <c:pt idx="53">
                  <c:v>143.43610767648801</c:v>
                </c:pt>
                <c:pt idx="54">
                  <c:v>149.373354653946</c:v>
                </c:pt>
                <c:pt idx="55">
                  <c:v>154.956446005136</c:v>
                </c:pt>
                <c:pt idx="56">
                  <c:v>160.06272195948199</c:v>
                </c:pt>
                <c:pt idx="57">
                  <c:v>168.027810755557</c:v>
                </c:pt>
                <c:pt idx="58">
                  <c:v>173.17814395089599</c:v>
                </c:pt>
                <c:pt idx="59">
                  <c:v>174.49161142680001</c:v>
                </c:pt>
                <c:pt idx="60">
                  <c:v>178.90294328742499</c:v>
                </c:pt>
                <c:pt idx="61">
                  <c:v>186.524784097142</c:v>
                </c:pt>
                <c:pt idx="62">
                  <c:v>191.82499211494999</c:v>
                </c:pt>
                <c:pt idx="63">
                  <c:v>195.43565702100301</c:v>
                </c:pt>
                <c:pt idx="64">
                  <c:v>202.10193345342699</c:v>
                </c:pt>
                <c:pt idx="65">
                  <c:v>210.998217253467</c:v>
                </c:pt>
                <c:pt idx="66">
                  <c:v>216.32196962125801</c:v>
                </c:pt>
                <c:pt idx="67">
                  <c:v>218.541544650015</c:v>
                </c:pt>
                <c:pt idx="68">
                  <c:v>224.99201003013701</c:v>
                </c:pt>
                <c:pt idx="69">
                  <c:v>234.09853963757601</c:v>
                </c:pt>
                <c:pt idx="70">
                  <c:v>236.89244182296599</c:v>
                </c:pt>
                <c:pt idx="71">
                  <c:v>238.94663710404299</c:v>
                </c:pt>
                <c:pt idx="72">
                  <c:v>249.62251252247799</c:v>
                </c:pt>
                <c:pt idx="73">
                  <c:v>261.08199691601902</c:v>
                </c:pt>
                <c:pt idx="74">
                  <c:v>265.81154988805599</c:v>
                </c:pt>
                <c:pt idx="75">
                  <c:v>269.54261817166298</c:v>
                </c:pt>
                <c:pt idx="76">
                  <c:v>276.36143776830102</c:v>
                </c:pt>
                <c:pt idx="77">
                  <c:v>285.45051793539898</c:v>
                </c:pt>
                <c:pt idx="78">
                  <c:v>296.059636597002</c:v>
                </c:pt>
                <c:pt idx="79">
                  <c:v>301.94769300804302</c:v>
                </c:pt>
                <c:pt idx="80">
                  <c:v>301.02159109439299</c:v>
                </c:pt>
                <c:pt idx="81">
                  <c:v>302.45753297777298</c:v>
                </c:pt>
                <c:pt idx="82">
                  <c:v>317.84556174521799</c:v>
                </c:pt>
                <c:pt idx="83">
                  <c:v>335.31680846492299</c:v>
                </c:pt>
                <c:pt idx="84">
                  <c:v>349.10072905556098</c:v>
                </c:pt>
                <c:pt idx="85">
                  <c:v>371.53716357281399</c:v>
                </c:pt>
                <c:pt idx="86">
                  <c:v>396.28923577785201</c:v>
                </c:pt>
                <c:pt idx="87">
                  <c:v>413.16138296989197</c:v>
                </c:pt>
                <c:pt idx="88">
                  <c:v>438.39510416794599</c:v>
                </c:pt>
                <c:pt idx="89">
                  <c:v>474.17581291554001</c:v>
                </c:pt>
                <c:pt idx="90">
                  <c:v>466.02081425155302</c:v>
                </c:pt>
                <c:pt idx="91">
                  <c:v>443.67038156031299</c:v>
                </c:pt>
                <c:pt idx="92">
                  <c:v>446.546995183999</c:v>
                </c:pt>
                <c:pt idx="93">
                  <c:v>447.36943512515302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3ED-4ED2-8EF4-DB9AFFEA60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7560"/>
        <c:axId val="530827952"/>
      </c:scatterChart>
      <c:valAx>
        <c:axId val="530827560"/>
        <c:scaling>
          <c:orientation val="minMax"/>
          <c:max val="45138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7952"/>
        <c:crosses val="autoZero"/>
        <c:crossBetween val="midCat"/>
        <c:majorUnit val="365"/>
      </c:valAx>
      <c:valAx>
        <c:axId val="5308279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75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RegionalPropertyType!$AA$5</c:f>
              <c:strCache>
                <c:ptCount val="1"/>
                <c:pt idx="0">
                  <c:v>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RegionalPropertyType!$N$6:$N$99</c:f>
              <c:numCache>
                <c:formatCode>[$-409]mmm\-yy;@</c:formatCode>
                <c:ptCount val="9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</c:numCache>
            </c:numRef>
          </c:xVal>
          <c:yVal>
            <c:numRef>
              <c:f>RegionalPropertyType!$AA$6:$AA$99</c:f>
              <c:numCache>
                <c:formatCode>0</c:formatCode>
                <c:ptCount val="94"/>
                <c:pt idx="0">
                  <c:v>93.926888413230103</c:v>
                </c:pt>
                <c:pt idx="1">
                  <c:v>98.947477603444099</c:v>
                </c:pt>
                <c:pt idx="2">
                  <c:v>100.67223183521099</c:v>
                </c:pt>
                <c:pt idx="3">
                  <c:v>100</c:v>
                </c:pt>
                <c:pt idx="4">
                  <c:v>100.759906477976</c:v>
                </c:pt>
                <c:pt idx="5">
                  <c:v>102.450585980993</c:v>
                </c:pt>
                <c:pt idx="6">
                  <c:v>101.404281426164</c:v>
                </c:pt>
                <c:pt idx="7">
                  <c:v>99.7557825339385</c:v>
                </c:pt>
                <c:pt idx="8">
                  <c:v>101.800611520876</c:v>
                </c:pt>
                <c:pt idx="9">
                  <c:v>105.52406045593401</c:v>
                </c:pt>
                <c:pt idx="10">
                  <c:v>107.662837274019</c:v>
                </c:pt>
                <c:pt idx="11">
                  <c:v>108.6882918491</c:v>
                </c:pt>
                <c:pt idx="12">
                  <c:v>111.935798216276</c:v>
                </c:pt>
                <c:pt idx="13">
                  <c:v>116.465901167894</c:v>
                </c:pt>
                <c:pt idx="14">
                  <c:v>118.48957852133699</c:v>
                </c:pt>
                <c:pt idx="15">
                  <c:v>120.35723269626899</c:v>
                </c:pt>
                <c:pt idx="16">
                  <c:v>125.79016812677899</c:v>
                </c:pt>
                <c:pt idx="17">
                  <c:v>131.52479858349099</c:v>
                </c:pt>
                <c:pt idx="18">
                  <c:v>134.96458695625401</c:v>
                </c:pt>
                <c:pt idx="19">
                  <c:v>138.32548168340699</c:v>
                </c:pt>
                <c:pt idx="20">
                  <c:v>144.454405161316</c:v>
                </c:pt>
                <c:pt idx="21">
                  <c:v>151.381683578767</c:v>
                </c:pt>
                <c:pt idx="22">
                  <c:v>156.964933045892</c:v>
                </c:pt>
                <c:pt idx="23">
                  <c:v>161.83239815730599</c:v>
                </c:pt>
                <c:pt idx="24">
                  <c:v>166.83197703632999</c:v>
                </c:pt>
                <c:pt idx="25">
                  <c:v>172.07588365709401</c:v>
                </c:pt>
                <c:pt idx="26">
                  <c:v>172.45441568858399</c:v>
                </c:pt>
                <c:pt idx="27">
                  <c:v>170.307429739019</c:v>
                </c:pt>
                <c:pt idx="28">
                  <c:v>173.89897180599499</c:v>
                </c:pt>
                <c:pt idx="29">
                  <c:v>181.87342096339799</c:v>
                </c:pt>
                <c:pt idx="30">
                  <c:v>181.81548350287301</c:v>
                </c:pt>
                <c:pt idx="31">
                  <c:v>175.42530588815501</c:v>
                </c:pt>
                <c:pt idx="32">
                  <c:v>172.966503741341</c:v>
                </c:pt>
                <c:pt idx="33">
                  <c:v>172.15403733546901</c:v>
                </c:pt>
                <c:pt idx="34">
                  <c:v>163.62362825801</c:v>
                </c:pt>
                <c:pt idx="35">
                  <c:v>150.96862159261099</c:v>
                </c:pt>
                <c:pt idx="36">
                  <c:v>139.31714605011001</c:v>
                </c:pt>
                <c:pt idx="37">
                  <c:v>127.331974771441</c:v>
                </c:pt>
                <c:pt idx="38">
                  <c:v>118.503027575735</c:v>
                </c:pt>
                <c:pt idx="39">
                  <c:v>114.85375860064801</c:v>
                </c:pt>
                <c:pt idx="40">
                  <c:v>113.032038595638</c:v>
                </c:pt>
                <c:pt idx="41">
                  <c:v>109.76884833155199</c:v>
                </c:pt>
                <c:pt idx="42">
                  <c:v>106.094969351988</c:v>
                </c:pt>
                <c:pt idx="43">
                  <c:v>103.633403885448</c:v>
                </c:pt>
                <c:pt idx="44">
                  <c:v>103.706701926191</c:v>
                </c:pt>
                <c:pt idx="45">
                  <c:v>105.278707050931</c:v>
                </c:pt>
                <c:pt idx="46">
                  <c:v>105.24892100997199</c:v>
                </c:pt>
                <c:pt idx="47">
                  <c:v>103.90650581692699</c:v>
                </c:pt>
                <c:pt idx="48">
                  <c:v>104.666729464105</c:v>
                </c:pt>
                <c:pt idx="49">
                  <c:v>107.233213725198</c:v>
                </c:pt>
                <c:pt idx="50">
                  <c:v>109.779034787513</c:v>
                </c:pt>
                <c:pt idx="51">
                  <c:v>111.754242544303</c:v>
                </c:pt>
                <c:pt idx="52">
                  <c:v>114.932059510413</c:v>
                </c:pt>
                <c:pt idx="53">
                  <c:v>120.34897667181799</c:v>
                </c:pt>
                <c:pt idx="54">
                  <c:v>125.17773260219001</c:v>
                </c:pt>
                <c:pt idx="55">
                  <c:v>127.562609793547</c:v>
                </c:pt>
                <c:pt idx="56">
                  <c:v>132.149357351894</c:v>
                </c:pt>
                <c:pt idx="57">
                  <c:v>139.79135032632101</c:v>
                </c:pt>
                <c:pt idx="58">
                  <c:v>144.15974319766099</c:v>
                </c:pt>
                <c:pt idx="59">
                  <c:v>145.772019010056</c:v>
                </c:pt>
                <c:pt idx="60">
                  <c:v>148.956742566309</c:v>
                </c:pt>
                <c:pt idx="61">
                  <c:v>152.60344296601301</c:v>
                </c:pt>
                <c:pt idx="62">
                  <c:v>154.51217861599099</c:v>
                </c:pt>
                <c:pt idx="63">
                  <c:v>156.282363267618</c:v>
                </c:pt>
                <c:pt idx="64">
                  <c:v>160.417434680452</c:v>
                </c:pt>
                <c:pt idx="65">
                  <c:v>165.26395733931301</c:v>
                </c:pt>
                <c:pt idx="66">
                  <c:v>169.473840785227</c:v>
                </c:pt>
                <c:pt idx="67">
                  <c:v>173.48072512473499</c:v>
                </c:pt>
                <c:pt idx="68">
                  <c:v>178.464253835102</c:v>
                </c:pt>
                <c:pt idx="69">
                  <c:v>183.34171290544799</c:v>
                </c:pt>
                <c:pt idx="70">
                  <c:v>185.40140082352099</c:v>
                </c:pt>
                <c:pt idx="71">
                  <c:v>187.46665080272601</c:v>
                </c:pt>
                <c:pt idx="72">
                  <c:v>193.71159337632599</c:v>
                </c:pt>
                <c:pt idx="73">
                  <c:v>199.64235276314801</c:v>
                </c:pt>
                <c:pt idx="74">
                  <c:v>198.18501106708899</c:v>
                </c:pt>
                <c:pt idx="75">
                  <c:v>196.36510441817401</c:v>
                </c:pt>
                <c:pt idx="76">
                  <c:v>200.23068430175499</c:v>
                </c:pt>
                <c:pt idx="77">
                  <c:v>208.05948890799201</c:v>
                </c:pt>
                <c:pt idx="78">
                  <c:v>211.62026556279099</c:v>
                </c:pt>
                <c:pt idx="79">
                  <c:v>208.626425960896</c:v>
                </c:pt>
                <c:pt idx="80">
                  <c:v>206.87887649361099</c:v>
                </c:pt>
                <c:pt idx="81">
                  <c:v>210.30775407522501</c:v>
                </c:pt>
                <c:pt idx="82">
                  <c:v>218.077753913793</c:v>
                </c:pt>
                <c:pt idx="83">
                  <c:v>221.17521156776499</c:v>
                </c:pt>
                <c:pt idx="84">
                  <c:v>218.99064191513801</c:v>
                </c:pt>
                <c:pt idx="85">
                  <c:v>221.92167294239701</c:v>
                </c:pt>
                <c:pt idx="86">
                  <c:v>237.07311175325</c:v>
                </c:pt>
                <c:pt idx="87">
                  <c:v>250.34320387681501</c:v>
                </c:pt>
                <c:pt idx="88">
                  <c:v>257.82912346202897</c:v>
                </c:pt>
                <c:pt idx="89">
                  <c:v>267.95803134180301</c:v>
                </c:pt>
                <c:pt idx="90">
                  <c:v>262.51365946437301</c:v>
                </c:pt>
                <c:pt idx="91">
                  <c:v>249.21668680752501</c:v>
                </c:pt>
                <c:pt idx="92">
                  <c:v>244.137802305999</c:v>
                </c:pt>
                <c:pt idx="93">
                  <c:v>246.752739700875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EC1-49C4-9CBC-50E7FE1BDB9A}"/>
            </c:ext>
          </c:extLst>
        </c:ser>
        <c:ser>
          <c:idx val="1"/>
          <c:order val="1"/>
          <c:tx>
            <c:strRef>
              <c:f>RegionalPropertyType!$AB$5</c:f>
              <c:strCache>
                <c:ptCount val="1"/>
                <c:pt idx="0">
                  <c:v>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RegionalPropertyType!$N$6:$N$99</c:f>
              <c:numCache>
                <c:formatCode>[$-409]mmm\-yy;@</c:formatCode>
                <c:ptCount val="9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</c:numCache>
            </c:numRef>
          </c:xVal>
          <c:yVal>
            <c:numRef>
              <c:f>RegionalPropertyType!$AB$6:$AB$99</c:f>
              <c:numCache>
                <c:formatCode>0</c:formatCode>
                <c:ptCount val="94"/>
                <c:pt idx="0">
                  <c:v>92.506743925287196</c:v>
                </c:pt>
                <c:pt idx="1">
                  <c:v>94.210700655196803</c:v>
                </c:pt>
                <c:pt idx="2">
                  <c:v>96.774726542024396</c:v>
                </c:pt>
                <c:pt idx="3">
                  <c:v>100</c:v>
                </c:pt>
                <c:pt idx="4">
                  <c:v>101.634158177187</c:v>
                </c:pt>
                <c:pt idx="5">
                  <c:v>101.80947712555501</c:v>
                </c:pt>
                <c:pt idx="6">
                  <c:v>101.600527417517</c:v>
                </c:pt>
                <c:pt idx="7">
                  <c:v>102.375231500303</c:v>
                </c:pt>
                <c:pt idx="8">
                  <c:v>103.780173307463</c:v>
                </c:pt>
                <c:pt idx="9">
                  <c:v>106.520878801515</c:v>
                </c:pt>
                <c:pt idx="10">
                  <c:v>110.20387802574901</c:v>
                </c:pt>
                <c:pt idx="11">
                  <c:v>111.934656192506</c:v>
                </c:pt>
                <c:pt idx="12">
                  <c:v>112.071751419595</c:v>
                </c:pt>
                <c:pt idx="13">
                  <c:v>113.13912954604599</c:v>
                </c:pt>
                <c:pt idx="14">
                  <c:v>116.424419924012</c:v>
                </c:pt>
                <c:pt idx="15">
                  <c:v>121.064435428005</c:v>
                </c:pt>
                <c:pt idx="16">
                  <c:v>127.53748687527499</c:v>
                </c:pt>
                <c:pt idx="17">
                  <c:v>135.12982743262799</c:v>
                </c:pt>
                <c:pt idx="18">
                  <c:v>138.41714020086701</c:v>
                </c:pt>
                <c:pt idx="19">
                  <c:v>140.56348862468701</c:v>
                </c:pt>
                <c:pt idx="20">
                  <c:v>147.15561555921801</c:v>
                </c:pt>
                <c:pt idx="21">
                  <c:v>155.139406459242</c:v>
                </c:pt>
                <c:pt idx="22">
                  <c:v>161.00706806190101</c:v>
                </c:pt>
                <c:pt idx="23">
                  <c:v>165.65706051792901</c:v>
                </c:pt>
                <c:pt idx="24">
                  <c:v>171.888164307137</c:v>
                </c:pt>
                <c:pt idx="25">
                  <c:v>179.16563673386599</c:v>
                </c:pt>
                <c:pt idx="26">
                  <c:v>184.54292511054399</c:v>
                </c:pt>
                <c:pt idx="27">
                  <c:v>188.016509423949</c:v>
                </c:pt>
                <c:pt idx="28">
                  <c:v>191.83457496857901</c:v>
                </c:pt>
                <c:pt idx="29">
                  <c:v>196.59997917979001</c:v>
                </c:pt>
                <c:pt idx="30">
                  <c:v>197.78924813569299</c:v>
                </c:pt>
                <c:pt idx="31">
                  <c:v>194.50675247833499</c:v>
                </c:pt>
                <c:pt idx="32">
                  <c:v>190.78415064961001</c:v>
                </c:pt>
                <c:pt idx="33">
                  <c:v>186.66018127695401</c:v>
                </c:pt>
                <c:pt idx="34">
                  <c:v>176.221611661689</c:v>
                </c:pt>
                <c:pt idx="35">
                  <c:v>163.943346292576</c:v>
                </c:pt>
                <c:pt idx="36">
                  <c:v>151.51951482907</c:v>
                </c:pt>
                <c:pt idx="37">
                  <c:v>139.74011498478399</c:v>
                </c:pt>
                <c:pt idx="38">
                  <c:v>134.297288869554</c:v>
                </c:pt>
                <c:pt idx="39">
                  <c:v>132.80388261976401</c:v>
                </c:pt>
                <c:pt idx="40">
                  <c:v>133.08570653217899</c:v>
                </c:pt>
                <c:pt idx="41">
                  <c:v>134.258710915905</c:v>
                </c:pt>
                <c:pt idx="42">
                  <c:v>128.460937977502</c:v>
                </c:pt>
                <c:pt idx="43">
                  <c:v>121.04756805950601</c:v>
                </c:pt>
                <c:pt idx="44">
                  <c:v>120.949167482017</c:v>
                </c:pt>
                <c:pt idx="45">
                  <c:v>123.28143615515999</c:v>
                </c:pt>
                <c:pt idx="46">
                  <c:v>122.46484093495501</c:v>
                </c:pt>
                <c:pt idx="47">
                  <c:v>121.30699415721401</c:v>
                </c:pt>
                <c:pt idx="48">
                  <c:v>124.089251947355</c:v>
                </c:pt>
                <c:pt idx="49">
                  <c:v>127.85793163112101</c:v>
                </c:pt>
                <c:pt idx="50">
                  <c:v>129.74941741121199</c:v>
                </c:pt>
                <c:pt idx="51">
                  <c:v>130.29842441940599</c:v>
                </c:pt>
                <c:pt idx="52">
                  <c:v>133.25588086536601</c:v>
                </c:pt>
                <c:pt idx="53">
                  <c:v>139.53017363109799</c:v>
                </c:pt>
                <c:pt idx="54">
                  <c:v>145.76248568628</c:v>
                </c:pt>
                <c:pt idx="55">
                  <c:v>149.54279814456299</c:v>
                </c:pt>
                <c:pt idx="56">
                  <c:v>155.22222319749699</c:v>
                </c:pt>
                <c:pt idx="57">
                  <c:v>164.25225639954201</c:v>
                </c:pt>
                <c:pt idx="58">
                  <c:v>167.66620100818599</c:v>
                </c:pt>
                <c:pt idx="59">
                  <c:v>166.53718466195801</c:v>
                </c:pt>
                <c:pt idx="60">
                  <c:v>170.244893980472</c:v>
                </c:pt>
                <c:pt idx="61">
                  <c:v>178.771971146673</c:v>
                </c:pt>
                <c:pt idx="62">
                  <c:v>185.62585419236299</c:v>
                </c:pt>
                <c:pt idx="63">
                  <c:v>188.084169851144</c:v>
                </c:pt>
                <c:pt idx="64">
                  <c:v>192.427464130744</c:v>
                </c:pt>
                <c:pt idx="65">
                  <c:v>201.010302655174</c:v>
                </c:pt>
                <c:pt idx="66">
                  <c:v>206.427158321571</c:v>
                </c:pt>
                <c:pt idx="67">
                  <c:v>208.89311200077401</c:v>
                </c:pt>
                <c:pt idx="68">
                  <c:v>219.38317235080299</c:v>
                </c:pt>
                <c:pt idx="69">
                  <c:v>234.41668293638401</c:v>
                </c:pt>
                <c:pt idx="70">
                  <c:v>239.35150156467699</c:v>
                </c:pt>
                <c:pt idx="71">
                  <c:v>238.28503189157101</c:v>
                </c:pt>
                <c:pt idx="72">
                  <c:v>242.50679438154</c:v>
                </c:pt>
                <c:pt idx="73">
                  <c:v>250.557678631491</c:v>
                </c:pt>
                <c:pt idx="74">
                  <c:v>255.63079855290499</c:v>
                </c:pt>
                <c:pt idx="75">
                  <c:v>258.878787109521</c:v>
                </c:pt>
                <c:pt idx="76">
                  <c:v>265.523155910014</c:v>
                </c:pt>
                <c:pt idx="77">
                  <c:v>272.12134058396703</c:v>
                </c:pt>
                <c:pt idx="78">
                  <c:v>273.83454598814501</c:v>
                </c:pt>
                <c:pt idx="79">
                  <c:v>272.86738163734498</c:v>
                </c:pt>
                <c:pt idx="80">
                  <c:v>275.280813622935</c:v>
                </c:pt>
                <c:pt idx="81">
                  <c:v>285.11338725590502</c:v>
                </c:pt>
                <c:pt idx="82">
                  <c:v>296.61199659958203</c:v>
                </c:pt>
                <c:pt idx="83">
                  <c:v>303.62963405563102</c:v>
                </c:pt>
                <c:pt idx="84">
                  <c:v>315.88559698428901</c:v>
                </c:pt>
                <c:pt idx="85">
                  <c:v>337.84088289249098</c:v>
                </c:pt>
                <c:pt idx="86">
                  <c:v>356.48189618759602</c:v>
                </c:pt>
                <c:pt idx="87">
                  <c:v>367.52522940778999</c:v>
                </c:pt>
                <c:pt idx="88">
                  <c:v>389.76523479021398</c:v>
                </c:pt>
                <c:pt idx="89">
                  <c:v>420.88340397418199</c:v>
                </c:pt>
                <c:pt idx="90">
                  <c:v>426.07374519077803</c:v>
                </c:pt>
                <c:pt idx="91">
                  <c:v>417.53027807824901</c:v>
                </c:pt>
                <c:pt idx="92">
                  <c:v>417.32725570243002</c:v>
                </c:pt>
                <c:pt idx="93">
                  <c:v>418.72875819924599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EC1-49C4-9CBC-50E7FE1BDB9A}"/>
            </c:ext>
          </c:extLst>
        </c:ser>
        <c:ser>
          <c:idx val="2"/>
          <c:order val="2"/>
          <c:tx>
            <c:strRef>
              <c:f>RegionalPropertyType!$AC$5</c:f>
              <c:strCache>
                <c:ptCount val="1"/>
                <c:pt idx="0">
                  <c:v>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RegionalPropertyType!$N$6:$N$99</c:f>
              <c:numCache>
                <c:formatCode>[$-409]mmm\-yy;@</c:formatCode>
                <c:ptCount val="9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</c:numCache>
            </c:numRef>
          </c:xVal>
          <c:yVal>
            <c:numRef>
              <c:f>RegionalPropertyType!$AC$6:$AC$99</c:f>
              <c:numCache>
                <c:formatCode>0</c:formatCode>
                <c:ptCount val="94"/>
                <c:pt idx="0">
                  <c:v>95.301414131831507</c:v>
                </c:pt>
                <c:pt idx="1">
                  <c:v>97.885876004402405</c:v>
                </c:pt>
                <c:pt idx="2">
                  <c:v>98.995098749407404</c:v>
                </c:pt>
                <c:pt idx="3">
                  <c:v>100</c:v>
                </c:pt>
                <c:pt idx="4">
                  <c:v>102.5357388047</c:v>
                </c:pt>
                <c:pt idx="5">
                  <c:v>105.95551248382399</c:v>
                </c:pt>
                <c:pt idx="6">
                  <c:v>107.584576636835</c:v>
                </c:pt>
                <c:pt idx="7">
                  <c:v>107.670763833327</c:v>
                </c:pt>
                <c:pt idx="8">
                  <c:v>109.096364783342</c:v>
                </c:pt>
                <c:pt idx="9">
                  <c:v>112.51862872566601</c:v>
                </c:pt>
                <c:pt idx="10">
                  <c:v>116.854835903603</c:v>
                </c:pt>
                <c:pt idx="11">
                  <c:v>120.44739942846699</c:v>
                </c:pt>
                <c:pt idx="12">
                  <c:v>124.91775143840199</c:v>
                </c:pt>
                <c:pt idx="13">
                  <c:v>129.950109731292</c:v>
                </c:pt>
                <c:pt idx="14">
                  <c:v>134.21756747016701</c:v>
                </c:pt>
                <c:pt idx="15">
                  <c:v>138.96852857536001</c:v>
                </c:pt>
                <c:pt idx="16">
                  <c:v>146.41768245357801</c:v>
                </c:pt>
                <c:pt idx="17">
                  <c:v>155.59733300448801</c:v>
                </c:pt>
                <c:pt idx="18">
                  <c:v>159.67731777212899</c:v>
                </c:pt>
                <c:pt idx="19">
                  <c:v>162.638363595643</c:v>
                </c:pt>
                <c:pt idx="20">
                  <c:v>173.270673823626</c:v>
                </c:pt>
                <c:pt idx="21">
                  <c:v>184.531454418957</c:v>
                </c:pt>
                <c:pt idx="22">
                  <c:v>185.80502539406899</c:v>
                </c:pt>
                <c:pt idx="23">
                  <c:v>185.74903174309199</c:v>
                </c:pt>
                <c:pt idx="24">
                  <c:v>193.297171946227</c:v>
                </c:pt>
                <c:pt idx="25">
                  <c:v>200.17809053526901</c:v>
                </c:pt>
                <c:pt idx="26">
                  <c:v>197.771110530583</c:v>
                </c:pt>
                <c:pt idx="27">
                  <c:v>196.02470657487399</c:v>
                </c:pt>
                <c:pt idx="28">
                  <c:v>202.34066702353201</c:v>
                </c:pt>
                <c:pt idx="29">
                  <c:v>208.739285257586</c:v>
                </c:pt>
                <c:pt idx="30">
                  <c:v>207.29678789118401</c:v>
                </c:pt>
                <c:pt idx="31">
                  <c:v>202.09184350560801</c:v>
                </c:pt>
                <c:pt idx="32">
                  <c:v>199.22167739548999</c:v>
                </c:pt>
                <c:pt idx="33">
                  <c:v>195.00016979827299</c:v>
                </c:pt>
                <c:pt idx="34">
                  <c:v>179.41888798432299</c:v>
                </c:pt>
                <c:pt idx="35">
                  <c:v>164.89580783291501</c:v>
                </c:pt>
                <c:pt idx="36">
                  <c:v>157.864030452029</c:v>
                </c:pt>
                <c:pt idx="37">
                  <c:v>151.059958726346</c:v>
                </c:pt>
                <c:pt idx="38">
                  <c:v>144.426327343607</c:v>
                </c:pt>
                <c:pt idx="39">
                  <c:v>138.41036302762799</c:v>
                </c:pt>
                <c:pt idx="40">
                  <c:v>132.926511023134</c:v>
                </c:pt>
                <c:pt idx="41">
                  <c:v>127.993264281618</c:v>
                </c:pt>
                <c:pt idx="42">
                  <c:v>127.860250665187</c:v>
                </c:pt>
                <c:pt idx="43">
                  <c:v>128.77741876484399</c:v>
                </c:pt>
                <c:pt idx="44">
                  <c:v>127.03891143422899</c:v>
                </c:pt>
                <c:pt idx="45">
                  <c:v>125.588242944648</c:v>
                </c:pt>
                <c:pt idx="46">
                  <c:v>125.44595271754299</c:v>
                </c:pt>
                <c:pt idx="47">
                  <c:v>126.392476857792</c:v>
                </c:pt>
                <c:pt idx="48">
                  <c:v>130.17584241309001</c:v>
                </c:pt>
                <c:pt idx="49">
                  <c:v>134.884811487625</c:v>
                </c:pt>
                <c:pt idx="50">
                  <c:v>136.133948970831</c:v>
                </c:pt>
                <c:pt idx="51">
                  <c:v>137.09805808119199</c:v>
                </c:pt>
                <c:pt idx="52">
                  <c:v>143.512228988206</c:v>
                </c:pt>
                <c:pt idx="53">
                  <c:v>154.45821091589801</c:v>
                </c:pt>
                <c:pt idx="54">
                  <c:v>159.93595059914</c:v>
                </c:pt>
                <c:pt idx="55">
                  <c:v>159.76707361110601</c:v>
                </c:pt>
                <c:pt idx="56">
                  <c:v>162.077342287351</c:v>
                </c:pt>
                <c:pt idx="57">
                  <c:v>165.37307507019801</c:v>
                </c:pt>
                <c:pt idx="58">
                  <c:v>168.344201789973</c:v>
                </c:pt>
                <c:pt idx="59">
                  <c:v>172.22245442877801</c:v>
                </c:pt>
                <c:pt idx="60">
                  <c:v>177.08885908145299</c:v>
                </c:pt>
                <c:pt idx="61">
                  <c:v>181.75708691872799</c:v>
                </c:pt>
                <c:pt idx="62">
                  <c:v>185.15741151750399</c:v>
                </c:pt>
                <c:pt idx="63">
                  <c:v>188.05133008136201</c:v>
                </c:pt>
                <c:pt idx="64">
                  <c:v>193.11391052744401</c:v>
                </c:pt>
                <c:pt idx="65">
                  <c:v>199.742225947131</c:v>
                </c:pt>
                <c:pt idx="66">
                  <c:v>203.70720539484901</c:v>
                </c:pt>
                <c:pt idx="67">
                  <c:v>205.67587133200101</c:v>
                </c:pt>
                <c:pt idx="68">
                  <c:v>210.67070704088101</c:v>
                </c:pt>
                <c:pt idx="69">
                  <c:v>219.578747762837</c:v>
                </c:pt>
                <c:pt idx="70">
                  <c:v>226.21421130063399</c:v>
                </c:pt>
                <c:pt idx="71">
                  <c:v>227.496936002599</c:v>
                </c:pt>
                <c:pt idx="72">
                  <c:v>227.16372072487701</c:v>
                </c:pt>
                <c:pt idx="73">
                  <c:v>228.31123966384999</c:v>
                </c:pt>
                <c:pt idx="74">
                  <c:v>228.329100872552</c:v>
                </c:pt>
                <c:pt idx="75">
                  <c:v>228.25347804593201</c:v>
                </c:pt>
                <c:pt idx="76">
                  <c:v>233.119575824306</c:v>
                </c:pt>
                <c:pt idx="77">
                  <c:v>239.666538680559</c:v>
                </c:pt>
                <c:pt idx="78">
                  <c:v>243.90898727749899</c:v>
                </c:pt>
                <c:pt idx="79">
                  <c:v>245.52051330614</c:v>
                </c:pt>
                <c:pt idx="80">
                  <c:v>241.606619335445</c:v>
                </c:pt>
                <c:pt idx="81">
                  <c:v>234.758331642412</c:v>
                </c:pt>
                <c:pt idx="82">
                  <c:v>240.95804155676299</c:v>
                </c:pt>
                <c:pt idx="83">
                  <c:v>253.65253702987499</c:v>
                </c:pt>
                <c:pt idx="84">
                  <c:v>258.837870801946</c:v>
                </c:pt>
                <c:pt idx="85">
                  <c:v>266.758803740291</c:v>
                </c:pt>
                <c:pt idx="86">
                  <c:v>282.80488489911198</c:v>
                </c:pt>
                <c:pt idx="87">
                  <c:v>291.717737237047</c:v>
                </c:pt>
                <c:pt idx="88">
                  <c:v>292.25565541938499</c:v>
                </c:pt>
                <c:pt idx="89">
                  <c:v>300.13984186508702</c:v>
                </c:pt>
                <c:pt idx="90">
                  <c:v>308.50246625208302</c:v>
                </c:pt>
                <c:pt idx="91">
                  <c:v>308.98437617022699</c:v>
                </c:pt>
                <c:pt idx="92">
                  <c:v>303.25348718503199</c:v>
                </c:pt>
                <c:pt idx="93">
                  <c:v>297.24601311931798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EC1-49C4-9CBC-50E7FE1BDB9A}"/>
            </c:ext>
          </c:extLst>
        </c:ser>
        <c:ser>
          <c:idx val="3"/>
          <c:order val="3"/>
          <c:tx>
            <c:strRef>
              <c:f>RegionalPropertyType!$AD$5</c:f>
              <c:strCache>
                <c:ptCount val="1"/>
                <c:pt idx="0">
                  <c:v>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RegionalPropertyType!$N$6:$N$99</c:f>
              <c:numCache>
                <c:formatCode>[$-409]mmm\-yy;@</c:formatCode>
                <c:ptCount val="9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</c:numCache>
            </c:numRef>
          </c:xVal>
          <c:yVal>
            <c:numRef>
              <c:f>RegionalPropertyType!$AD$6:$AD$99</c:f>
              <c:numCache>
                <c:formatCode>0</c:formatCode>
                <c:ptCount val="94"/>
                <c:pt idx="0">
                  <c:v>93.948520500901907</c:v>
                </c:pt>
                <c:pt idx="1">
                  <c:v>98.015501717068403</c:v>
                </c:pt>
                <c:pt idx="2">
                  <c:v>99.055360417457393</c:v>
                </c:pt>
                <c:pt idx="3">
                  <c:v>100</c:v>
                </c:pt>
                <c:pt idx="4">
                  <c:v>103.880537920584</c:v>
                </c:pt>
                <c:pt idx="5">
                  <c:v>108.468616214085</c:v>
                </c:pt>
                <c:pt idx="6">
                  <c:v>110.966865558265</c:v>
                </c:pt>
                <c:pt idx="7">
                  <c:v>112.94372512802499</c:v>
                </c:pt>
                <c:pt idx="8">
                  <c:v>117.089690454139</c:v>
                </c:pt>
                <c:pt idx="9">
                  <c:v>122.423944430779</c:v>
                </c:pt>
                <c:pt idx="10">
                  <c:v>127.043604550902</c:v>
                </c:pt>
                <c:pt idx="11">
                  <c:v>130.552079068735</c:v>
                </c:pt>
                <c:pt idx="12">
                  <c:v>135.05576047993901</c:v>
                </c:pt>
                <c:pt idx="13">
                  <c:v>140.755109637011</c:v>
                </c:pt>
                <c:pt idx="14">
                  <c:v>144.850879548481</c:v>
                </c:pt>
                <c:pt idx="15">
                  <c:v>148.16798311612499</c:v>
                </c:pt>
                <c:pt idx="16">
                  <c:v>154.15489036256699</c:v>
                </c:pt>
                <c:pt idx="17">
                  <c:v>161.25111086261001</c:v>
                </c:pt>
                <c:pt idx="18">
                  <c:v>165.14365878640899</c:v>
                </c:pt>
                <c:pt idx="19">
                  <c:v>167.937005771457</c:v>
                </c:pt>
                <c:pt idx="20">
                  <c:v>173.813957257162</c:v>
                </c:pt>
                <c:pt idx="21">
                  <c:v>181.61645808616601</c:v>
                </c:pt>
                <c:pt idx="22">
                  <c:v>186.11732725193801</c:v>
                </c:pt>
                <c:pt idx="23">
                  <c:v>187.111394244433</c:v>
                </c:pt>
                <c:pt idx="24">
                  <c:v>188.39139201242</c:v>
                </c:pt>
                <c:pt idx="25">
                  <c:v>190.414800589263</c:v>
                </c:pt>
                <c:pt idx="26">
                  <c:v>191.04289827814199</c:v>
                </c:pt>
                <c:pt idx="27">
                  <c:v>191.822792452572</c:v>
                </c:pt>
                <c:pt idx="28">
                  <c:v>195.37817488543499</c:v>
                </c:pt>
                <c:pt idx="29">
                  <c:v>198.005763059988</c:v>
                </c:pt>
                <c:pt idx="30">
                  <c:v>191.20466882191499</c:v>
                </c:pt>
                <c:pt idx="31">
                  <c:v>181.77002895968499</c:v>
                </c:pt>
                <c:pt idx="32">
                  <c:v>178.86512507304101</c:v>
                </c:pt>
                <c:pt idx="33">
                  <c:v>179.09499188381301</c:v>
                </c:pt>
                <c:pt idx="34">
                  <c:v>176.138310919616</c:v>
                </c:pt>
                <c:pt idx="35">
                  <c:v>168.94152046392</c:v>
                </c:pt>
                <c:pt idx="36">
                  <c:v>155.664396013784</c:v>
                </c:pt>
                <c:pt idx="37">
                  <c:v>140.28347979176999</c:v>
                </c:pt>
                <c:pt idx="38">
                  <c:v>133.699799241433</c:v>
                </c:pt>
                <c:pt idx="39">
                  <c:v>132.32686805291999</c:v>
                </c:pt>
                <c:pt idx="40">
                  <c:v>129.727620650289</c:v>
                </c:pt>
                <c:pt idx="41">
                  <c:v>126.646461733797</c:v>
                </c:pt>
                <c:pt idx="42">
                  <c:v>127.500138332945</c:v>
                </c:pt>
                <c:pt idx="43">
                  <c:v>131.90052577622399</c:v>
                </c:pt>
                <c:pt idx="44">
                  <c:v>137.02798643088099</c:v>
                </c:pt>
                <c:pt idx="45">
                  <c:v>141.32863954557499</c:v>
                </c:pt>
                <c:pt idx="46">
                  <c:v>144.44208929803801</c:v>
                </c:pt>
                <c:pt idx="47">
                  <c:v>148.41790520472401</c:v>
                </c:pt>
                <c:pt idx="48">
                  <c:v>154.83125569999399</c:v>
                </c:pt>
                <c:pt idx="49">
                  <c:v>164.04369524925301</c:v>
                </c:pt>
                <c:pt idx="50">
                  <c:v>168.667539815879</c:v>
                </c:pt>
                <c:pt idx="51">
                  <c:v>168.187988125228</c:v>
                </c:pt>
                <c:pt idx="52">
                  <c:v>171.38643858164201</c:v>
                </c:pt>
                <c:pt idx="53">
                  <c:v>179.10373902401901</c:v>
                </c:pt>
                <c:pt idx="54">
                  <c:v>185.826531234437</c:v>
                </c:pt>
                <c:pt idx="55">
                  <c:v>189.9222080262</c:v>
                </c:pt>
                <c:pt idx="56">
                  <c:v>196.71840640236999</c:v>
                </c:pt>
                <c:pt idx="57">
                  <c:v>206.27237436308101</c:v>
                </c:pt>
                <c:pt idx="58">
                  <c:v>211.41872836475301</c:v>
                </c:pt>
                <c:pt idx="59">
                  <c:v>212.957511311047</c:v>
                </c:pt>
                <c:pt idx="60">
                  <c:v>219.03088341485201</c:v>
                </c:pt>
                <c:pt idx="61">
                  <c:v>229.89618080176399</c:v>
                </c:pt>
                <c:pt idx="62">
                  <c:v>235.17711738747599</c:v>
                </c:pt>
                <c:pt idx="63">
                  <c:v>236.08839110129301</c:v>
                </c:pt>
                <c:pt idx="64">
                  <c:v>245.99406880890001</c:v>
                </c:pt>
                <c:pt idx="65">
                  <c:v>265.83899782854502</c:v>
                </c:pt>
                <c:pt idx="66">
                  <c:v>275.92964155472401</c:v>
                </c:pt>
                <c:pt idx="67">
                  <c:v>275.07676680248397</c:v>
                </c:pt>
                <c:pt idx="68">
                  <c:v>281.644766080951</c:v>
                </c:pt>
                <c:pt idx="69">
                  <c:v>293.492650944236</c:v>
                </c:pt>
                <c:pt idx="70">
                  <c:v>301.40409339096601</c:v>
                </c:pt>
                <c:pt idx="71">
                  <c:v>304.65389480015602</c:v>
                </c:pt>
                <c:pt idx="72">
                  <c:v>314.71104761561998</c:v>
                </c:pt>
                <c:pt idx="73">
                  <c:v>332.324420285472</c:v>
                </c:pt>
                <c:pt idx="74">
                  <c:v>336.25353700264799</c:v>
                </c:pt>
                <c:pt idx="75">
                  <c:v>331.93385320398397</c:v>
                </c:pt>
                <c:pt idx="76">
                  <c:v>338.89402427175202</c:v>
                </c:pt>
                <c:pt idx="77">
                  <c:v>353.58157730262099</c:v>
                </c:pt>
                <c:pt idx="78">
                  <c:v>367.36798437502301</c:v>
                </c:pt>
                <c:pt idx="79">
                  <c:v>373.44431948914502</c:v>
                </c:pt>
                <c:pt idx="80">
                  <c:v>376.714426803018</c:v>
                </c:pt>
                <c:pt idx="81">
                  <c:v>383.60755889219598</c:v>
                </c:pt>
                <c:pt idx="82">
                  <c:v>398.56763355268299</c:v>
                </c:pt>
                <c:pt idx="83">
                  <c:v>412.55463874326301</c:v>
                </c:pt>
                <c:pt idx="84">
                  <c:v>425.47512640125802</c:v>
                </c:pt>
                <c:pt idx="85">
                  <c:v>454.190651016809</c:v>
                </c:pt>
                <c:pt idx="86">
                  <c:v>486.09280589572302</c:v>
                </c:pt>
                <c:pt idx="87">
                  <c:v>502.97313568742601</c:v>
                </c:pt>
                <c:pt idx="88">
                  <c:v>524.19169295555105</c:v>
                </c:pt>
                <c:pt idx="89">
                  <c:v>544.86264860532901</c:v>
                </c:pt>
                <c:pt idx="90">
                  <c:v>520.23346265859504</c:v>
                </c:pt>
                <c:pt idx="91">
                  <c:v>491.98256258474601</c:v>
                </c:pt>
                <c:pt idx="92">
                  <c:v>476.79031914761998</c:v>
                </c:pt>
                <c:pt idx="93">
                  <c:v>466.435457683408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EC1-49C4-9CBC-50E7FE1BDB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8736"/>
        <c:axId val="530829128"/>
      </c:scatterChart>
      <c:valAx>
        <c:axId val="530828736"/>
        <c:scaling>
          <c:orientation val="minMax"/>
          <c:max val="45138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9128"/>
        <c:crosses val="autoZero"/>
        <c:crossBetween val="midCat"/>
        <c:majorUnit val="365"/>
      </c:valAx>
      <c:valAx>
        <c:axId val="5308291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873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338990959463401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PrimeMarkets!$O$5</c:f>
              <c:strCache>
                <c:ptCount val="1"/>
                <c:pt idx="0">
                  <c:v>Prime Office Metros</c:v>
                </c:pt>
              </c:strCache>
            </c:strRef>
          </c:tx>
          <c:spPr>
            <a:ln w="28575">
              <a:solidFill>
                <a:srgbClr val="FF9900"/>
              </a:solidFill>
              <a:prstDash val="sysDash"/>
            </a:ln>
          </c:spPr>
          <c:marker>
            <c:symbol val="none"/>
          </c:marker>
          <c:xVal>
            <c:numRef>
              <c:f>PrimeMarkets!$N$22:$N$115</c:f>
              <c:numCache>
                <c:formatCode>[$-409]mmm\-yy;@</c:formatCode>
                <c:ptCount val="9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</c:numCache>
            </c:numRef>
          </c:xVal>
          <c:yVal>
            <c:numRef>
              <c:f>PrimeMarkets!$O$22:$O$115</c:f>
              <c:numCache>
                <c:formatCode>#,##0_);[Red]\(#,##0\)</c:formatCode>
                <c:ptCount val="94"/>
                <c:pt idx="0">
                  <c:v>84.861005288379502</c:v>
                </c:pt>
                <c:pt idx="1">
                  <c:v>92.869089845270196</c:v>
                </c:pt>
                <c:pt idx="2">
                  <c:v>97.616873090320396</c:v>
                </c:pt>
                <c:pt idx="3">
                  <c:v>100</c:v>
                </c:pt>
                <c:pt idx="4">
                  <c:v>93.901533018008394</c:v>
                </c:pt>
                <c:pt idx="5">
                  <c:v>99.053714702954395</c:v>
                </c:pt>
                <c:pt idx="6">
                  <c:v>98.3700445204651</c:v>
                </c:pt>
                <c:pt idx="7">
                  <c:v>97.004058876770301</c:v>
                </c:pt>
                <c:pt idx="8">
                  <c:v>97.993449191361606</c:v>
                </c:pt>
                <c:pt idx="9">
                  <c:v>101.36741420233</c:v>
                </c:pt>
                <c:pt idx="10">
                  <c:v>104.73979119661</c:v>
                </c:pt>
                <c:pt idx="11">
                  <c:v>109.487673992314</c:v>
                </c:pt>
                <c:pt idx="12">
                  <c:v>106.1821867476</c:v>
                </c:pt>
                <c:pt idx="13">
                  <c:v>119.255738542049</c:v>
                </c:pt>
                <c:pt idx="14">
                  <c:v>114.11009047333999</c:v>
                </c:pt>
                <c:pt idx="15">
                  <c:v>121.66662194293001</c:v>
                </c:pt>
                <c:pt idx="16">
                  <c:v>133.73031570833001</c:v>
                </c:pt>
                <c:pt idx="17">
                  <c:v>124.890233111688</c:v>
                </c:pt>
                <c:pt idx="18">
                  <c:v>135.91224452908301</c:v>
                </c:pt>
                <c:pt idx="19">
                  <c:v>139.12886575927999</c:v>
                </c:pt>
                <c:pt idx="20">
                  <c:v>149.978410766255</c:v>
                </c:pt>
                <c:pt idx="21">
                  <c:v>154.56895203210499</c:v>
                </c:pt>
                <c:pt idx="22">
                  <c:v>157.91789727646801</c:v>
                </c:pt>
                <c:pt idx="23">
                  <c:v>165.43442746911799</c:v>
                </c:pt>
                <c:pt idx="24">
                  <c:v>169.51264884916401</c:v>
                </c:pt>
                <c:pt idx="25">
                  <c:v>184.261599326348</c:v>
                </c:pt>
                <c:pt idx="26">
                  <c:v>171.609909951882</c:v>
                </c:pt>
                <c:pt idx="27">
                  <c:v>188.90493631527201</c:v>
                </c:pt>
                <c:pt idx="28">
                  <c:v>183.89304225390401</c:v>
                </c:pt>
                <c:pt idx="29">
                  <c:v>199.26502750873601</c:v>
                </c:pt>
                <c:pt idx="30">
                  <c:v>193.19399201093901</c:v>
                </c:pt>
                <c:pt idx="31">
                  <c:v>189.28217387975101</c:v>
                </c:pt>
                <c:pt idx="32">
                  <c:v>185.879930111476</c:v>
                </c:pt>
                <c:pt idx="33">
                  <c:v>189.78965755876999</c:v>
                </c:pt>
                <c:pt idx="34">
                  <c:v>196.296016048052</c:v>
                </c:pt>
                <c:pt idx="35">
                  <c:v>173.026847040033</c:v>
                </c:pt>
                <c:pt idx="36">
                  <c:v>153.38799536937199</c:v>
                </c:pt>
                <c:pt idx="37">
                  <c:v>143.33507748947699</c:v>
                </c:pt>
                <c:pt idx="38">
                  <c:v>137.80368683540701</c:v>
                </c:pt>
                <c:pt idx="39">
                  <c:v>128.22166015692099</c:v>
                </c:pt>
                <c:pt idx="40">
                  <c:v>142.63743896954799</c:v>
                </c:pt>
                <c:pt idx="41">
                  <c:v>134.12251419677199</c:v>
                </c:pt>
                <c:pt idx="42">
                  <c:v>130.75234530042499</c:v>
                </c:pt>
                <c:pt idx="43">
                  <c:v>138.05147151111899</c:v>
                </c:pt>
                <c:pt idx="44">
                  <c:v>130.23656620972599</c:v>
                </c:pt>
                <c:pt idx="45">
                  <c:v>140.77311238276499</c:v>
                </c:pt>
                <c:pt idx="46">
                  <c:v>135.272442566992</c:v>
                </c:pt>
                <c:pt idx="47">
                  <c:v>142.74856785842201</c:v>
                </c:pt>
                <c:pt idx="48">
                  <c:v>125.247238344797</c:v>
                </c:pt>
                <c:pt idx="49">
                  <c:v>151.99008202245099</c:v>
                </c:pt>
                <c:pt idx="50">
                  <c:v>144.94879135906299</c:v>
                </c:pt>
                <c:pt idx="51">
                  <c:v>153.115632113526</c:v>
                </c:pt>
                <c:pt idx="52">
                  <c:v>148.45160233145</c:v>
                </c:pt>
                <c:pt idx="53">
                  <c:v>161.75297067463299</c:v>
                </c:pt>
                <c:pt idx="54">
                  <c:v>154.019832481592</c:v>
                </c:pt>
                <c:pt idx="55">
                  <c:v>161.001001165688</c:v>
                </c:pt>
                <c:pt idx="56">
                  <c:v>165.21523532018799</c:v>
                </c:pt>
                <c:pt idx="57">
                  <c:v>171.35279421231701</c:v>
                </c:pt>
                <c:pt idx="58">
                  <c:v>180.19183450439201</c:v>
                </c:pt>
                <c:pt idx="59">
                  <c:v>184.59327941993601</c:v>
                </c:pt>
                <c:pt idx="60">
                  <c:v>177.28485950295001</c:v>
                </c:pt>
                <c:pt idx="61">
                  <c:v>187.82546706529399</c:v>
                </c:pt>
                <c:pt idx="62">
                  <c:v>193.078820588215</c:v>
                </c:pt>
                <c:pt idx="63">
                  <c:v>186.85115911585601</c:v>
                </c:pt>
                <c:pt idx="64">
                  <c:v>199.16053871500199</c:v>
                </c:pt>
                <c:pt idx="65">
                  <c:v>205.267872434064</c:v>
                </c:pt>
                <c:pt idx="66">
                  <c:v>206.86259732532801</c:v>
                </c:pt>
                <c:pt idx="67">
                  <c:v>206.767015422806</c:v>
                </c:pt>
                <c:pt idx="68">
                  <c:v>222.860522853482</c:v>
                </c:pt>
                <c:pt idx="69">
                  <c:v>211.61225346421401</c:v>
                </c:pt>
                <c:pt idx="70">
                  <c:v>222.78030884066001</c:v>
                </c:pt>
                <c:pt idx="71">
                  <c:v>226.66821357029801</c:v>
                </c:pt>
                <c:pt idx="72">
                  <c:v>220.792773745738</c:v>
                </c:pt>
                <c:pt idx="73">
                  <c:v>236.67818328269399</c:v>
                </c:pt>
                <c:pt idx="74">
                  <c:v>237.89290197663399</c:v>
                </c:pt>
                <c:pt idx="75">
                  <c:v>229.277913410987</c:v>
                </c:pt>
                <c:pt idx="76">
                  <c:v>235.50078801227301</c:v>
                </c:pt>
                <c:pt idx="77">
                  <c:v>244.78570742305899</c:v>
                </c:pt>
                <c:pt idx="78">
                  <c:v>257.60459489173002</c:v>
                </c:pt>
                <c:pt idx="79">
                  <c:v>239.80964787450301</c:v>
                </c:pt>
                <c:pt idx="80">
                  <c:v>253.816536236194</c:v>
                </c:pt>
                <c:pt idx="81">
                  <c:v>239.98070706383101</c:v>
                </c:pt>
                <c:pt idx="82">
                  <c:v>275.81853710039798</c:v>
                </c:pt>
                <c:pt idx="83">
                  <c:v>279.31903217199903</c:v>
                </c:pt>
                <c:pt idx="84">
                  <c:v>263.76952198087702</c:v>
                </c:pt>
                <c:pt idx="85">
                  <c:v>269.995144680218</c:v>
                </c:pt>
                <c:pt idx="86">
                  <c:v>275.37709147007502</c:v>
                </c:pt>
                <c:pt idx="87">
                  <c:v>290.76195219504802</c:v>
                </c:pt>
                <c:pt idx="88">
                  <c:v>282.37964364307697</c:v>
                </c:pt>
                <c:pt idx="89">
                  <c:v>294.863075841176</c:v>
                </c:pt>
                <c:pt idx="90">
                  <c:v>285.23793692796301</c:v>
                </c:pt>
                <c:pt idx="91">
                  <c:v>301.15044622540898</c:v>
                </c:pt>
                <c:pt idx="92">
                  <c:v>260.40448723188399</c:v>
                </c:pt>
                <c:pt idx="93">
                  <c:v>266.66887099687898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B2A-4DF1-B2B4-6D1912B77FF8}"/>
            </c:ext>
          </c:extLst>
        </c:ser>
        <c:ser>
          <c:idx val="1"/>
          <c:order val="1"/>
          <c:tx>
            <c:strRef>
              <c:f>PrimeMarkets!$S$5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PrimeMarkets!$N$6:$N$115</c:f>
              <c:numCache>
                <c:formatCode>[$-409]mmm\-yy;@</c:formatCode>
                <c:ptCount val="11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</c:numCache>
            </c:numRef>
          </c:xVal>
          <c:yVal>
            <c:numRef>
              <c:f>PrimeMarkets!$S$6:$S$115</c:f>
              <c:numCache>
                <c:formatCode>0</c:formatCode>
                <c:ptCount val="110"/>
                <c:pt idx="0">
                  <c:v>58.473444858774201</c:v>
                </c:pt>
                <c:pt idx="1">
                  <c:v>61.958019005935697</c:v>
                </c:pt>
                <c:pt idx="2">
                  <c:v>65.366290082162905</c:v>
                </c:pt>
                <c:pt idx="3">
                  <c:v>65.208224466085298</c:v>
                </c:pt>
                <c:pt idx="4">
                  <c:v>65.808336584789799</c:v>
                </c:pt>
                <c:pt idx="5">
                  <c:v>69.626172503751704</c:v>
                </c:pt>
                <c:pt idx="6">
                  <c:v>74.673572628885296</c:v>
                </c:pt>
                <c:pt idx="7">
                  <c:v>77.392353721928899</c:v>
                </c:pt>
                <c:pt idx="8">
                  <c:v>77.889377722047996</c:v>
                </c:pt>
                <c:pt idx="9">
                  <c:v>78.223210447343703</c:v>
                </c:pt>
                <c:pt idx="10">
                  <c:v>79.863574633750801</c:v>
                </c:pt>
                <c:pt idx="11">
                  <c:v>82.487840745107107</c:v>
                </c:pt>
                <c:pt idx="12">
                  <c:v>85.462786122552302</c:v>
                </c:pt>
                <c:pt idx="13">
                  <c:v>89.273590576087798</c:v>
                </c:pt>
                <c:pt idx="14">
                  <c:v>90.5662191156771</c:v>
                </c:pt>
                <c:pt idx="15">
                  <c:v>90.312506698375302</c:v>
                </c:pt>
                <c:pt idx="16">
                  <c:v>93.033097952647495</c:v>
                </c:pt>
                <c:pt idx="17">
                  <c:v>98.574013999975705</c:v>
                </c:pt>
                <c:pt idx="18">
                  <c:v>101.248890622234</c:v>
                </c:pt>
                <c:pt idx="19">
                  <c:v>100</c:v>
                </c:pt>
                <c:pt idx="20">
                  <c:v>100.06045419030301</c:v>
                </c:pt>
                <c:pt idx="21">
                  <c:v>102.093008348678</c:v>
                </c:pt>
                <c:pt idx="22">
                  <c:v>103.072402764161</c:v>
                </c:pt>
                <c:pt idx="23">
                  <c:v>102.63078104570501</c:v>
                </c:pt>
                <c:pt idx="24">
                  <c:v>103.477113403234</c:v>
                </c:pt>
                <c:pt idx="25">
                  <c:v>106.008511271987</c:v>
                </c:pt>
                <c:pt idx="26">
                  <c:v>108.31850207299</c:v>
                </c:pt>
                <c:pt idx="27">
                  <c:v>109.748787506208</c:v>
                </c:pt>
                <c:pt idx="28">
                  <c:v>112.506498445158</c:v>
                </c:pt>
                <c:pt idx="29">
                  <c:v>115.97020055919999</c:v>
                </c:pt>
                <c:pt idx="30">
                  <c:v>118.12463443259701</c:v>
                </c:pt>
                <c:pt idx="31">
                  <c:v>120.510137062464</c:v>
                </c:pt>
                <c:pt idx="32">
                  <c:v>124.9422511658</c:v>
                </c:pt>
                <c:pt idx="33">
                  <c:v>129.7144545253</c:v>
                </c:pt>
                <c:pt idx="34">
                  <c:v>134.128588324558</c:v>
                </c:pt>
                <c:pt idx="35">
                  <c:v>138.70228326156101</c:v>
                </c:pt>
                <c:pt idx="36">
                  <c:v>144.37611398148499</c:v>
                </c:pt>
                <c:pt idx="37">
                  <c:v>151.19020427430499</c:v>
                </c:pt>
                <c:pt idx="38">
                  <c:v>155.907406914132</c:v>
                </c:pt>
                <c:pt idx="39">
                  <c:v>158.470777753269</c:v>
                </c:pt>
                <c:pt idx="40">
                  <c:v>161.657950032862</c:v>
                </c:pt>
                <c:pt idx="41">
                  <c:v>165.290608049583</c:v>
                </c:pt>
                <c:pt idx="42">
                  <c:v>165.74181681504399</c:v>
                </c:pt>
                <c:pt idx="43">
                  <c:v>164.79357207170801</c:v>
                </c:pt>
                <c:pt idx="44">
                  <c:v>168.32612586874799</c:v>
                </c:pt>
                <c:pt idx="45">
                  <c:v>174.755814548329</c:v>
                </c:pt>
                <c:pt idx="46">
                  <c:v>172.38705584365701</c:v>
                </c:pt>
                <c:pt idx="47">
                  <c:v>165.40243827868801</c:v>
                </c:pt>
                <c:pt idx="48">
                  <c:v>163.72302762694599</c:v>
                </c:pt>
                <c:pt idx="49">
                  <c:v>163.166999482108</c:v>
                </c:pt>
                <c:pt idx="50">
                  <c:v>154.30374748960301</c:v>
                </c:pt>
                <c:pt idx="51">
                  <c:v>142.04922169848501</c:v>
                </c:pt>
                <c:pt idx="52">
                  <c:v>131.33494517444501</c:v>
                </c:pt>
                <c:pt idx="53">
                  <c:v>121.91072791230199</c:v>
                </c:pt>
                <c:pt idx="54">
                  <c:v>120.4774687722</c:v>
                </c:pt>
                <c:pt idx="55">
                  <c:v>121.835651655394</c:v>
                </c:pt>
                <c:pt idx="56">
                  <c:v>118.020671218083</c:v>
                </c:pt>
                <c:pt idx="57">
                  <c:v>112.64268860935</c:v>
                </c:pt>
                <c:pt idx="58">
                  <c:v>110.329279855298</c:v>
                </c:pt>
                <c:pt idx="59">
                  <c:v>108.778210796658</c:v>
                </c:pt>
                <c:pt idx="60">
                  <c:v>106.95645014646</c:v>
                </c:pt>
                <c:pt idx="61">
                  <c:v>108.153563481269</c:v>
                </c:pt>
                <c:pt idx="62">
                  <c:v>109.38054258150601</c:v>
                </c:pt>
                <c:pt idx="63">
                  <c:v>107.963415033141</c:v>
                </c:pt>
                <c:pt idx="64">
                  <c:v>106.94707218094401</c:v>
                </c:pt>
                <c:pt idx="65">
                  <c:v>107.74343735350401</c:v>
                </c:pt>
                <c:pt idx="66">
                  <c:v>110.160770183495</c:v>
                </c:pt>
                <c:pt idx="67">
                  <c:v>112.284924675103</c:v>
                </c:pt>
                <c:pt idx="68">
                  <c:v>114.177609789267</c:v>
                </c:pt>
                <c:pt idx="69">
                  <c:v>116.797752857218</c:v>
                </c:pt>
                <c:pt idx="70">
                  <c:v>119.333096911582</c:v>
                </c:pt>
                <c:pt idx="71">
                  <c:v>121.361693194387</c:v>
                </c:pt>
                <c:pt idx="72">
                  <c:v>124.862204584141</c:v>
                </c:pt>
                <c:pt idx="73">
                  <c:v>130.25073364930699</c:v>
                </c:pt>
                <c:pt idx="74">
                  <c:v>132.38481520444401</c:v>
                </c:pt>
                <c:pt idx="75">
                  <c:v>132.85462531447499</c:v>
                </c:pt>
                <c:pt idx="76">
                  <c:v>137.422850597988</c:v>
                </c:pt>
                <c:pt idx="77">
                  <c:v>143.33266207852</c:v>
                </c:pt>
                <c:pt idx="78">
                  <c:v>143.538428890002</c:v>
                </c:pt>
                <c:pt idx="79">
                  <c:v>141.8308254081</c:v>
                </c:pt>
                <c:pt idx="80">
                  <c:v>144.60888175936</c:v>
                </c:pt>
                <c:pt idx="81">
                  <c:v>149.32870118005499</c:v>
                </c:pt>
                <c:pt idx="82">
                  <c:v>153.36098235981501</c:v>
                </c:pt>
                <c:pt idx="83">
                  <c:v>156.393661930452</c:v>
                </c:pt>
                <c:pt idx="84">
                  <c:v>161.95388013036001</c:v>
                </c:pt>
                <c:pt idx="85">
                  <c:v>168.61656214656</c:v>
                </c:pt>
                <c:pt idx="86">
                  <c:v>168.386840874265</c:v>
                </c:pt>
                <c:pt idx="87">
                  <c:v>166.98859976262301</c:v>
                </c:pt>
                <c:pt idx="88">
                  <c:v>172.01739402795599</c:v>
                </c:pt>
                <c:pt idx="89">
                  <c:v>178.53175300329499</c:v>
                </c:pt>
                <c:pt idx="90">
                  <c:v>180.122961540066</c:v>
                </c:pt>
                <c:pt idx="91">
                  <c:v>179.37843822339201</c:v>
                </c:pt>
                <c:pt idx="92">
                  <c:v>181.02563658291999</c:v>
                </c:pt>
                <c:pt idx="93">
                  <c:v>184.17006983531701</c:v>
                </c:pt>
                <c:pt idx="94">
                  <c:v>186.73078141848501</c:v>
                </c:pt>
                <c:pt idx="95">
                  <c:v>187.98207259114201</c:v>
                </c:pt>
                <c:pt idx="96">
                  <c:v>188.91781416768799</c:v>
                </c:pt>
                <c:pt idx="97">
                  <c:v>189.582139469547</c:v>
                </c:pt>
                <c:pt idx="98">
                  <c:v>194.62470918087001</c:v>
                </c:pt>
                <c:pt idx="99">
                  <c:v>199.96321677674601</c:v>
                </c:pt>
                <c:pt idx="100">
                  <c:v>200.96699315548699</c:v>
                </c:pt>
                <c:pt idx="101">
                  <c:v>206.24413087963899</c:v>
                </c:pt>
                <c:pt idx="102">
                  <c:v>217.73741497145599</c:v>
                </c:pt>
                <c:pt idx="103">
                  <c:v>225.193202756593</c:v>
                </c:pt>
                <c:pt idx="104">
                  <c:v>230.101773822398</c:v>
                </c:pt>
                <c:pt idx="105">
                  <c:v>239.10118776057001</c:v>
                </c:pt>
                <c:pt idx="106">
                  <c:v>237.77099237723399</c:v>
                </c:pt>
                <c:pt idx="107">
                  <c:v>229.92575861789601</c:v>
                </c:pt>
                <c:pt idx="108">
                  <c:v>225.58395271002601</c:v>
                </c:pt>
                <c:pt idx="109">
                  <c:v>223.07772615095499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B2A-4DF1-B2B4-6D1912B77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4032"/>
        <c:axId val="528474424"/>
      </c:scatterChart>
      <c:valAx>
        <c:axId val="528474032"/>
        <c:scaling>
          <c:orientation val="minMax"/>
          <c:max val="45138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4424"/>
        <c:crosses val="autoZero"/>
        <c:crossBetween val="midCat"/>
        <c:majorUnit val="365"/>
      </c:valAx>
      <c:valAx>
        <c:axId val="52847442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527184101987255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403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279109805808039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PrimeMarkets!$P$5</c:f>
              <c:strCache>
                <c:ptCount val="1"/>
                <c:pt idx="0">
                  <c:v>Prime Industrial Metros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PrimeMarkets!$N$22:$N$115</c:f>
              <c:numCache>
                <c:formatCode>[$-409]mmm\-yy;@</c:formatCode>
                <c:ptCount val="9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</c:numCache>
            </c:numRef>
          </c:xVal>
          <c:yVal>
            <c:numRef>
              <c:f>PrimeMarkets!$P$22:$P$115</c:f>
              <c:numCache>
                <c:formatCode>#,##0_);[Red]\(#,##0\)</c:formatCode>
                <c:ptCount val="94"/>
                <c:pt idx="0">
                  <c:v>91.234724883368301</c:v>
                </c:pt>
                <c:pt idx="1">
                  <c:v>103.209793809098</c:v>
                </c:pt>
                <c:pt idx="2">
                  <c:v>96.887819724720401</c:v>
                </c:pt>
                <c:pt idx="3">
                  <c:v>100</c:v>
                </c:pt>
                <c:pt idx="4">
                  <c:v>102.531396838296</c:v>
                </c:pt>
                <c:pt idx="5">
                  <c:v>108.70574243076599</c:v>
                </c:pt>
                <c:pt idx="6">
                  <c:v>103.662967892052</c:v>
                </c:pt>
                <c:pt idx="7">
                  <c:v>103.377226741257</c:v>
                </c:pt>
                <c:pt idx="8">
                  <c:v>107.063894045244</c:v>
                </c:pt>
                <c:pt idx="9">
                  <c:v>107.599817715889</c:v>
                </c:pt>
                <c:pt idx="10">
                  <c:v>111.16338607535</c:v>
                </c:pt>
                <c:pt idx="11">
                  <c:v>117.545291846266</c:v>
                </c:pt>
                <c:pt idx="12">
                  <c:v>117.204568050175</c:v>
                </c:pt>
                <c:pt idx="13">
                  <c:v>119.317298714899</c:v>
                </c:pt>
                <c:pt idx="14">
                  <c:v>116.448132847523</c:v>
                </c:pt>
                <c:pt idx="15">
                  <c:v>126.63511933657</c:v>
                </c:pt>
                <c:pt idx="16">
                  <c:v>128.87435593332199</c:v>
                </c:pt>
                <c:pt idx="17">
                  <c:v>134.33237325226699</c:v>
                </c:pt>
                <c:pt idx="18">
                  <c:v>139.94639023898799</c:v>
                </c:pt>
                <c:pt idx="19">
                  <c:v>140.061757526251</c:v>
                </c:pt>
                <c:pt idx="20">
                  <c:v>148.35768345543599</c:v>
                </c:pt>
                <c:pt idx="21">
                  <c:v>152.818860899085</c:v>
                </c:pt>
                <c:pt idx="22">
                  <c:v>154.29744685454801</c:v>
                </c:pt>
                <c:pt idx="23">
                  <c:v>165.01253170697601</c:v>
                </c:pt>
                <c:pt idx="24">
                  <c:v>173.731402429318</c:v>
                </c:pt>
                <c:pt idx="25">
                  <c:v>173.21714045890801</c:v>
                </c:pt>
                <c:pt idx="26">
                  <c:v>182.87409739052001</c:v>
                </c:pt>
                <c:pt idx="27">
                  <c:v>185.82669324649399</c:v>
                </c:pt>
                <c:pt idx="28">
                  <c:v>191.81870311160199</c:v>
                </c:pt>
                <c:pt idx="29">
                  <c:v>188.52706082476601</c:v>
                </c:pt>
                <c:pt idx="30">
                  <c:v>187.50306196297799</c:v>
                </c:pt>
                <c:pt idx="31">
                  <c:v>200.18687616799099</c:v>
                </c:pt>
                <c:pt idx="32">
                  <c:v>192.75259274318501</c:v>
                </c:pt>
                <c:pt idx="33">
                  <c:v>189.40108305793399</c:v>
                </c:pt>
                <c:pt idx="34">
                  <c:v>194.47299465965099</c:v>
                </c:pt>
                <c:pt idx="35">
                  <c:v>172.990154996081</c:v>
                </c:pt>
                <c:pt idx="36">
                  <c:v>158.735885300257</c:v>
                </c:pt>
                <c:pt idx="37">
                  <c:v>153.612817329205</c:v>
                </c:pt>
                <c:pt idx="38">
                  <c:v>141.69093231599399</c:v>
                </c:pt>
                <c:pt idx="39">
                  <c:v>138.663190302353</c:v>
                </c:pt>
                <c:pt idx="40">
                  <c:v>130.29460116288399</c:v>
                </c:pt>
                <c:pt idx="41">
                  <c:v>139.19719324493499</c:v>
                </c:pt>
                <c:pt idx="42">
                  <c:v>120.28379520624399</c:v>
                </c:pt>
                <c:pt idx="43">
                  <c:v>137.99034273219499</c:v>
                </c:pt>
                <c:pt idx="44">
                  <c:v>121.60867756144199</c:v>
                </c:pt>
                <c:pt idx="45">
                  <c:v>134.427505640194</c:v>
                </c:pt>
                <c:pt idx="46">
                  <c:v>135.321959793948</c:v>
                </c:pt>
                <c:pt idx="47">
                  <c:v>128.06562315649001</c:v>
                </c:pt>
                <c:pt idx="48">
                  <c:v>135.299622900934</c:v>
                </c:pt>
                <c:pt idx="49">
                  <c:v>125.647735771508</c:v>
                </c:pt>
                <c:pt idx="50">
                  <c:v>126.392528014332</c:v>
                </c:pt>
                <c:pt idx="51">
                  <c:v>140.81558604326301</c:v>
                </c:pt>
                <c:pt idx="52">
                  <c:v>124.447587977705</c:v>
                </c:pt>
                <c:pt idx="53">
                  <c:v>133.90458231154099</c:v>
                </c:pt>
                <c:pt idx="54">
                  <c:v>140.71520851748599</c:v>
                </c:pt>
                <c:pt idx="55">
                  <c:v>144.13525866419101</c:v>
                </c:pt>
                <c:pt idx="56">
                  <c:v>152.71962688969799</c:v>
                </c:pt>
                <c:pt idx="57">
                  <c:v>149.67141947079</c:v>
                </c:pt>
                <c:pt idx="58">
                  <c:v>165.53891673754401</c:v>
                </c:pt>
                <c:pt idx="59">
                  <c:v>162.15155734663</c:v>
                </c:pt>
                <c:pt idx="60">
                  <c:v>164.864070598182</c:v>
                </c:pt>
                <c:pt idx="61">
                  <c:v>174.00928006790599</c:v>
                </c:pt>
                <c:pt idx="62">
                  <c:v>179.141892288766</c:v>
                </c:pt>
                <c:pt idx="63">
                  <c:v>176.86671956255901</c:v>
                </c:pt>
                <c:pt idx="64">
                  <c:v>183.42608797506301</c:v>
                </c:pt>
                <c:pt idx="65">
                  <c:v>189.49224114949601</c:v>
                </c:pt>
                <c:pt idx="66">
                  <c:v>193.649171160755</c:v>
                </c:pt>
                <c:pt idx="67">
                  <c:v>204.23034264154501</c:v>
                </c:pt>
                <c:pt idx="68">
                  <c:v>209.637595621749</c:v>
                </c:pt>
                <c:pt idx="69">
                  <c:v>226.54325685900599</c:v>
                </c:pt>
                <c:pt idx="70">
                  <c:v>224.643928963158</c:v>
                </c:pt>
                <c:pt idx="71">
                  <c:v>229.76787457520899</c:v>
                </c:pt>
                <c:pt idx="72">
                  <c:v>241.64648931591401</c:v>
                </c:pt>
                <c:pt idx="73">
                  <c:v>235.52719132152899</c:v>
                </c:pt>
                <c:pt idx="74">
                  <c:v>244.833980043623</c:v>
                </c:pt>
                <c:pt idx="75">
                  <c:v>247.285416467489</c:v>
                </c:pt>
                <c:pt idx="76">
                  <c:v>268.00110272315197</c:v>
                </c:pt>
                <c:pt idx="77">
                  <c:v>248.61003749348299</c:v>
                </c:pt>
                <c:pt idx="78">
                  <c:v>254.458179856821</c:v>
                </c:pt>
                <c:pt idx="79">
                  <c:v>273.88332198355101</c:v>
                </c:pt>
                <c:pt idx="80">
                  <c:v>255.80524555296199</c:v>
                </c:pt>
                <c:pt idx="81">
                  <c:v>278.02264869466302</c:v>
                </c:pt>
                <c:pt idx="82">
                  <c:v>279.71721559561502</c:v>
                </c:pt>
                <c:pt idx="83">
                  <c:v>298.94692539969299</c:v>
                </c:pt>
                <c:pt idx="84">
                  <c:v>304.85838044826698</c:v>
                </c:pt>
                <c:pt idx="85">
                  <c:v>318.04763575008002</c:v>
                </c:pt>
                <c:pt idx="86">
                  <c:v>339.22412912508997</c:v>
                </c:pt>
                <c:pt idx="87">
                  <c:v>361.28265068965402</c:v>
                </c:pt>
                <c:pt idx="88">
                  <c:v>367.08486372233898</c:v>
                </c:pt>
                <c:pt idx="89">
                  <c:v>399.62619111397601</c:v>
                </c:pt>
                <c:pt idx="90">
                  <c:v>410.94777647182701</c:v>
                </c:pt>
                <c:pt idx="91">
                  <c:v>400.45015182303001</c:v>
                </c:pt>
                <c:pt idx="92">
                  <c:v>415.12232475881001</c:v>
                </c:pt>
                <c:pt idx="93">
                  <c:v>420.70496799902998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94C-4503-9854-469946DDCD6E}"/>
            </c:ext>
          </c:extLst>
        </c:ser>
        <c:ser>
          <c:idx val="1"/>
          <c:order val="1"/>
          <c:tx>
            <c:strRef>
              <c:f>PrimeMarkets!$T$5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PrimeMarkets!$N$6:$N$115</c:f>
              <c:numCache>
                <c:formatCode>[$-409]mmm\-yy;@</c:formatCode>
                <c:ptCount val="11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</c:numCache>
            </c:numRef>
          </c:xVal>
          <c:yVal>
            <c:numRef>
              <c:f>PrimeMarkets!$T$6:$T$115</c:f>
              <c:numCache>
                <c:formatCode>0</c:formatCode>
                <c:ptCount val="110"/>
                <c:pt idx="0">
                  <c:v>67.944972820717098</c:v>
                </c:pt>
                <c:pt idx="1">
                  <c:v>70.296405960519294</c:v>
                </c:pt>
                <c:pt idx="2">
                  <c:v>71.864694852510794</c:v>
                </c:pt>
                <c:pt idx="3">
                  <c:v>70.477768181206301</c:v>
                </c:pt>
                <c:pt idx="4">
                  <c:v>70.374382506965105</c:v>
                </c:pt>
                <c:pt idx="5">
                  <c:v>73.483952265409101</c:v>
                </c:pt>
                <c:pt idx="6">
                  <c:v>77.634276555016399</c:v>
                </c:pt>
                <c:pt idx="7">
                  <c:v>79.355507304359506</c:v>
                </c:pt>
                <c:pt idx="8">
                  <c:v>79.267722920522701</c:v>
                </c:pt>
                <c:pt idx="9">
                  <c:v>79.508794914393306</c:v>
                </c:pt>
                <c:pt idx="10">
                  <c:v>81.4644672564865</c:v>
                </c:pt>
                <c:pt idx="11">
                  <c:v>84.367401896390504</c:v>
                </c:pt>
                <c:pt idx="12">
                  <c:v>86.880413587392795</c:v>
                </c:pt>
                <c:pt idx="13">
                  <c:v>87.535304949213597</c:v>
                </c:pt>
                <c:pt idx="14">
                  <c:v>87.890115928858194</c:v>
                </c:pt>
                <c:pt idx="15">
                  <c:v>90.746088788122805</c:v>
                </c:pt>
                <c:pt idx="16">
                  <c:v>94.691956464048403</c:v>
                </c:pt>
                <c:pt idx="17">
                  <c:v>98.089617134109304</c:v>
                </c:pt>
                <c:pt idx="18">
                  <c:v>99.536842825276196</c:v>
                </c:pt>
                <c:pt idx="19">
                  <c:v>100</c:v>
                </c:pt>
                <c:pt idx="20">
                  <c:v>101.464354090789</c:v>
                </c:pt>
                <c:pt idx="21">
                  <c:v>102.814693258151</c:v>
                </c:pt>
                <c:pt idx="22">
                  <c:v>102.766212213358</c:v>
                </c:pt>
                <c:pt idx="23">
                  <c:v>102.757592186417</c:v>
                </c:pt>
                <c:pt idx="24">
                  <c:v>103.848903967932</c:v>
                </c:pt>
                <c:pt idx="25">
                  <c:v>106.795731587571</c:v>
                </c:pt>
                <c:pt idx="26">
                  <c:v>110.62113807508</c:v>
                </c:pt>
                <c:pt idx="27">
                  <c:v>112.154499380163</c:v>
                </c:pt>
                <c:pt idx="28">
                  <c:v>112.336454256772</c:v>
                </c:pt>
                <c:pt idx="29">
                  <c:v>113.598624002504</c:v>
                </c:pt>
                <c:pt idx="30">
                  <c:v>116.698697409193</c:v>
                </c:pt>
                <c:pt idx="31">
                  <c:v>120.7396102057</c:v>
                </c:pt>
                <c:pt idx="32">
                  <c:v>126.84738320270699</c:v>
                </c:pt>
                <c:pt idx="33">
                  <c:v>133.86231159890801</c:v>
                </c:pt>
                <c:pt idx="34">
                  <c:v>135.25142302873201</c:v>
                </c:pt>
                <c:pt idx="35">
                  <c:v>136.11764103935599</c:v>
                </c:pt>
                <c:pt idx="36">
                  <c:v>143.87082448032501</c:v>
                </c:pt>
                <c:pt idx="37">
                  <c:v>152.95671745426</c:v>
                </c:pt>
                <c:pt idx="38">
                  <c:v>156.308169013064</c:v>
                </c:pt>
                <c:pt idx="39">
                  <c:v>158.376002686509</c:v>
                </c:pt>
                <c:pt idx="40">
                  <c:v>163.48634426589399</c:v>
                </c:pt>
                <c:pt idx="41">
                  <c:v>168.429505394073</c:v>
                </c:pt>
                <c:pt idx="42">
                  <c:v>171.37422086052899</c:v>
                </c:pt>
                <c:pt idx="43">
                  <c:v>173.23296918143001</c:v>
                </c:pt>
                <c:pt idx="44">
                  <c:v>175.518994629292</c:v>
                </c:pt>
                <c:pt idx="45">
                  <c:v>178.632075112428</c:v>
                </c:pt>
                <c:pt idx="46">
                  <c:v>179.19031015203799</c:v>
                </c:pt>
                <c:pt idx="47">
                  <c:v>176.069610509255</c:v>
                </c:pt>
                <c:pt idx="48">
                  <c:v>172.98573756600601</c:v>
                </c:pt>
                <c:pt idx="49">
                  <c:v>172.20534162640601</c:v>
                </c:pt>
                <c:pt idx="50">
                  <c:v>166.35711350076201</c:v>
                </c:pt>
                <c:pt idx="51">
                  <c:v>154.976947885963</c:v>
                </c:pt>
                <c:pt idx="52">
                  <c:v>143.003204871181</c:v>
                </c:pt>
                <c:pt idx="53">
                  <c:v>135.378386922098</c:v>
                </c:pt>
                <c:pt idx="54">
                  <c:v>133.47960341132</c:v>
                </c:pt>
                <c:pt idx="55">
                  <c:v>130.86230255313299</c:v>
                </c:pt>
                <c:pt idx="56">
                  <c:v>128.289150804093</c:v>
                </c:pt>
                <c:pt idx="57">
                  <c:v>128.93949190167501</c:v>
                </c:pt>
                <c:pt idx="58">
                  <c:v>125.24170341195099</c:v>
                </c:pt>
                <c:pt idx="59">
                  <c:v>118.49653057312599</c:v>
                </c:pt>
                <c:pt idx="60">
                  <c:v>118.582070671773</c:v>
                </c:pt>
                <c:pt idx="61">
                  <c:v>124.058510994914</c:v>
                </c:pt>
                <c:pt idx="62">
                  <c:v>123.831693052739</c:v>
                </c:pt>
                <c:pt idx="63">
                  <c:v>119.207987781076</c:v>
                </c:pt>
                <c:pt idx="64">
                  <c:v>118.662430047138</c:v>
                </c:pt>
                <c:pt idx="65">
                  <c:v>120.807559804105</c:v>
                </c:pt>
                <c:pt idx="66">
                  <c:v>123.861841528795</c:v>
                </c:pt>
                <c:pt idx="67">
                  <c:v>124.709397266016</c:v>
                </c:pt>
                <c:pt idx="68">
                  <c:v>125.18465052523599</c:v>
                </c:pt>
                <c:pt idx="69">
                  <c:v>128.918496786589</c:v>
                </c:pt>
                <c:pt idx="70">
                  <c:v>133.538704052296</c:v>
                </c:pt>
                <c:pt idx="71">
                  <c:v>136.11208268859599</c:v>
                </c:pt>
                <c:pt idx="72">
                  <c:v>140.16736393141301</c:v>
                </c:pt>
                <c:pt idx="73">
                  <c:v>146.694450827037</c:v>
                </c:pt>
                <c:pt idx="74">
                  <c:v>150.41267034503201</c:v>
                </c:pt>
                <c:pt idx="75">
                  <c:v>151.602770414432</c:v>
                </c:pt>
                <c:pt idx="76">
                  <c:v>155.328822380623</c:v>
                </c:pt>
                <c:pt idx="77">
                  <c:v>161.92940789549101</c:v>
                </c:pt>
                <c:pt idx="78">
                  <c:v>164.47016491033401</c:v>
                </c:pt>
                <c:pt idx="79">
                  <c:v>163.99923397272099</c:v>
                </c:pt>
                <c:pt idx="80">
                  <c:v>169.81503815308699</c:v>
                </c:pt>
                <c:pt idx="81">
                  <c:v>180.07685905205199</c:v>
                </c:pt>
                <c:pt idx="82">
                  <c:v>182.42985268311099</c:v>
                </c:pt>
                <c:pt idx="83">
                  <c:v>180.98575199347701</c:v>
                </c:pt>
                <c:pt idx="84">
                  <c:v>191.39318885528499</c:v>
                </c:pt>
                <c:pt idx="85">
                  <c:v>209.34021043132401</c:v>
                </c:pt>
                <c:pt idx="86">
                  <c:v>213.51388093339</c:v>
                </c:pt>
                <c:pt idx="87">
                  <c:v>208.887110965104</c:v>
                </c:pt>
                <c:pt idx="88">
                  <c:v>212.222655402897</c:v>
                </c:pt>
                <c:pt idx="89">
                  <c:v>219.026713927695</c:v>
                </c:pt>
                <c:pt idx="90">
                  <c:v>224.25971756966399</c:v>
                </c:pt>
                <c:pt idx="91">
                  <c:v>228.110208706072</c:v>
                </c:pt>
                <c:pt idx="92">
                  <c:v>232.96146811442</c:v>
                </c:pt>
                <c:pt idx="93">
                  <c:v>237.09639088866101</c:v>
                </c:pt>
                <c:pt idx="94">
                  <c:v>239.50222537662299</c:v>
                </c:pt>
                <c:pt idx="95">
                  <c:v>243.051205070527</c:v>
                </c:pt>
                <c:pt idx="96">
                  <c:v>249.43066090090599</c:v>
                </c:pt>
                <c:pt idx="97">
                  <c:v>256.04878797859698</c:v>
                </c:pt>
                <c:pt idx="98">
                  <c:v>263.38479333150298</c:v>
                </c:pt>
                <c:pt idx="99">
                  <c:v>271.68185348283203</c:v>
                </c:pt>
                <c:pt idx="100">
                  <c:v>283.09287266704803</c:v>
                </c:pt>
                <c:pt idx="101">
                  <c:v>300.91584307289202</c:v>
                </c:pt>
                <c:pt idx="102">
                  <c:v>315.23570470500601</c:v>
                </c:pt>
                <c:pt idx="103">
                  <c:v>323.774637410536</c:v>
                </c:pt>
                <c:pt idx="104">
                  <c:v>346.89512965431402</c:v>
                </c:pt>
                <c:pt idx="105">
                  <c:v>382.34091968529799</c:v>
                </c:pt>
                <c:pt idx="106">
                  <c:v>384.73773494562897</c:v>
                </c:pt>
                <c:pt idx="107">
                  <c:v>370.99841407898498</c:v>
                </c:pt>
                <c:pt idx="108">
                  <c:v>375.66153075764998</c:v>
                </c:pt>
                <c:pt idx="109">
                  <c:v>384.72065321902699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94C-4503-9854-469946DDCD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5208"/>
        <c:axId val="528475600"/>
      </c:scatterChart>
      <c:valAx>
        <c:axId val="528475208"/>
        <c:scaling>
          <c:orientation val="minMax"/>
          <c:max val="45138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5600"/>
        <c:crosses val="autoZero"/>
        <c:crossBetween val="midCat"/>
        <c:majorUnit val="365"/>
      </c:valAx>
      <c:valAx>
        <c:axId val="528475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100424946881639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5208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PrimeMarkets!$Q$5</c:f>
              <c:strCache>
                <c:ptCount val="1"/>
                <c:pt idx="0">
                  <c:v>Prime Retail Metros</c:v>
                </c:pt>
              </c:strCache>
            </c:strRef>
          </c:tx>
          <c:spPr>
            <a:ln w="28575">
              <a:solidFill>
                <a:srgbClr val="00B050"/>
              </a:solidFill>
              <a:prstDash val="sysDash"/>
            </a:ln>
          </c:spPr>
          <c:marker>
            <c:symbol val="none"/>
          </c:marker>
          <c:xVal>
            <c:numRef>
              <c:f>PrimeMarkets!$N$22:$N$115</c:f>
              <c:numCache>
                <c:formatCode>[$-409]mmm\-yy;@</c:formatCode>
                <c:ptCount val="9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</c:numCache>
            </c:numRef>
          </c:xVal>
          <c:yVal>
            <c:numRef>
              <c:f>PrimeMarkets!$Q$22:$Q$115</c:f>
              <c:numCache>
                <c:formatCode>#,##0_);[Red]\(#,##0\)</c:formatCode>
                <c:ptCount val="94"/>
                <c:pt idx="0">
                  <c:v>90.215143662612107</c:v>
                </c:pt>
                <c:pt idx="1">
                  <c:v>99.011898296485498</c:v>
                </c:pt>
                <c:pt idx="2">
                  <c:v>99.786038359984502</c:v>
                </c:pt>
                <c:pt idx="3">
                  <c:v>100</c:v>
                </c:pt>
                <c:pt idx="4">
                  <c:v>104.307397491065</c:v>
                </c:pt>
                <c:pt idx="5">
                  <c:v>101.638824462516</c:v>
                </c:pt>
                <c:pt idx="6">
                  <c:v>105.648066602166</c:v>
                </c:pt>
                <c:pt idx="7">
                  <c:v>104.05545758133</c:v>
                </c:pt>
                <c:pt idx="8">
                  <c:v>114.08852823599101</c:v>
                </c:pt>
                <c:pt idx="9">
                  <c:v>114.734674884844</c:v>
                </c:pt>
                <c:pt idx="10">
                  <c:v>120.41861824070099</c:v>
                </c:pt>
                <c:pt idx="11">
                  <c:v>126.062029145651</c:v>
                </c:pt>
                <c:pt idx="12">
                  <c:v>125.335255358087</c:v>
                </c:pt>
                <c:pt idx="13">
                  <c:v>135.62216267881601</c:v>
                </c:pt>
                <c:pt idx="14">
                  <c:v>146.33145354795801</c:v>
                </c:pt>
                <c:pt idx="15">
                  <c:v>146.553705804158</c:v>
                </c:pt>
                <c:pt idx="16">
                  <c:v>154.770465525449</c:v>
                </c:pt>
                <c:pt idx="17">
                  <c:v>164.13964065477401</c:v>
                </c:pt>
                <c:pt idx="18">
                  <c:v>168.72023128849801</c:v>
                </c:pt>
                <c:pt idx="19">
                  <c:v>172.62580091407</c:v>
                </c:pt>
                <c:pt idx="20">
                  <c:v>188.50255514357801</c:v>
                </c:pt>
                <c:pt idx="21">
                  <c:v>201.31704694241699</c:v>
                </c:pt>
                <c:pt idx="22">
                  <c:v>205.13343730576199</c:v>
                </c:pt>
                <c:pt idx="23">
                  <c:v>201.42688966929501</c:v>
                </c:pt>
                <c:pt idx="24">
                  <c:v>212.03696397110599</c:v>
                </c:pt>
                <c:pt idx="25">
                  <c:v>224.41750304296201</c:v>
                </c:pt>
                <c:pt idx="26">
                  <c:v>218.00379211070799</c:v>
                </c:pt>
                <c:pt idx="27">
                  <c:v>218.058450037558</c:v>
                </c:pt>
                <c:pt idx="28">
                  <c:v>229.33427278487699</c:v>
                </c:pt>
                <c:pt idx="29">
                  <c:v>235.89030469838201</c:v>
                </c:pt>
                <c:pt idx="30">
                  <c:v>248.84590669567899</c:v>
                </c:pt>
                <c:pt idx="31">
                  <c:v>228.45603814004599</c:v>
                </c:pt>
                <c:pt idx="32">
                  <c:v>229.882143831664</c:v>
                </c:pt>
                <c:pt idx="33">
                  <c:v>233.987046346304</c:v>
                </c:pt>
                <c:pt idx="34">
                  <c:v>210.29933287491201</c:v>
                </c:pt>
                <c:pt idx="35">
                  <c:v>224.69031765346401</c:v>
                </c:pt>
                <c:pt idx="36">
                  <c:v>197.973302090782</c:v>
                </c:pt>
                <c:pt idx="37">
                  <c:v>199.301669579617</c:v>
                </c:pt>
                <c:pt idx="38">
                  <c:v>183.44159249534201</c:v>
                </c:pt>
                <c:pt idx="39">
                  <c:v>177.302411690735</c:v>
                </c:pt>
                <c:pt idx="40">
                  <c:v>190.90454870868501</c:v>
                </c:pt>
                <c:pt idx="41">
                  <c:v>158.124815148544</c:v>
                </c:pt>
                <c:pt idx="42">
                  <c:v>168.85349217298901</c:v>
                </c:pt>
                <c:pt idx="43">
                  <c:v>174.718585688069</c:v>
                </c:pt>
                <c:pt idx="44">
                  <c:v>179.23697734400099</c:v>
                </c:pt>
                <c:pt idx="45">
                  <c:v>168.721262113194</c:v>
                </c:pt>
                <c:pt idx="46">
                  <c:v>178.36730300117699</c:v>
                </c:pt>
                <c:pt idx="47">
                  <c:v>180.52974827746499</c:v>
                </c:pt>
                <c:pt idx="48">
                  <c:v>183.286836322168</c:v>
                </c:pt>
                <c:pt idx="49">
                  <c:v>191.67503665751701</c:v>
                </c:pt>
                <c:pt idx="50">
                  <c:v>185.236343389182</c:v>
                </c:pt>
                <c:pt idx="51">
                  <c:v>195.22606203912599</c:v>
                </c:pt>
                <c:pt idx="52">
                  <c:v>193.72007367199001</c:v>
                </c:pt>
                <c:pt idx="53">
                  <c:v>204.46729878192201</c:v>
                </c:pt>
                <c:pt idx="54">
                  <c:v>215.478971211767</c:v>
                </c:pt>
                <c:pt idx="55">
                  <c:v>222.21322789363401</c:v>
                </c:pt>
                <c:pt idx="56">
                  <c:v>227.814216228574</c:v>
                </c:pt>
                <c:pt idx="57">
                  <c:v>229.443198172281</c:v>
                </c:pt>
                <c:pt idx="58">
                  <c:v>236.45380239696601</c:v>
                </c:pt>
                <c:pt idx="59">
                  <c:v>252.75619045648</c:v>
                </c:pt>
                <c:pt idx="60">
                  <c:v>252.54824840182599</c:v>
                </c:pt>
                <c:pt idx="61">
                  <c:v>249.73367672285201</c:v>
                </c:pt>
                <c:pt idx="62">
                  <c:v>265.96416743522002</c:v>
                </c:pt>
                <c:pt idx="63">
                  <c:v>267.90799163984201</c:v>
                </c:pt>
                <c:pt idx="64">
                  <c:v>274.65062192307897</c:v>
                </c:pt>
                <c:pt idx="65">
                  <c:v>279.83713433491198</c:v>
                </c:pt>
                <c:pt idx="66">
                  <c:v>295.94699153215601</c:v>
                </c:pt>
                <c:pt idx="67">
                  <c:v>300.07429769151503</c:v>
                </c:pt>
                <c:pt idx="68">
                  <c:v>306.99067156871899</c:v>
                </c:pt>
                <c:pt idx="69">
                  <c:v>305.89227714354399</c:v>
                </c:pt>
                <c:pt idx="70">
                  <c:v>317.27600049289498</c:v>
                </c:pt>
                <c:pt idx="71">
                  <c:v>329.75674687920201</c:v>
                </c:pt>
                <c:pt idx="72">
                  <c:v>346.48682690802298</c:v>
                </c:pt>
                <c:pt idx="73">
                  <c:v>333.74979193863402</c:v>
                </c:pt>
                <c:pt idx="74">
                  <c:v>333.96154527569502</c:v>
                </c:pt>
                <c:pt idx="75">
                  <c:v>336.04651618631601</c:v>
                </c:pt>
                <c:pt idx="76">
                  <c:v>347.99807510467298</c:v>
                </c:pt>
                <c:pt idx="77">
                  <c:v>354.74031231606898</c:v>
                </c:pt>
                <c:pt idx="78">
                  <c:v>341.00092684797198</c:v>
                </c:pt>
                <c:pt idx="79">
                  <c:v>336.96293775457798</c:v>
                </c:pt>
                <c:pt idx="80">
                  <c:v>341.197930094382</c:v>
                </c:pt>
                <c:pt idx="81">
                  <c:v>329.33261150117198</c:v>
                </c:pt>
                <c:pt idx="82">
                  <c:v>357.99612196143198</c:v>
                </c:pt>
                <c:pt idx="83">
                  <c:v>353.50374506917001</c:v>
                </c:pt>
                <c:pt idx="84">
                  <c:v>377.190550985622</c:v>
                </c:pt>
                <c:pt idx="85">
                  <c:v>374.603350727595</c:v>
                </c:pt>
                <c:pt idx="86">
                  <c:v>375.536642161499</c:v>
                </c:pt>
                <c:pt idx="87">
                  <c:v>422.04910455126799</c:v>
                </c:pt>
                <c:pt idx="88">
                  <c:v>376.15490926475201</c:v>
                </c:pt>
                <c:pt idx="89">
                  <c:v>401.313770202608</c:v>
                </c:pt>
                <c:pt idx="90">
                  <c:v>444.29897609748201</c:v>
                </c:pt>
                <c:pt idx="91">
                  <c:v>422.05966238763102</c:v>
                </c:pt>
                <c:pt idx="92">
                  <c:v>415.98006607453999</c:v>
                </c:pt>
                <c:pt idx="93">
                  <c:v>409.33604439350597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7E1-4CD7-BF60-7FE740B5A7C3}"/>
            </c:ext>
          </c:extLst>
        </c:ser>
        <c:ser>
          <c:idx val="1"/>
          <c:order val="1"/>
          <c:tx>
            <c:strRef>
              <c:f>PrimeMarkets!$U$5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PrimeMarkets!$N$6:$N$115</c:f>
              <c:numCache>
                <c:formatCode>[$-409]mmm\-yy;@</c:formatCode>
                <c:ptCount val="11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</c:numCache>
            </c:numRef>
          </c:xVal>
          <c:yVal>
            <c:numRef>
              <c:f>PrimeMarkets!$U$6:$U$115</c:f>
              <c:numCache>
                <c:formatCode>0</c:formatCode>
                <c:ptCount val="110"/>
                <c:pt idx="0">
                  <c:v>68.732546722635703</c:v>
                </c:pt>
                <c:pt idx="1">
                  <c:v>67.401375863226093</c:v>
                </c:pt>
                <c:pt idx="2">
                  <c:v>69.400101658535704</c:v>
                </c:pt>
                <c:pt idx="3">
                  <c:v>74.043514512979499</c:v>
                </c:pt>
                <c:pt idx="4">
                  <c:v>75.962329769586205</c:v>
                </c:pt>
                <c:pt idx="5">
                  <c:v>76.465067999890607</c:v>
                </c:pt>
                <c:pt idx="6">
                  <c:v>78.974957340234994</c:v>
                </c:pt>
                <c:pt idx="7">
                  <c:v>82.023802058311503</c:v>
                </c:pt>
                <c:pt idx="8">
                  <c:v>83.346492157732797</c:v>
                </c:pt>
                <c:pt idx="9">
                  <c:v>84.427641549032401</c:v>
                </c:pt>
                <c:pt idx="10">
                  <c:v>84.795884663629096</c:v>
                </c:pt>
                <c:pt idx="11">
                  <c:v>85.290911636168104</c:v>
                </c:pt>
                <c:pt idx="12">
                  <c:v>87.600449341860497</c:v>
                </c:pt>
                <c:pt idx="13">
                  <c:v>91.305363962275294</c:v>
                </c:pt>
                <c:pt idx="14">
                  <c:v>94.058748425469403</c:v>
                </c:pt>
                <c:pt idx="15">
                  <c:v>94.816044002359405</c:v>
                </c:pt>
                <c:pt idx="16">
                  <c:v>95.775983947319403</c:v>
                </c:pt>
                <c:pt idx="17">
                  <c:v>97.729784928595194</c:v>
                </c:pt>
                <c:pt idx="18">
                  <c:v>99.019574710924701</c:v>
                </c:pt>
                <c:pt idx="19">
                  <c:v>100</c:v>
                </c:pt>
                <c:pt idx="20">
                  <c:v>102.216993926851</c:v>
                </c:pt>
                <c:pt idx="21">
                  <c:v>105.28118040330401</c:v>
                </c:pt>
                <c:pt idx="22">
                  <c:v>107.375314609822</c:v>
                </c:pt>
                <c:pt idx="23">
                  <c:v>108.34811619407201</c:v>
                </c:pt>
                <c:pt idx="24">
                  <c:v>109.78001497608101</c:v>
                </c:pt>
                <c:pt idx="25">
                  <c:v>112.416347459203</c:v>
                </c:pt>
                <c:pt idx="26">
                  <c:v>116.51737012492799</c:v>
                </c:pt>
                <c:pt idx="27">
                  <c:v>120.574648619874</c:v>
                </c:pt>
                <c:pt idx="28">
                  <c:v>124.757434575907</c:v>
                </c:pt>
                <c:pt idx="29">
                  <c:v>128.91455691538599</c:v>
                </c:pt>
                <c:pt idx="30">
                  <c:v>132.617623061204</c:v>
                </c:pt>
                <c:pt idx="31">
                  <c:v>137.69581721129501</c:v>
                </c:pt>
                <c:pt idx="32">
                  <c:v>144.94525418653299</c:v>
                </c:pt>
                <c:pt idx="33">
                  <c:v>151.960340045387</c:v>
                </c:pt>
                <c:pt idx="34">
                  <c:v>155.264352432197</c:v>
                </c:pt>
                <c:pt idx="35">
                  <c:v>158.90343763905599</c:v>
                </c:pt>
                <c:pt idx="36">
                  <c:v>169.41682963821799</c:v>
                </c:pt>
                <c:pt idx="37">
                  <c:v>181.926941202672</c:v>
                </c:pt>
                <c:pt idx="38">
                  <c:v>182.85593272679299</c:v>
                </c:pt>
                <c:pt idx="39">
                  <c:v>180.79059081869201</c:v>
                </c:pt>
                <c:pt idx="40">
                  <c:v>187.45664361540099</c:v>
                </c:pt>
                <c:pt idx="41">
                  <c:v>193.54368611165401</c:v>
                </c:pt>
                <c:pt idx="42">
                  <c:v>189.75425287760001</c:v>
                </c:pt>
                <c:pt idx="43">
                  <c:v>187.102655875164</c:v>
                </c:pt>
                <c:pt idx="44">
                  <c:v>193.723256266167</c:v>
                </c:pt>
                <c:pt idx="45">
                  <c:v>198.97889468757899</c:v>
                </c:pt>
                <c:pt idx="46">
                  <c:v>194.10383911442401</c:v>
                </c:pt>
                <c:pt idx="47">
                  <c:v>187.04416219504799</c:v>
                </c:pt>
                <c:pt idx="48">
                  <c:v>184.37678938083801</c:v>
                </c:pt>
                <c:pt idx="49">
                  <c:v>181.52999721148399</c:v>
                </c:pt>
                <c:pt idx="50">
                  <c:v>169.44656860042801</c:v>
                </c:pt>
                <c:pt idx="51">
                  <c:v>156.78837756766299</c:v>
                </c:pt>
                <c:pt idx="52">
                  <c:v>151.72634061470399</c:v>
                </c:pt>
                <c:pt idx="53">
                  <c:v>149.22808800138199</c:v>
                </c:pt>
                <c:pt idx="54">
                  <c:v>145.89236541795</c:v>
                </c:pt>
                <c:pt idx="55">
                  <c:v>141.53117627283501</c:v>
                </c:pt>
                <c:pt idx="56">
                  <c:v>137.131070158923</c:v>
                </c:pt>
                <c:pt idx="57">
                  <c:v>132.04700488840001</c:v>
                </c:pt>
                <c:pt idx="58">
                  <c:v>131.900813430764</c:v>
                </c:pt>
                <c:pt idx="59">
                  <c:v>133.654607391702</c:v>
                </c:pt>
                <c:pt idx="60">
                  <c:v>131.71765882342001</c:v>
                </c:pt>
                <c:pt idx="61">
                  <c:v>129.80225835250599</c:v>
                </c:pt>
                <c:pt idx="62">
                  <c:v>130.337142880512</c:v>
                </c:pt>
                <c:pt idx="63">
                  <c:v>130.99115901366801</c:v>
                </c:pt>
                <c:pt idx="64">
                  <c:v>131.11637963836901</c:v>
                </c:pt>
                <c:pt idx="65">
                  <c:v>132.99697304973299</c:v>
                </c:pt>
                <c:pt idx="66">
                  <c:v>136.09328660867499</c:v>
                </c:pt>
                <c:pt idx="67">
                  <c:v>137.88447190316501</c:v>
                </c:pt>
                <c:pt idx="68">
                  <c:v>141.007771579479</c:v>
                </c:pt>
                <c:pt idx="69">
                  <c:v>148.477329859354</c:v>
                </c:pt>
                <c:pt idx="70">
                  <c:v>151.77838918376801</c:v>
                </c:pt>
                <c:pt idx="71">
                  <c:v>150.25601866023399</c:v>
                </c:pt>
                <c:pt idx="72">
                  <c:v>152.956203471473</c:v>
                </c:pt>
                <c:pt idx="73">
                  <c:v>159.70710459474199</c:v>
                </c:pt>
                <c:pt idx="74">
                  <c:v>164.37942767855199</c:v>
                </c:pt>
                <c:pt idx="75">
                  <c:v>165.82736521014499</c:v>
                </c:pt>
                <c:pt idx="76">
                  <c:v>168.70769556913899</c:v>
                </c:pt>
                <c:pt idx="77">
                  <c:v>172.355081379664</c:v>
                </c:pt>
                <c:pt idx="78">
                  <c:v>173.80244660109301</c:v>
                </c:pt>
                <c:pt idx="79">
                  <c:v>174.98615683657101</c:v>
                </c:pt>
                <c:pt idx="80">
                  <c:v>178.83950970532501</c:v>
                </c:pt>
                <c:pt idx="81">
                  <c:v>184.01933924230701</c:v>
                </c:pt>
                <c:pt idx="82">
                  <c:v>188.69144080569399</c:v>
                </c:pt>
                <c:pt idx="83">
                  <c:v>192.917279086593</c:v>
                </c:pt>
                <c:pt idx="84">
                  <c:v>199.45092039407501</c:v>
                </c:pt>
                <c:pt idx="85">
                  <c:v>207.59245527196501</c:v>
                </c:pt>
                <c:pt idx="86">
                  <c:v>210.015663590402</c:v>
                </c:pt>
                <c:pt idx="87">
                  <c:v>208.42194018017099</c:v>
                </c:pt>
                <c:pt idx="88">
                  <c:v>208.406843723544</c:v>
                </c:pt>
                <c:pt idx="89">
                  <c:v>209.00626804083799</c:v>
                </c:pt>
                <c:pt idx="90">
                  <c:v>210.87220245445101</c:v>
                </c:pt>
                <c:pt idx="91">
                  <c:v>212.783166659497</c:v>
                </c:pt>
                <c:pt idx="92">
                  <c:v>213.32368155765801</c:v>
                </c:pt>
                <c:pt idx="93">
                  <c:v>214.617927734284</c:v>
                </c:pt>
                <c:pt idx="94">
                  <c:v>216.56480332437201</c:v>
                </c:pt>
                <c:pt idx="95">
                  <c:v>217.923308252304</c:v>
                </c:pt>
                <c:pt idx="96">
                  <c:v>217.40720958362101</c:v>
                </c:pt>
                <c:pt idx="97">
                  <c:v>214.056211955907</c:v>
                </c:pt>
                <c:pt idx="98">
                  <c:v>216.866322040136</c:v>
                </c:pt>
                <c:pt idx="99">
                  <c:v>225.83400596238999</c:v>
                </c:pt>
                <c:pt idx="100">
                  <c:v>235.27582795369301</c:v>
                </c:pt>
                <c:pt idx="101">
                  <c:v>247.510979856365</c:v>
                </c:pt>
                <c:pt idx="102">
                  <c:v>256.83274121863099</c:v>
                </c:pt>
                <c:pt idx="103">
                  <c:v>260.73486374817298</c:v>
                </c:pt>
                <c:pt idx="104">
                  <c:v>267.09586860964799</c:v>
                </c:pt>
                <c:pt idx="105">
                  <c:v>276.00553087814598</c:v>
                </c:pt>
                <c:pt idx="106">
                  <c:v>277.45422521073499</c:v>
                </c:pt>
                <c:pt idx="107">
                  <c:v>276.05452490659297</c:v>
                </c:pt>
                <c:pt idx="108">
                  <c:v>277.16376671648101</c:v>
                </c:pt>
                <c:pt idx="109">
                  <c:v>277.38963392863798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7E1-4CD7-BF60-7FE740B5A7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30144"/>
        <c:axId val="526029752"/>
      </c:scatterChart>
      <c:valAx>
        <c:axId val="526030144"/>
        <c:scaling>
          <c:orientation val="minMax"/>
          <c:max val="45138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9752"/>
        <c:crosses val="autoZero"/>
        <c:crossBetween val="midCat"/>
        <c:majorUnit val="365"/>
      </c:valAx>
      <c:valAx>
        <c:axId val="5260297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301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PrimeMarkets!$R$5</c:f>
              <c:strCache>
                <c:ptCount val="1"/>
                <c:pt idx="0">
                  <c:v>Prime Multifamily Metros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PrimeMarkets!$N$22:$N$115</c:f>
              <c:numCache>
                <c:formatCode>[$-409]mmm\-yy;@</c:formatCode>
                <c:ptCount val="9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</c:numCache>
            </c:numRef>
          </c:xVal>
          <c:yVal>
            <c:numRef>
              <c:f>PrimeMarkets!$R$22:$R$115</c:f>
              <c:numCache>
                <c:formatCode>#,##0_);[Red]\(#,##0\)</c:formatCode>
                <c:ptCount val="94"/>
                <c:pt idx="0">
                  <c:v>93.083954163154999</c:v>
                </c:pt>
                <c:pt idx="1">
                  <c:v>99.441987929022403</c:v>
                </c:pt>
                <c:pt idx="2">
                  <c:v>99.983761563753504</c:v>
                </c:pt>
                <c:pt idx="3">
                  <c:v>100</c:v>
                </c:pt>
                <c:pt idx="4">
                  <c:v>103.778124932137</c:v>
                </c:pt>
                <c:pt idx="5">
                  <c:v>111.47040310868</c:v>
                </c:pt>
                <c:pt idx="6">
                  <c:v>113.729901617287</c:v>
                </c:pt>
                <c:pt idx="7">
                  <c:v>114.246233850932</c:v>
                </c:pt>
                <c:pt idx="8">
                  <c:v>121.486918869148</c:v>
                </c:pt>
                <c:pt idx="9">
                  <c:v>127.863065214846</c:v>
                </c:pt>
                <c:pt idx="10">
                  <c:v>132.21055159698</c:v>
                </c:pt>
                <c:pt idx="11">
                  <c:v>140.720108560672</c:v>
                </c:pt>
                <c:pt idx="12">
                  <c:v>142.33219238868301</c:v>
                </c:pt>
                <c:pt idx="13">
                  <c:v>152.63098264797</c:v>
                </c:pt>
                <c:pt idx="14">
                  <c:v>160.938223103235</c:v>
                </c:pt>
                <c:pt idx="15">
                  <c:v>161.72688827633601</c:v>
                </c:pt>
                <c:pt idx="16">
                  <c:v>169.94794454502801</c:v>
                </c:pt>
                <c:pt idx="17">
                  <c:v>175.40395223067901</c:v>
                </c:pt>
                <c:pt idx="18">
                  <c:v>184.10357805037901</c:v>
                </c:pt>
                <c:pt idx="19">
                  <c:v>187.27619713553099</c:v>
                </c:pt>
                <c:pt idx="20">
                  <c:v>197.346790200936</c:v>
                </c:pt>
                <c:pt idx="21">
                  <c:v>200.85488924400499</c:v>
                </c:pt>
                <c:pt idx="22">
                  <c:v>210.93443947537199</c:v>
                </c:pt>
                <c:pt idx="23">
                  <c:v>208.31763840414001</c:v>
                </c:pt>
                <c:pt idx="24">
                  <c:v>223.118601983703</c:v>
                </c:pt>
                <c:pt idx="25">
                  <c:v>213.913276821561</c:v>
                </c:pt>
                <c:pt idx="26">
                  <c:v>214.251282848183</c:v>
                </c:pt>
                <c:pt idx="27">
                  <c:v>213.43792473882399</c:v>
                </c:pt>
                <c:pt idx="28">
                  <c:v>217.12263168072201</c:v>
                </c:pt>
                <c:pt idx="29">
                  <c:v>228.99426402146199</c:v>
                </c:pt>
                <c:pt idx="30">
                  <c:v>233.335775329798</c:v>
                </c:pt>
                <c:pt idx="31">
                  <c:v>217.603308643986</c:v>
                </c:pt>
                <c:pt idx="32">
                  <c:v>212.17774254635401</c:v>
                </c:pt>
                <c:pt idx="33">
                  <c:v>209.21941412814601</c:v>
                </c:pt>
                <c:pt idx="34">
                  <c:v>212.462974484472</c:v>
                </c:pt>
                <c:pt idx="35">
                  <c:v>216.79372027299999</c:v>
                </c:pt>
                <c:pt idx="36">
                  <c:v>198.31869384505899</c:v>
                </c:pt>
                <c:pt idx="37">
                  <c:v>194.62719193127899</c:v>
                </c:pt>
                <c:pt idx="38">
                  <c:v>179.28147538798001</c:v>
                </c:pt>
                <c:pt idx="39">
                  <c:v>161.04219620140199</c:v>
                </c:pt>
                <c:pt idx="40">
                  <c:v>176.58133835547801</c:v>
                </c:pt>
                <c:pt idx="41">
                  <c:v>165.109085852829</c:v>
                </c:pt>
                <c:pt idx="42">
                  <c:v>178.927982855816</c:v>
                </c:pt>
                <c:pt idx="43">
                  <c:v>180.33845584214001</c:v>
                </c:pt>
                <c:pt idx="44">
                  <c:v>174.344397053488</c:v>
                </c:pt>
                <c:pt idx="45">
                  <c:v>184.02201119528701</c:v>
                </c:pt>
                <c:pt idx="46">
                  <c:v>187.98520430339599</c:v>
                </c:pt>
                <c:pt idx="47">
                  <c:v>193.09108511807801</c:v>
                </c:pt>
                <c:pt idx="48">
                  <c:v>194.799457112645</c:v>
                </c:pt>
                <c:pt idx="49">
                  <c:v>202.34753295651299</c:v>
                </c:pt>
                <c:pt idx="50">
                  <c:v>197.659117714768</c:v>
                </c:pt>
                <c:pt idx="51">
                  <c:v>208.39150154337</c:v>
                </c:pt>
                <c:pt idx="52">
                  <c:v>213.003358970184</c:v>
                </c:pt>
                <c:pt idx="53">
                  <c:v>225.754644430714</c:v>
                </c:pt>
                <c:pt idx="54">
                  <c:v>232.37600856829999</c:v>
                </c:pt>
                <c:pt idx="55">
                  <c:v>243.43470481410699</c:v>
                </c:pt>
                <c:pt idx="56">
                  <c:v>252.22537436141201</c:v>
                </c:pt>
                <c:pt idx="57">
                  <c:v>262.17133316155298</c:v>
                </c:pt>
                <c:pt idx="58">
                  <c:v>260.41641056928501</c:v>
                </c:pt>
                <c:pt idx="59">
                  <c:v>284.21361906713503</c:v>
                </c:pt>
                <c:pt idx="60">
                  <c:v>286.24474604212003</c:v>
                </c:pt>
                <c:pt idx="61">
                  <c:v>289.33159764690299</c:v>
                </c:pt>
                <c:pt idx="62">
                  <c:v>307.19163549164398</c:v>
                </c:pt>
                <c:pt idx="63">
                  <c:v>303.57611826142801</c:v>
                </c:pt>
                <c:pt idx="64">
                  <c:v>308.28303271036799</c:v>
                </c:pt>
                <c:pt idx="65">
                  <c:v>342.19708511152902</c:v>
                </c:pt>
                <c:pt idx="66">
                  <c:v>322.35672436830401</c:v>
                </c:pt>
                <c:pt idx="67">
                  <c:v>350.76305064189302</c:v>
                </c:pt>
                <c:pt idx="68">
                  <c:v>338.81127791826498</c:v>
                </c:pt>
                <c:pt idx="69">
                  <c:v>371.39740954200897</c:v>
                </c:pt>
                <c:pt idx="70">
                  <c:v>362.21216441014002</c:v>
                </c:pt>
                <c:pt idx="71">
                  <c:v>370.55299859555203</c:v>
                </c:pt>
                <c:pt idx="72">
                  <c:v>378.12283129233998</c:v>
                </c:pt>
                <c:pt idx="73">
                  <c:v>387.42405649253197</c:v>
                </c:pt>
                <c:pt idx="74">
                  <c:v>382.81150200601701</c:v>
                </c:pt>
                <c:pt idx="75">
                  <c:v>392.09500401170101</c:v>
                </c:pt>
                <c:pt idx="76">
                  <c:v>390.25539978798002</c:v>
                </c:pt>
                <c:pt idx="77">
                  <c:v>392.74030289207701</c:v>
                </c:pt>
                <c:pt idx="78">
                  <c:v>412.03959172457502</c:v>
                </c:pt>
                <c:pt idx="79">
                  <c:v>413.69022961929801</c:v>
                </c:pt>
                <c:pt idx="80">
                  <c:v>407.10473653553299</c:v>
                </c:pt>
                <c:pt idx="81">
                  <c:v>375.03802642947397</c:v>
                </c:pt>
                <c:pt idx="82">
                  <c:v>407.97289757820698</c:v>
                </c:pt>
                <c:pt idx="83">
                  <c:v>412.54132820433801</c:v>
                </c:pt>
                <c:pt idx="84">
                  <c:v>423.71729093899398</c:v>
                </c:pt>
                <c:pt idx="85">
                  <c:v>431.810248204321</c:v>
                </c:pt>
                <c:pt idx="86">
                  <c:v>478.35651153986697</c:v>
                </c:pt>
                <c:pt idx="87">
                  <c:v>467.80723402574301</c:v>
                </c:pt>
                <c:pt idx="88">
                  <c:v>450.450073592796</c:v>
                </c:pt>
                <c:pt idx="89">
                  <c:v>515.00159173248903</c:v>
                </c:pt>
                <c:pt idx="90">
                  <c:v>465.86951576296002</c:v>
                </c:pt>
                <c:pt idx="91">
                  <c:v>472.59706845667898</c:v>
                </c:pt>
                <c:pt idx="92">
                  <c:v>439.67260995037202</c:v>
                </c:pt>
                <c:pt idx="93">
                  <c:v>434.23098716373499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5B5-4073-9BEA-3AA682FE2BB2}"/>
            </c:ext>
          </c:extLst>
        </c:ser>
        <c:ser>
          <c:idx val="1"/>
          <c:order val="1"/>
          <c:tx>
            <c:strRef>
              <c:f>PrimeMarkets!$V$5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PrimeMarkets!$N$6:$N$115</c:f>
              <c:numCache>
                <c:formatCode>[$-409]mmm\-yy;@</c:formatCode>
                <c:ptCount val="11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</c:numCache>
            </c:numRef>
          </c:xVal>
          <c:yVal>
            <c:numRef>
              <c:f>PrimeMarkets!$V$6:$V$115</c:f>
              <c:numCache>
                <c:formatCode>0</c:formatCode>
                <c:ptCount val="110"/>
                <c:pt idx="0">
                  <c:v>62.428629904065602</c:v>
                </c:pt>
                <c:pt idx="1">
                  <c:v>63.175448420627603</c:v>
                </c:pt>
                <c:pt idx="2">
                  <c:v>64.226550885353504</c:v>
                </c:pt>
                <c:pt idx="3">
                  <c:v>65.208947072787794</c:v>
                </c:pt>
                <c:pt idx="4">
                  <c:v>67.767908474410106</c:v>
                </c:pt>
                <c:pt idx="5">
                  <c:v>71.117092626859204</c:v>
                </c:pt>
                <c:pt idx="6">
                  <c:v>72.708630732710304</c:v>
                </c:pt>
                <c:pt idx="7">
                  <c:v>73.407024255202401</c:v>
                </c:pt>
                <c:pt idx="8">
                  <c:v>74.939678534002596</c:v>
                </c:pt>
                <c:pt idx="9">
                  <c:v>77.417217689758104</c:v>
                </c:pt>
                <c:pt idx="10">
                  <c:v>80.200204383836294</c:v>
                </c:pt>
                <c:pt idx="11">
                  <c:v>82.592985526432599</c:v>
                </c:pt>
                <c:pt idx="12">
                  <c:v>84.961404921580296</c:v>
                </c:pt>
                <c:pt idx="13">
                  <c:v>86.926310130517905</c:v>
                </c:pt>
                <c:pt idx="14">
                  <c:v>88.778151481406894</c:v>
                </c:pt>
                <c:pt idx="15">
                  <c:v>91.477454672432103</c:v>
                </c:pt>
                <c:pt idx="16">
                  <c:v>96.013036646156095</c:v>
                </c:pt>
                <c:pt idx="17">
                  <c:v>100.723524750683</c:v>
                </c:pt>
                <c:pt idx="18">
                  <c:v>100.64888096390401</c:v>
                </c:pt>
                <c:pt idx="19">
                  <c:v>100</c:v>
                </c:pt>
                <c:pt idx="20">
                  <c:v>104.364154743386</c:v>
                </c:pt>
                <c:pt idx="21">
                  <c:v>110.415972417316</c:v>
                </c:pt>
                <c:pt idx="22">
                  <c:v>112.91336761071</c:v>
                </c:pt>
                <c:pt idx="23">
                  <c:v>113.70037552178</c:v>
                </c:pt>
                <c:pt idx="24">
                  <c:v>117.309648089254</c:v>
                </c:pt>
                <c:pt idx="25">
                  <c:v>122.820943689674</c:v>
                </c:pt>
                <c:pt idx="26">
                  <c:v>127.938492509537</c:v>
                </c:pt>
                <c:pt idx="27">
                  <c:v>131.62596284348299</c:v>
                </c:pt>
                <c:pt idx="28">
                  <c:v>135.91586694932599</c:v>
                </c:pt>
                <c:pt idx="29">
                  <c:v>140.953260930185</c:v>
                </c:pt>
                <c:pt idx="30">
                  <c:v>143.98622405415</c:v>
                </c:pt>
                <c:pt idx="31">
                  <c:v>147.000861367618</c:v>
                </c:pt>
                <c:pt idx="32">
                  <c:v>154.03038084314301</c:v>
                </c:pt>
                <c:pt idx="33">
                  <c:v>162.78277774831199</c:v>
                </c:pt>
                <c:pt idx="34">
                  <c:v>166.838863437128</c:v>
                </c:pt>
                <c:pt idx="35">
                  <c:v>168.57344894304299</c:v>
                </c:pt>
                <c:pt idx="36">
                  <c:v>174.599372402162</c:v>
                </c:pt>
                <c:pt idx="37">
                  <c:v>184.278718550365</c:v>
                </c:pt>
                <c:pt idx="38">
                  <c:v>190.455336622175</c:v>
                </c:pt>
                <c:pt idx="39">
                  <c:v>191.183721613546</c:v>
                </c:pt>
                <c:pt idx="40">
                  <c:v>190.75877600655201</c:v>
                </c:pt>
                <c:pt idx="41">
                  <c:v>189.44343658269</c:v>
                </c:pt>
                <c:pt idx="42">
                  <c:v>187.06402443196799</c:v>
                </c:pt>
                <c:pt idx="43">
                  <c:v>187.284962643413</c:v>
                </c:pt>
                <c:pt idx="44">
                  <c:v>192.40378218610601</c:v>
                </c:pt>
                <c:pt idx="45">
                  <c:v>197.140499995406</c:v>
                </c:pt>
                <c:pt idx="46">
                  <c:v>190.07702247332799</c:v>
                </c:pt>
                <c:pt idx="47">
                  <c:v>179.52925990411299</c:v>
                </c:pt>
                <c:pt idx="48">
                  <c:v>176.03282304234699</c:v>
                </c:pt>
                <c:pt idx="49">
                  <c:v>174.966379669487</c:v>
                </c:pt>
                <c:pt idx="50">
                  <c:v>167.15345251706501</c:v>
                </c:pt>
                <c:pt idx="51">
                  <c:v>157.176186014731</c:v>
                </c:pt>
                <c:pt idx="52">
                  <c:v>149.238321829836</c:v>
                </c:pt>
                <c:pt idx="53">
                  <c:v>138.26499466744701</c:v>
                </c:pt>
                <c:pt idx="54">
                  <c:v>128.780930135636</c:v>
                </c:pt>
                <c:pt idx="55">
                  <c:v>125.633978409218</c:v>
                </c:pt>
                <c:pt idx="56">
                  <c:v>126.673586625501</c:v>
                </c:pt>
                <c:pt idx="57">
                  <c:v>126.28161265049999</c:v>
                </c:pt>
                <c:pt idx="58">
                  <c:v>126.074000199176</c:v>
                </c:pt>
                <c:pt idx="59">
                  <c:v>128.179040814297</c:v>
                </c:pt>
                <c:pt idx="60">
                  <c:v>132.152646046641</c:v>
                </c:pt>
                <c:pt idx="61">
                  <c:v>137.100836099552</c:v>
                </c:pt>
                <c:pt idx="62">
                  <c:v>141.40556301713099</c:v>
                </c:pt>
                <c:pt idx="63">
                  <c:v>144.04892899049401</c:v>
                </c:pt>
                <c:pt idx="64">
                  <c:v>146.193443122518</c:v>
                </c:pt>
                <c:pt idx="65">
                  <c:v>150.016056625288</c:v>
                </c:pt>
                <c:pt idx="66">
                  <c:v>155.577736218496</c:v>
                </c:pt>
                <c:pt idx="67">
                  <c:v>159.72048079288399</c:v>
                </c:pt>
                <c:pt idx="68">
                  <c:v>163.43461486581799</c:v>
                </c:pt>
                <c:pt idx="69">
                  <c:v>170.395285515827</c:v>
                </c:pt>
                <c:pt idx="70">
                  <c:v>177.189629276782</c:v>
                </c:pt>
                <c:pt idx="71">
                  <c:v>180.88465500934501</c:v>
                </c:pt>
                <c:pt idx="72">
                  <c:v>187.08865523183101</c:v>
                </c:pt>
                <c:pt idx="73">
                  <c:v>198.07444088679301</c:v>
                </c:pt>
                <c:pt idx="74">
                  <c:v>203.55973330077899</c:v>
                </c:pt>
                <c:pt idx="75">
                  <c:v>203.29335403831999</c:v>
                </c:pt>
                <c:pt idx="76">
                  <c:v>208.63756352940001</c:v>
                </c:pt>
                <c:pt idx="77">
                  <c:v>220.43860333852101</c:v>
                </c:pt>
                <c:pt idx="78">
                  <c:v>226.015438880787</c:v>
                </c:pt>
                <c:pt idx="79">
                  <c:v>225.58606740658001</c:v>
                </c:pt>
                <c:pt idx="80">
                  <c:v>232.99510995689701</c:v>
                </c:pt>
                <c:pt idx="81">
                  <c:v>247.69999503406601</c:v>
                </c:pt>
                <c:pt idx="82">
                  <c:v>254.562790098976</c:v>
                </c:pt>
                <c:pt idx="83">
                  <c:v>254.28273025991399</c:v>
                </c:pt>
                <c:pt idx="84">
                  <c:v>262.63711432900902</c:v>
                </c:pt>
                <c:pt idx="85">
                  <c:v>276.72359407955503</c:v>
                </c:pt>
                <c:pt idx="86">
                  <c:v>280.07843423737501</c:v>
                </c:pt>
                <c:pt idx="87">
                  <c:v>277.87347774648202</c:v>
                </c:pt>
                <c:pt idx="88">
                  <c:v>287.49325911056297</c:v>
                </c:pt>
                <c:pt idx="89">
                  <c:v>303.90005784924398</c:v>
                </c:pt>
                <c:pt idx="90">
                  <c:v>308.35389493506102</c:v>
                </c:pt>
                <c:pt idx="91">
                  <c:v>305.65885623476601</c:v>
                </c:pt>
                <c:pt idx="92">
                  <c:v>311.059982218333</c:v>
                </c:pt>
                <c:pt idx="93">
                  <c:v>322.95389698664098</c:v>
                </c:pt>
                <c:pt idx="94">
                  <c:v>334.68800929644902</c:v>
                </c:pt>
                <c:pt idx="95">
                  <c:v>339.65427823917997</c:v>
                </c:pt>
                <c:pt idx="96">
                  <c:v>339.78404497174603</c:v>
                </c:pt>
                <c:pt idx="97">
                  <c:v>341.10781949368402</c:v>
                </c:pt>
                <c:pt idx="98">
                  <c:v>355.463192350361</c:v>
                </c:pt>
                <c:pt idx="99">
                  <c:v>372.84527148103399</c:v>
                </c:pt>
                <c:pt idx="100">
                  <c:v>387.42034766573897</c:v>
                </c:pt>
                <c:pt idx="101">
                  <c:v>414.156699340047</c:v>
                </c:pt>
                <c:pt idx="102">
                  <c:v>439.24675616209203</c:v>
                </c:pt>
                <c:pt idx="103">
                  <c:v>450.246209719543</c:v>
                </c:pt>
                <c:pt idx="104">
                  <c:v>471.04993504527403</c:v>
                </c:pt>
                <c:pt idx="105">
                  <c:v>502.89596093975899</c:v>
                </c:pt>
                <c:pt idx="106">
                  <c:v>489.04823592279803</c:v>
                </c:pt>
                <c:pt idx="107">
                  <c:v>459.90118393460398</c:v>
                </c:pt>
                <c:pt idx="108">
                  <c:v>451.29920174734798</c:v>
                </c:pt>
                <c:pt idx="109">
                  <c:v>444.55459599547999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5B5-4073-9BEA-3AA682FE2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4816"/>
        <c:axId val="530825208"/>
      </c:scatterChart>
      <c:valAx>
        <c:axId val="530824816"/>
        <c:scaling>
          <c:orientation val="minMax"/>
          <c:max val="45138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5208"/>
        <c:crosses val="autoZero"/>
        <c:crossBetween val="midCat"/>
        <c:majorUnit val="365"/>
      </c:valAx>
      <c:valAx>
        <c:axId val="53082520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53082481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7792559930008748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082471843630934E-2"/>
          <c:y val="0.13578946381702287"/>
          <c:w val="0.86511763119865104"/>
          <c:h val="0.79826340457442824"/>
        </c:manualLayout>
      </c:layout>
      <c:scatterChart>
        <c:scatterStyle val="lineMarker"/>
        <c:varyColors val="0"/>
        <c:ser>
          <c:idx val="2"/>
          <c:order val="0"/>
          <c:tx>
            <c:strRef>
              <c:f>'U.S. EW &amp; VW'!$U$5</c:f>
              <c:strCache>
                <c:ptCount val="1"/>
                <c:pt idx="0">
                  <c:v>U.S. Composite - VW YoY</c:v>
                </c:pt>
              </c:strCache>
            </c:strRef>
          </c:tx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'U.S. EW &amp; VW'!$Q$42:$Q$336</c:f>
              <c:numCache>
                <c:formatCode>[$-409]mmm\-yy;@</c:formatCode>
                <c:ptCount val="295"/>
                <c:pt idx="0">
                  <c:v>36175.5</c:v>
                </c:pt>
                <c:pt idx="1">
                  <c:v>36205</c:v>
                </c:pt>
                <c:pt idx="2">
                  <c:v>36234.5</c:v>
                </c:pt>
                <c:pt idx="3">
                  <c:v>36265</c:v>
                </c:pt>
                <c:pt idx="4">
                  <c:v>36295.5</c:v>
                </c:pt>
                <c:pt idx="5">
                  <c:v>36326</c:v>
                </c:pt>
                <c:pt idx="6">
                  <c:v>36356.5</c:v>
                </c:pt>
                <c:pt idx="7">
                  <c:v>36387.5</c:v>
                </c:pt>
                <c:pt idx="8">
                  <c:v>36418</c:v>
                </c:pt>
                <c:pt idx="9">
                  <c:v>36448.5</c:v>
                </c:pt>
                <c:pt idx="10">
                  <c:v>36479</c:v>
                </c:pt>
                <c:pt idx="11">
                  <c:v>36509.5</c:v>
                </c:pt>
                <c:pt idx="12">
                  <c:v>36540.5</c:v>
                </c:pt>
                <c:pt idx="13">
                  <c:v>36570.5</c:v>
                </c:pt>
                <c:pt idx="14">
                  <c:v>36600.5</c:v>
                </c:pt>
                <c:pt idx="15">
                  <c:v>36631</c:v>
                </c:pt>
                <c:pt idx="16">
                  <c:v>36661.5</c:v>
                </c:pt>
                <c:pt idx="17">
                  <c:v>36692</c:v>
                </c:pt>
                <c:pt idx="18">
                  <c:v>36722.5</c:v>
                </c:pt>
                <c:pt idx="19">
                  <c:v>36753.5</c:v>
                </c:pt>
                <c:pt idx="20">
                  <c:v>36784</c:v>
                </c:pt>
                <c:pt idx="21">
                  <c:v>36814.5</c:v>
                </c:pt>
                <c:pt idx="22">
                  <c:v>36845</c:v>
                </c:pt>
                <c:pt idx="23">
                  <c:v>36875.5</c:v>
                </c:pt>
                <c:pt idx="24">
                  <c:v>36906.5</c:v>
                </c:pt>
                <c:pt idx="25">
                  <c:v>36936</c:v>
                </c:pt>
                <c:pt idx="26">
                  <c:v>36965.5</c:v>
                </c:pt>
                <c:pt idx="27">
                  <c:v>36996</c:v>
                </c:pt>
                <c:pt idx="28">
                  <c:v>37026.5</c:v>
                </c:pt>
                <c:pt idx="29">
                  <c:v>37057</c:v>
                </c:pt>
                <c:pt idx="30">
                  <c:v>37087.5</c:v>
                </c:pt>
                <c:pt idx="31">
                  <c:v>37118.5</c:v>
                </c:pt>
                <c:pt idx="32">
                  <c:v>37149</c:v>
                </c:pt>
                <c:pt idx="33">
                  <c:v>37179.5</c:v>
                </c:pt>
                <c:pt idx="34">
                  <c:v>37210</c:v>
                </c:pt>
                <c:pt idx="35">
                  <c:v>37240.5</c:v>
                </c:pt>
                <c:pt idx="36">
                  <c:v>37271.5</c:v>
                </c:pt>
                <c:pt idx="37">
                  <c:v>37301</c:v>
                </c:pt>
                <c:pt idx="38">
                  <c:v>37330.5</c:v>
                </c:pt>
                <c:pt idx="39">
                  <c:v>37361</c:v>
                </c:pt>
                <c:pt idx="40">
                  <c:v>37391.5</c:v>
                </c:pt>
                <c:pt idx="41">
                  <c:v>37422</c:v>
                </c:pt>
                <c:pt idx="42">
                  <c:v>37452.5</c:v>
                </c:pt>
                <c:pt idx="43">
                  <c:v>37483.5</c:v>
                </c:pt>
                <c:pt idx="44">
                  <c:v>37514</c:v>
                </c:pt>
                <c:pt idx="45">
                  <c:v>37544.5</c:v>
                </c:pt>
                <c:pt idx="46">
                  <c:v>37575</c:v>
                </c:pt>
                <c:pt idx="47">
                  <c:v>37605.5</c:v>
                </c:pt>
                <c:pt idx="48">
                  <c:v>37636.5</c:v>
                </c:pt>
                <c:pt idx="49">
                  <c:v>37666</c:v>
                </c:pt>
                <c:pt idx="50">
                  <c:v>37695.5</c:v>
                </c:pt>
                <c:pt idx="51">
                  <c:v>37726</c:v>
                </c:pt>
                <c:pt idx="52">
                  <c:v>37756.5</c:v>
                </c:pt>
                <c:pt idx="53">
                  <c:v>37787</c:v>
                </c:pt>
                <c:pt idx="54">
                  <c:v>37817.5</c:v>
                </c:pt>
                <c:pt idx="55">
                  <c:v>37848.5</c:v>
                </c:pt>
                <c:pt idx="56">
                  <c:v>37879</c:v>
                </c:pt>
                <c:pt idx="57">
                  <c:v>37909.5</c:v>
                </c:pt>
                <c:pt idx="58">
                  <c:v>37940</c:v>
                </c:pt>
                <c:pt idx="59">
                  <c:v>37970.5</c:v>
                </c:pt>
                <c:pt idx="60">
                  <c:v>38001.5</c:v>
                </c:pt>
                <c:pt idx="61">
                  <c:v>38031.5</c:v>
                </c:pt>
                <c:pt idx="62">
                  <c:v>38061.5</c:v>
                </c:pt>
                <c:pt idx="63">
                  <c:v>38092</c:v>
                </c:pt>
                <c:pt idx="64">
                  <c:v>38122.5</c:v>
                </c:pt>
                <c:pt idx="65">
                  <c:v>38153</c:v>
                </c:pt>
                <c:pt idx="66">
                  <c:v>38183.5</c:v>
                </c:pt>
                <c:pt idx="67">
                  <c:v>38214.5</c:v>
                </c:pt>
                <c:pt idx="68">
                  <c:v>38245</c:v>
                </c:pt>
                <c:pt idx="69">
                  <c:v>38275.5</c:v>
                </c:pt>
                <c:pt idx="70">
                  <c:v>38306</c:v>
                </c:pt>
                <c:pt idx="71">
                  <c:v>38336.5</c:v>
                </c:pt>
                <c:pt idx="72">
                  <c:v>38367.5</c:v>
                </c:pt>
                <c:pt idx="73">
                  <c:v>38397</c:v>
                </c:pt>
                <c:pt idx="74">
                  <c:v>38426.5</c:v>
                </c:pt>
                <c:pt idx="75">
                  <c:v>38457</c:v>
                </c:pt>
                <c:pt idx="76">
                  <c:v>38487.5</c:v>
                </c:pt>
                <c:pt idx="77">
                  <c:v>38518</c:v>
                </c:pt>
                <c:pt idx="78">
                  <c:v>38548.5</c:v>
                </c:pt>
                <c:pt idx="79">
                  <c:v>38579.5</c:v>
                </c:pt>
                <c:pt idx="80">
                  <c:v>38610</c:v>
                </c:pt>
                <c:pt idx="81">
                  <c:v>38640.5</c:v>
                </c:pt>
                <c:pt idx="82">
                  <c:v>38671</c:v>
                </c:pt>
                <c:pt idx="83">
                  <c:v>38701.5</c:v>
                </c:pt>
                <c:pt idx="84">
                  <c:v>38732.5</c:v>
                </c:pt>
                <c:pt idx="85">
                  <c:v>38762</c:v>
                </c:pt>
                <c:pt idx="86">
                  <c:v>38791.5</c:v>
                </c:pt>
                <c:pt idx="87">
                  <c:v>38822</c:v>
                </c:pt>
                <c:pt idx="88">
                  <c:v>38852.5</c:v>
                </c:pt>
                <c:pt idx="89">
                  <c:v>38883</c:v>
                </c:pt>
                <c:pt idx="90">
                  <c:v>38913.5</c:v>
                </c:pt>
                <c:pt idx="91">
                  <c:v>38944.5</c:v>
                </c:pt>
                <c:pt idx="92">
                  <c:v>38975</c:v>
                </c:pt>
                <c:pt idx="93">
                  <c:v>39005.5</c:v>
                </c:pt>
                <c:pt idx="94">
                  <c:v>39036</c:v>
                </c:pt>
                <c:pt idx="95">
                  <c:v>39066.5</c:v>
                </c:pt>
                <c:pt idx="96">
                  <c:v>39097.5</c:v>
                </c:pt>
                <c:pt idx="97">
                  <c:v>39127</c:v>
                </c:pt>
                <c:pt idx="98">
                  <c:v>39156.5</c:v>
                </c:pt>
                <c:pt idx="99">
                  <c:v>39187</c:v>
                </c:pt>
                <c:pt idx="100">
                  <c:v>39217.5</c:v>
                </c:pt>
                <c:pt idx="101">
                  <c:v>39248</c:v>
                </c:pt>
                <c:pt idx="102">
                  <c:v>39278.5</c:v>
                </c:pt>
                <c:pt idx="103">
                  <c:v>39309.5</c:v>
                </c:pt>
                <c:pt idx="104">
                  <c:v>39340</c:v>
                </c:pt>
                <c:pt idx="105">
                  <c:v>39370.5</c:v>
                </c:pt>
                <c:pt idx="106">
                  <c:v>39401</c:v>
                </c:pt>
                <c:pt idx="107">
                  <c:v>39431.5</c:v>
                </c:pt>
                <c:pt idx="108">
                  <c:v>39462.5</c:v>
                </c:pt>
                <c:pt idx="109">
                  <c:v>39492.5</c:v>
                </c:pt>
                <c:pt idx="110">
                  <c:v>39522.5</c:v>
                </c:pt>
                <c:pt idx="111">
                  <c:v>39553</c:v>
                </c:pt>
                <c:pt idx="112">
                  <c:v>39583.5</c:v>
                </c:pt>
                <c:pt idx="113">
                  <c:v>39614</c:v>
                </c:pt>
                <c:pt idx="114">
                  <c:v>39644.5</c:v>
                </c:pt>
                <c:pt idx="115">
                  <c:v>39675.5</c:v>
                </c:pt>
                <c:pt idx="116">
                  <c:v>39706</c:v>
                </c:pt>
                <c:pt idx="117">
                  <c:v>39736.5</c:v>
                </c:pt>
                <c:pt idx="118">
                  <c:v>39767</c:v>
                </c:pt>
                <c:pt idx="119">
                  <c:v>39797.5</c:v>
                </c:pt>
                <c:pt idx="120">
                  <c:v>39828.5</c:v>
                </c:pt>
                <c:pt idx="121">
                  <c:v>39858</c:v>
                </c:pt>
                <c:pt idx="122">
                  <c:v>39887.5</c:v>
                </c:pt>
                <c:pt idx="123">
                  <c:v>39918</c:v>
                </c:pt>
                <c:pt idx="124">
                  <c:v>39948.5</c:v>
                </c:pt>
                <c:pt idx="125">
                  <c:v>39979</c:v>
                </c:pt>
                <c:pt idx="126">
                  <c:v>40009</c:v>
                </c:pt>
                <c:pt idx="127">
                  <c:v>40040</c:v>
                </c:pt>
                <c:pt idx="128">
                  <c:v>40071</c:v>
                </c:pt>
                <c:pt idx="129">
                  <c:v>40101</c:v>
                </c:pt>
                <c:pt idx="130">
                  <c:v>40132</c:v>
                </c:pt>
                <c:pt idx="131">
                  <c:v>40162</c:v>
                </c:pt>
                <c:pt idx="132">
                  <c:v>40193</c:v>
                </c:pt>
                <c:pt idx="133">
                  <c:v>40224</c:v>
                </c:pt>
                <c:pt idx="134">
                  <c:v>40252</c:v>
                </c:pt>
                <c:pt idx="135">
                  <c:v>40283</c:v>
                </c:pt>
                <c:pt idx="136">
                  <c:v>40313</c:v>
                </c:pt>
                <c:pt idx="137">
                  <c:v>40344</c:v>
                </c:pt>
                <c:pt idx="138">
                  <c:v>40374</c:v>
                </c:pt>
                <c:pt idx="139">
                  <c:v>40405</c:v>
                </c:pt>
                <c:pt idx="140">
                  <c:v>40436</c:v>
                </c:pt>
                <c:pt idx="141">
                  <c:v>40466</c:v>
                </c:pt>
                <c:pt idx="142">
                  <c:v>40497</c:v>
                </c:pt>
                <c:pt idx="143">
                  <c:v>40527</c:v>
                </c:pt>
                <c:pt idx="144">
                  <c:v>40558</c:v>
                </c:pt>
                <c:pt idx="145">
                  <c:v>40589</c:v>
                </c:pt>
                <c:pt idx="146">
                  <c:v>40617</c:v>
                </c:pt>
                <c:pt idx="147">
                  <c:v>40648</c:v>
                </c:pt>
                <c:pt idx="148">
                  <c:v>40678</c:v>
                </c:pt>
                <c:pt idx="149">
                  <c:v>40709</c:v>
                </c:pt>
                <c:pt idx="150">
                  <c:v>40739</c:v>
                </c:pt>
                <c:pt idx="151">
                  <c:v>40770</c:v>
                </c:pt>
                <c:pt idx="152">
                  <c:v>40801</c:v>
                </c:pt>
                <c:pt idx="153">
                  <c:v>40831</c:v>
                </c:pt>
                <c:pt idx="154">
                  <c:v>40862</c:v>
                </c:pt>
                <c:pt idx="155">
                  <c:v>40892</c:v>
                </c:pt>
                <c:pt idx="156">
                  <c:v>40923</c:v>
                </c:pt>
                <c:pt idx="157">
                  <c:v>40954</c:v>
                </c:pt>
                <c:pt idx="158">
                  <c:v>40983</c:v>
                </c:pt>
                <c:pt idx="159">
                  <c:v>41014</c:v>
                </c:pt>
                <c:pt idx="160">
                  <c:v>41044</c:v>
                </c:pt>
                <c:pt idx="161">
                  <c:v>41075</c:v>
                </c:pt>
                <c:pt idx="162">
                  <c:v>41105</c:v>
                </c:pt>
                <c:pt idx="163">
                  <c:v>41136</c:v>
                </c:pt>
                <c:pt idx="164">
                  <c:v>41167</c:v>
                </c:pt>
                <c:pt idx="165">
                  <c:v>41197</c:v>
                </c:pt>
                <c:pt idx="166">
                  <c:v>41228</c:v>
                </c:pt>
                <c:pt idx="167">
                  <c:v>41258</c:v>
                </c:pt>
                <c:pt idx="168">
                  <c:v>41289</c:v>
                </c:pt>
                <c:pt idx="169">
                  <c:v>41320</c:v>
                </c:pt>
                <c:pt idx="170">
                  <c:v>41348</c:v>
                </c:pt>
                <c:pt idx="171">
                  <c:v>41379</c:v>
                </c:pt>
                <c:pt idx="172">
                  <c:v>41409</c:v>
                </c:pt>
                <c:pt idx="173">
                  <c:v>41440</c:v>
                </c:pt>
                <c:pt idx="174">
                  <c:v>41470</c:v>
                </c:pt>
                <c:pt idx="175">
                  <c:v>41501</c:v>
                </c:pt>
                <c:pt idx="176">
                  <c:v>41532</c:v>
                </c:pt>
                <c:pt idx="177">
                  <c:v>41562</c:v>
                </c:pt>
                <c:pt idx="178">
                  <c:v>41593</c:v>
                </c:pt>
                <c:pt idx="179">
                  <c:v>41623</c:v>
                </c:pt>
                <c:pt idx="180">
                  <c:v>41654</c:v>
                </c:pt>
                <c:pt idx="181">
                  <c:v>41685</c:v>
                </c:pt>
                <c:pt idx="182">
                  <c:v>41713</c:v>
                </c:pt>
                <c:pt idx="183">
                  <c:v>41744</c:v>
                </c:pt>
                <c:pt idx="184">
                  <c:v>41774</c:v>
                </c:pt>
                <c:pt idx="185">
                  <c:v>41805</c:v>
                </c:pt>
                <c:pt idx="186">
                  <c:v>41835</c:v>
                </c:pt>
                <c:pt idx="187">
                  <c:v>41866</c:v>
                </c:pt>
                <c:pt idx="188">
                  <c:v>41897</c:v>
                </c:pt>
                <c:pt idx="189">
                  <c:v>41927</c:v>
                </c:pt>
                <c:pt idx="190">
                  <c:v>41958</c:v>
                </c:pt>
                <c:pt idx="191">
                  <c:v>41988</c:v>
                </c:pt>
                <c:pt idx="192">
                  <c:v>42019</c:v>
                </c:pt>
                <c:pt idx="193">
                  <c:v>42050</c:v>
                </c:pt>
                <c:pt idx="194">
                  <c:v>42078</c:v>
                </c:pt>
                <c:pt idx="195">
                  <c:v>42109</c:v>
                </c:pt>
                <c:pt idx="196">
                  <c:v>42139</c:v>
                </c:pt>
                <c:pt idx="197">
                  <c:v>42170</c:v>
                </c:pt>
                <c:pt idx="198">
                  <c:v>42200</c:v>
                </c:pt>
                <c:pt idx="199">
                  <c:v>42231</c:v>
                </c:pt>
                <c:pt idx="200">
                  <c:v>42262</c:v>
                </c:pt>
                <c:pt idx="201">
                  <c:v>42292</c:v>
                </c:pt>
                <c:pt idx="202">
                  <c:v>42323</c:v>
                </c:pt>
                <c:pt idx="203">
                  <c:v>42353</c:v>
                </c:pt>
                <c:pt idx="204">
                  <c:v>42384</c:v>
                </c:pt>
                <c:pt idx="205">
                  <c:v>42415</c:v>
                </c:pt>
                <c:pt idx="206">
                  <c:v>42444</c:v>
                </c:pt>
                <c:pt idx="207">
                  <c:v>42475</c:v>
                </c:pt>
                <c:pt idx="208">
                  <c:v>42505</c:v>
                </c:pt>
                <c:pt idx="209">
                  <c:v>42536</c:v>
                </c:pt>
                <c:pt idx="210">
                  <c:v>42566</c:v>
                </c:pt>
                <c:pt idx="211">
                  <c:v>42597</c:v>
                </c:pt>
                <c:pt idx="212">
                  <c:v>42628</c:v>
                </c:pt>
                <c:pt idx="213">
                  <c:v>42658</c:v>
                </c:pt>
                <c:pt idx="214">
                  <c:v>42689</c:v>
                </c:pt>
                <c:pt idx="215">
                  <c:v>42719</c:v>
                </c:pt>
                <c:pt idx="216">
                  <c:v>42750</c:v>
                </c:pt>
                <c:pt idx="217">
                  <c:v>42781</c:v>
                </c:pt>
                <c:pt idx="218">
                  <c:v>42809</c:v>
                </c:pt>
                <c:pt idx="219">
                  <c:v>42840</c:v>
                </c:pt>
                <c:pt idx="220">
                  <c:v>42870</c:v>
                </c:pt>
                <c:pt idx="221">
                  <c:v>42901</c:v>
                </c:pt>
                <c:pt idx="222">
                  <c:v>42931</c:v>
                </c:pt>
                <c:pt idx="223">
                  <c:v>42962</c:v>
                </c:pt>
                <c:pt idx="224">
                  <c:v>42993</c:v>
                </c:pt>
                <c:pt idx="225">
                  <c:v>43023</c:v>
                </c:pt>
                <c:pt idx="226">
                  <c:v>43054</c:v>
                </c:pt>
                <c:pt idx="227">
                  <c:v>43084</c:v>
                </c:pt>
                <c:pt idx="228">
                  <c:v>43115</c:v>
                </c:pt>
                <c:pt idx="229">
                  <c:v>43146</c:v>
                </c:pt>
                <c:pt idx="230">
                  <c:v>43174</c:v>
                </c:pt>
                <c:pt idx="231">
                  <c:v>43205</c:v>
                </c:pt>
                <c:pt idx="232">
                  <c:v>43235</c:v>
                </c:pt>
                <c:pt idx="233">
                  <c:v>43266</c:v>
                </c:pt>
                <c:pt idx="234">
                  <c:v>43296</c:v>
                </c:pt>
                <c:pt idx="235">
                  <c:v>43327</c:v>
                </c:pt>
                <c:pt idx="236">
                  <c:v>43358</c:v>
                </c:pt>
                <c:pt idx="237">
                  <c:v>43388</c:v>
                </c:pt>
                <c:pt idx="238">
                  <c:v>43419</c:v>
                </c:pt>
                <c:pt idx="239">
                  <c:v>43449</c:v>
                </c:pt>
                <c:pt idx="240">
                  <c:v>43480</c:v>
                </c:pt>
                <c:pt idx="241">
                  <c:v>43511</c:v>
                </c:pt>
                <c:pt idx="242">
                  <c:v>43539</c:v>
                </c:pt>
                <c:pt idx="243">
                  <c:v>43570</c:v>
                </c:pt>
                <c:pt idx="244">
                  <c:v>43600</c:v>
                </c:pt>
                <c:pt idx="245">
                  <c:v>43631</c:v>
                </c:pt>
                <c:pt idx="246">
                  <c:v>43661</c:v>
                </c:pt>
                <c:pt idx="247">
                  <c:v>43692</c:v>
                </c:pt>
                <c:pt idx="248">
                  <c:v>43723</c:v>
                </c:pt>
                <c:pt idx="249">
                  <c:v>43753</c:v>
                </c:pt>
                <c:pt idx="250">
                  <c:v>43784</c:v>
                </c:pt>
                <c:pt idx="251">
                  <c:v>43814</c:v>
                </c:pt>
                <c:pt idx="252">
                  <c:v>43845</c:v>
                </c:pt>
                <c:pt idx="253">
                  <c:v>43876</c:v>
                </c:pt>
                <c:pt idx="254">
                  <c:v>43905</c:v>
                </c:pt>
                <c:pt idx="255">
                  <c:v>43936</c:v>
                </c:pt>
                <c:pt idx="256">
                  <c:v>43966</c:v>
                </c:pt>
                <c:pt idx="257">
                  <c:v>43997</c:v>
                </c:pt>
                <c:pt idx="258">
                  <c:v>44027</c:v>
                </c:pt>
                <c:pt idx="259">
                  <c:v>44058</c:v>
                </c:pt>
                <c:pt idx="260">
                  <c:v>44089</c:v>
                </c:pt>
                <c:pt idx="261">
                  <c:v>44119</c:v>
                </c:pt>
                <c:pt idx="262">
                  <c:v>44150</c:v>
                </c:pt>
                <c:pt idx="263">
                  <c:v>44180</c:v>
                </c:pt>
                <c:pt idx="264">
                  <c:v>44211</c:v>
                </c:pt>
                <c:pt idx="265">
                  <c:v>44242</c:v>
                </c:pt>
                <c:pt idx="266">
                  <c:v>44270</c:v>
                </c:pt>
                <c:pt idx="267">
                  <c:v>44301</c:v>
                </c:pt>
                <c:pt idx="268">
                  <c:v>44331</c:v>
                </c:pt>
                <c:pt idx="269">
                  <c:v>44362</c:v>
                </c:pt>
                <c:pt idx="270">
                  <c:v>44392</c:v>
                </c:pt>
                <c:pt idx="271">
                  <c:v>44423</c:v>
                </c:pt>
                <c:pt idx="272">
                  <c:v>44454</c:v>
                </c:pt>
                <c:pt idx="273">
                  <c:v>44484</c:v>
                </c:pt>
                <c:pt idx="274">
                  <c:v>44515</c:v>
                </c:pt>
                <c:pt idx="275">
                  <c:v>44545</c:v>
                </c:pt>
                <c:pt idx="276">
                  <c:v>44576</c:v>
                </c:pt>
                <c:pt idx="277">
                  <c:v>44607</c:v>
                </c:pt>
                <c:pt idx="278">
                  <c:v>44635</c:v>
                </c:pt>
                <c:pt idx="279">
                  <c:v>44666</c:v>
                </c:pt>
                <c:pt idx="280">
                  <c:v>44696</c:v>
                </c:pt>
                <c:pt idx="281">
                  <c:v>44727</c:v>
                </c:pt>
                <c:pt idx="282">
                  <c:v>44757</c:v>
                </c:pt>
                <c:pt idx="283">
                  <c:v>44788</c:v>
                </c:pt>
                <c:pt idx="284">
                  <c:v>44819</c:v>
                </c:pt>
                <c:pt idx="285">
                  <c:v>44849</c:v>
                </c:pt>
                <c:pt idx="286">
                  <c:v>44880</c:v>
                </c:pt>
                <c:pt idx="287">
                  <c:v>44910</c:v>
                </c:pt>
                <c:pt idx="288">
                  <c:v>44941</c:v>
                </c:pt>
                <c:pt idx="289">
                  <c:v>44972</c:v>
                </c:pt>
                <c:pt idx="290">
                  <c:v>45000</c:v>
                </c:pt>
                <c:pt idx="291">
                  <c:v>45031</c:v>
                </c:pt>
                <c:pt idx="292">
                  <c:v>45061</c:v>
                </c:pt>
                <c:pt idx="293">
                  <c:v>45092</c:v>
                </c:pt>
                <c:pt idx="294">
                  <c:v>45122</c:v>
                </c:pt>
              </c:numCache>
            </c:numRef>
          </c:xVal>
          <c:yVal>
            <c:numRef>
              <c:f>'U.S. EW &amp; VW'!$U$42:$U$336</c:f>
              <c:numCache>
                <c:formatCode>0.0%</c:formatCode>
                <c:ptCount val="295"/>
                <c:pt idx="0">
                  <c:v>3.9075336633690227E-2</c:v>
                </c:pt>
                <c:pt idx="1">
                  <c:v>3.3464679397701813E-2</c:v>
                </c:pt>
                <c:pt idx="2">
                  <c:v>3.0016445537171643E-2</c:v>
                </c:pt>
                <c:pt idx="3">
                  <c:v>3.5716201357449462E-2</c:v>
                </c:pt>
                <c:pt idx="4">
                  <c:v>2.0254568733935718E-2</c:v>
                </c:pt>
                <c:pt idx="5">
                  <c:v>9.2758930233032277E-3</c:v>
                </c:pt>
                <c:pt idx="6">
                  <c:v>1.9040580539126939E-2</c:v>
                </c:pt>
                <c:pt idx="7">
                  <c:v>3.8084981709922694E-2</c:v>
                </c:pt>
                <c:pt idx="8">
                  <c:v>5.3674329175597224E-2</c:v>
                </c:pt>
                <c:pt idx="9">
                  <c:v>5.3935682972217069E-2</c:v>
                </c:pt>
                <c:pt idx="10">
                  <c:v>4.9061925184632482E-2</c:v>
                </c:pt>
                <c:pt idx="11">
                  <c:v>4.6825918927660082E-2</c:v>
                </c:pt>
                <c:pt idx="12">
                  <c:v>5.1703872004077445E-2</c:v>
                </c:pt>
                <c:pt idx="13">
                  <c:v>4.5383561340934131E-2</c:v>
                </c:pt>
                <c:pt idx="14">
                  <c:v>4.7167040329995302E-2</c:v>
                </c:pt>
                <c:pt idx="15">
                  <c:v>4.7846759919250248E-2</c:v>
                </c:pt>
                <c:pt idx="16">
                  <c:v>8.0677396312172966E-2</c:v>
                </c:pt>
                <c:pt idx="17">
                  <c:v>0.10082856853658373</c:v>
                </c:pt>
                <c:pt idx="18">
                  <c:v>0.10869130500571034</c:v>
                </c:pt>
                <c:pt idx="19">
                  <c:v>9.0274894054526378E-2</c:v>
                </c:pt>
                <c:pt idx="20">
                  <c:v>8.3016669368194851E-2</c:v>
                </c:pt>
                <c:pt idx="21">
                  <c:v>8.1700492828396198E-2</c:v>
                </c:pt>
                <c:pt idx="22">
                  <c:v>9.1348600943937486E-2</c:v>
                </c:pt>
                <c:pt idx="23">
                  <c:v>9.6778736568163826E-2</c:v>
                </c:pt>
                <c:pt idx="24">
                  <c:v>9.59304398973988E-2</c:v>
                </c:pt>
                <c:pt idx="25">
                  <c:v>0.11660966772843118</c:v>
                </c:pt>
                <c:pt idx="26">
                  <c:v>0.13027621092531461</c:v>
                </c:pt>
                <c:pt idx="27">
                  <c:v>0.14081230389919352</c:v>
                </c:pt>
                <c:pt idx="28">
                  <c:v>0.10984447204561287</c:v>
                </c:pt>
                <c:pt idx="29">
                  <c:v>7.9330631909867222E-2</c:v>
                </c:pt>
                <c:pt idx="30">
                  <c:v>6.1703032682401515E-2</c:v>
                </c:pt>
                <c:pt idx="31">
                  <c:v>4.868058535963371E-2</c:v>
                </c:pt>
                <c:pt idx="32">
                  <c:v>3.4338048366628682E-2</c:v>
                </c:pt>
                <c:pt idx="33">
                  <c:v>6.6876553817825091E-3</c:v>
                </c:pt>
                <c:pt idx="34">
                  <c:v>-1.1209005290877427E-2</c:v>
                </c:pt>
                <c:pt idx="35">
                  <c:v>-2.3393221922153096E-2</c:v>
                </c:pt>
                <c:pt idx="36">
                  <c:v>-1.495840307320917E-2</c:v>
                </c:pt>
                <c:pt idx="37">
                  <c:v>-3.7056428421711196E-4</c:v>
                </c:pt>
                <c:pt idx="38">
                  <c:v>1.440530238126092E-2</c:v>
                </c:pt>
                <c:pt idx="39">
                  <c:v>1.8514381530509993E-2</c:v>
                </c:pt>
                <c:pt idx="40">
                  <c:v>1.4316217456951996E-2</c:v>
                </c:pt>
                <c:pt idx="41">
                  <c:v>1.0903495683001863E-2</c:v>
                </c:pt>
                <c:pt idx="42">
                  <c:v>4.0400536420110988E-3</c:v>
                </c:pt>
                <c:pt idx="43">
                  <c:v>6.2426429704638409E-3</c:v>
                </c:pt>
                <c:pt idx="44">
                  <c:v>9.0755465915894895E-3</c:v>
                </c:pt>
                <c:pt idx="45">
                  <c:v>2.9556357625273089E-2</c:v>
                </c:pt>
                <c:pt idx="46">
                  <c:v>5.5289824132321419E-2</c:v>
                </c:pt>
                <c:pt idx="47">
                  <c:v>8.7622270939350377E-2</c:v>
                </c:pt>
                <c:pt idx="48">
                  <c:v>0.10022708019320947</c:v>
                </c:pt>
                <c:pt idx="49">
                  <c:v>9.4547202597681679E-2</c:v>
                </c:pt>
                <c:pt idx="50">
                  <c:v>8.21636054427064E-2</c:v>
                </c:pt>
                <c:pt idx="51">
                  <c:v>7.3373235760860744E-2</c:v>
                </c:pt>
                <c:pt idx="52">
                  <c:v>7.9561624659251207E-2</c:v>
                </c:pt>
                <c:pt idx="53">
                  <c:v>8.1953248518155553E-2</c:v>
                </c:pt>
                <c:pt idx="54">
                  <c:v>8.6845459007500736E-2</c:v>
                </c:pt>
                <c:pt idx="55">
                  <c:v>7.0877610922522649E-2</c:v>
                </c:pt>
                <c:pt idx="56">
                  <c:v>5.814561789858419E-2</c:v>
                </c:pt>
                <c:pt idx="57">
                  <c:v>4.6091474673687571E-2</c:v>
                </c:pt>
                <c:pt idx="58">
                  <c:v>3.613699884863486E-2</c:v>
                </c:pt>
                <c:pt idx="59">
                  <c:v>2.7361789788474145E-2</c:v>
                </c:pt>
                <c:pt idx="60">
                  <c:v>1.1695190312535964E-2</c:v>
                </c:pt>
                <c:pt idx="61">
                  <c:v>2.8873040340310796E-2</c:v>
                </c:pt>
                <c:pt idx="62">
                  <c:v>4.202281556006171E-2</c:v>
                </c:pt>
                <c:pt idx="63">
                  <c:v>7.1610289153256845E-2</c:v>
                </c:pt>
                <c:pt idx="64">
                  <c:v>7.2866646259950096E-2</c:v>
                </c:pt>
                <c:pt idx="65">
                  <c:v>9.2395717481064565E-2</c:v>
                </c:pt>
                <c:pt idx="66">
                  <c:v>0.11112081751083802</c:v>
                </c:pt>
                <c:pt idx="67">
                  <c:v>0.15255690311928372</c:v>
                </c:pt>
                <c:pt idx="68">
                  <c:v>0.18229018395080954</c:v>
                </c:pt>
                <c:pt idx="69">
                  <c:v>0.19588332292771704</c:v>
                </c:pt>
                <c:pt idx="70">
                  <c:v>0.18521816333622554</c:v>
                </c:pt>
                <c:pt idx="71">
                  <c:v>0.16537644972339427</c:v>
                </c:pt>
                <c:pt idx="72">
                  <c:v>0.1568997497812108</c:v>
                </c:pt>
                <c:pt idx="73">
                  <c:v>0.15205975643669611</c:v>
                </c:pt>
                <c:pt idx="74">
                  <c:v>0.15696701582688255</c:v>
                </c:pt>
                <c:pt idx="75">
                  <c:v>0.1497689536200657</c:v>
                </c:pt>
                <c:pt idx="76">
                  <c:v>0.14363778055421439</c:v>
                </c:pt>
                <c:pt idx="77">
                  <c:v>0.12893325042453196</c:v>
                </c:pt>
                <c:pt idx="78">
                  <c:v>0.12042764194773992</c:v>
                </c:pt>
                <c:pt idx="79">
                  <c:v>0.11513580678934576</c:v>
                </c:pt>
                <c:pt idx="80">
                  <c:v>0.1197191944422038</c:v>
                </c:pt>
                <c:pt idx="81">
                  <c:v>0.13432087104517398</c:v>
                </c:pt>
                <c:pt idx="82">
                  <c:v>0.15383123568533841</c:v>
                </c:pt>
                <c:pt idx="83">
                  <c:v>0.16404164916592889</c:v>
                </c:pt>
                <c:pt idx="84">
                  <c:v>0.1628201109044638</c:v>
                </c:pt>
                <c:pt idx="85">
                  <c:v>0.14358793930391922</c:v>
                </c:pt>
                <c:pt idx="86">
                  <c:v>0.13650064032252418</c:v>
                </c:pt>
                <c:pt idx="87">
                  <c:v>0.13367948105092231</c:v>
                </c:pt>
                <c:pt idx="88">
                  <c:v>0.14138668180253267</c:v>
                </c:pt>
                <c:pt idx="89">
                  <c:v>0.13853250096052849</c:v>
                </c:pt>
                <c:pt idx="90">
                  <c:v>0.13199083183877991</c:v>
                </c:pt>
                <c:pt idx="91">
                  <c:v>0.11932547695650086</c:v>
                </c:pt>
                <c:pt idx="92">
                  <c:v>9.8536957761513833E-2</c:v>
                </c:pt>
                <c:pt idx="93">
                  <c:v>8.6631465671221708E-2</c:v>
                </c:pt>
                <c:pt idx="94">
                  <c:v>8.4043993405615636E-2</c:v>
                </c:pt>
                <c:pt idx="95">
                  <c:v>0.10264093897165316</c:v>
                </c:pt>
                <c:pt idx="96">
                  <c:v>0.10651727155688318</c:v>
                </c:pt>
                <c:pt idx="97">
                  <c:v>0.10717707079667949</c:v>
                </c:pt>
                <c:pt idx="98">
                  <c:v>9.2208466648730392E-2</c:v>
                </c:pt>
                <c:pt idx="99">
                  <c:v>9.211433401119673E-2</c:v>
                </c:pt>
                <c:pt idx="100">
                  <c:v>9.5360743953427862E-2</c:v>
                </c:pt>
                <c:pt idx="101">
                  <c:v>0.10246808431981513</c:v>
                </c:pt>
                <c:pt idx="102">
                  <c:v>0.10139682142877571</c:v>
                </c:pt>
                <c:pt idx="103">
                  <c:v>9.5083165198945885E-2</c:v>
                </c:pt>
                <c:pt idx="104">
                  <c:v>9.5517844702330823E-2</c:v>
                </c:pt>
                <c:pt idx="105">
                  <c:v>7.9604956570161978E-2</c:v>
                </c:pt>
                <c:pt idx="106">
                  <c:v>6.7556216106349432E-2</c:v>
                </c:pt>
                <c:pt idx="107">
                  <c:v>3.7434325696326098E-2</c:v>
                </c:pt>
                <c:pt idx="108">
                  <c:v>2.8296785675969494E-2</c:v>
                </c:pt>
                <c:pt idx="109">
                  <c:v>-7.4149248782656718E-3</c:v>
                </c:pt>
                <c:pt idx="110">
                  <c:v>-2.9978415967130578E-2</c:v>
                </c:pt>
                <c:pt idx="111">
                  <c:v>-6.631114487446832E-2</c:v>
                </c:pt>
                <c:pt idx="112">
                  <c:v>-6.4038621039071764E-2</c:v>
                </c:pt>
                <c:pt idx="113">
                  <c:v>-6.165803733508135E-2</c:v>
                </c:pt>
                <c:pt idx="114">
                  <c:v>-5.2780523646803967E-2</c:v>
                </c:pt>
                <c:pt idx="115">
                  <c:v>-6.8618865225957726E-2</c:v>
                </c:pt>
                <c:pt idx="116">
                  <c:v>-8.2728913152156469E-2</c:v>
                </c:pt>
                <c:pt idx="117">
                  <c:v>-9.2551751820477035E-2</c:v>
                </c:pt>
                <c:pt idx="118">
                  <c:v>-0.10842270525285924</c:v>
                </c:pt>
                <c:pt idx="119">
                  <c:v>-0.12578440868467122</c:v>
                </c:pt>
                <c:pt idx="120">
                  <c:v>-0.13803556595818578</c:v>
                </c:pt>
                <c:pt idx="121">
                  <c:v>-0.1194261713402377</c:v>
                </c:pt>
                <c:pt idx="122">
                  <c:v>-0.11703241510112194</c:v>
                </c:pt>
                <c:pt idx="123">
                  <c:v>-0.12759299237341304</c:v>
                </c:pt>
                <c:pt idx="124">
                  <c:v>-0.19723332619007572</c:v>
                </c:pt>
                <c:pt idx="125">
                  <c:v>-0.25027326766037317</c:v>
                </c:pt>
                <c:pt idx="126">
                  <c:v>-0.29562244228777201</c:v>
                </c:pt>
                <c:pt idx="127">
                  <c:v>-0.28161958409466858</c:v>
                </c:pt>
                <c:pt idx="128">
                  <c:v>-0.27018971368429412</c:v>
                </c:pt>
                <c:pt idx="129">
                  <c:v>-0.26003708378863655</c:v>
                </c:pt>
                <c:pt idx="130">
                  <c:v>-0.26702852183534431</c:v>
                </c:pt>
                <c:pt idx="131">
                  <c:v>-0.26399073333605649</c:v>
                </c:pt>
                <c:pt idx="132">
                  <c:v>-0.25473852417686871</c:v>
                </c:pt>
                <c:pt idx="133">
                  <c:v>-0.24083083841064479</c:v>
                </c:pt>
                <c:pt idx="134">
                  <c:v>-0.20775189616630541</c:v>
                </c:pt>
                <c:pt idx="135">
                  <c:v>-0.15324821970797919</c:v>
                </c:pt>
                <c:pt idx="136">
                  <c:v>-7.1943591989059863E-2</c:v>
                </c:pt>
                <c:pt idx="137">
                  <c:v>-1.0450312533537454E-2</c:v>
                </c:pt>
                <c:pt idx="138">
                  <c:v>3.4181368513110044E-2</c:v>
                </c:pt>
                <c:pt idx="139">
                  <c:v>4.1882752340513418E-2</c:v>
                </c:pt>
                <c:pt idx="140">
                  <c:v>5.9342125673044199E-2</c:v>
                </c:pt>
                <c:pt idx="141">
                  <c:v>8.2488038204708847E-2</c:v>
                </c:pt>
                <c:pt idx="142">
                  <c:v>0.1115642879641594</c:v>
                </c:pt>
                <c:pt idx="143">
                  <c:v>0.14169118922482737</c:v>
                </c:pt>
                <c:pt idx="144">
                  <c:v>0.16247917508948651</c:v>
                </c:pt>
                <c:pt idx="145">
                  <c:v>0.16420900290792706</c:v>
                </c:pt>
                <c:pt idx="146">
                  <c:v>0.13661239963019112</c:v>
                </c:pt>
                <c:pt idx="147">
                  <c:v>9.3630064467193463E-2</c:v>
                </c:pt>
                <c:pt idx="148">
                  <c:v>6.7526321846285819E-2</c:v>
                </c:pt>
                <c:pt idx="149">
                  <c:v>5.9443293952620824E-2</c:v>
                </c:pt>
                <c:pt idx="150">
                  <c:v>5.9446260939917561E-2</c:v>
                </c:pt>
                <c:pt idx="151">
                  <c:v>5.177917871751947E-2</c:v>
                </c:pt>
                <c:pt idx="152">
                  <c:v>4.9124320410062428E-2</c:v>
                </c:pt>
                <c:pt idx="153">
                  <c:v>5.1987784288295202E-2</c:v>
                </c:pt>
                <c:pt idx="154">
                  <c:v>7.0276521073492804E-2</c:v>
                </c:pt>
                <c:pt idx="155">
                  <c:v>7.3204572694704373E-2</c:v>
                </c:pt>
                <c:pt idx="156">
                  <c:v>6.4465877483216527E-2</c:v>
                </c:pt>
                <c:pt idx="157">
                  <c:v>4.556396877251756E-2</c:v>
                </c:pt>
                <c:pt idx="158">
                  <c:v>3.7287671813245993E-2</c:v>
                </c:pt>
                <c:pt idx="159">
                  <c:v>4.3735881113646125E-2</c:v>
                </c:pt>
                <c:pt idx="160">
                  <c:v>4.6563443748461442E-2</c:v>
                </c:pt>
                <c:pt idx="161">
                  <c:v>5.180452050859996E-2</c:v>
                </c:pt>
                <c:pt idx="162">
                  <c:v>6.4373006438379843E-2</c:v>
                </c:pt>
                <c:pt idx="163">
                  <c:v>7.6061597574450301E-2</c:v>
                </c:pt>
                <c:pt idx="164">
                  <c:v>7.2887334242847546E-2</c:v>
                </c:pt>
                <c:pt idx="165">
                  <c:v>5.7549002474765798E-2</c:v>
                </c:pt>
                <c:pt idx="166">
                  <c:v>4.2822148552056793E-2</c:v>
                </c:pt>
                <c:pt idx="167">
                  <c:v>4.0854285533964863E-2</c:v>
                </c:pt>
                <c:pt idx="168">
                  <c:v>3.807395900952093E-2</c:v>
                </c:pt>
                <c:pt idx="169">
                  <c:v>4.9227177492898067E-2</c:v>
                </c:pt>
                <c:pt idx="170">
                  <c:v>6.7992930376253646E-2</c:v>
                </c:pt>
                <c:pt idx="171">
                  <c:v>8.6440549602239125E-2</c:v>
                </c:pt>
                <c:pt idx="172">
                  <c:v>0.10625604010354128</c:v>
                </c:pt>
                <c:pt idx="173">
                  <c:v>0.11503315061107733</c:v>
                </c:pt>
                <c:pt idx="174">
                  <c:v>0.12467634105872816</c:v>
                </c:pt>
                <c:pt idx="175">
                  <c:v>0.11650123651926236</c:v>
                </c:pt>
                <c:pt idx="176">
                  <c:v>0.11903695435168005</c:v>
                </c:pt>
                <c:pt idx="177">
                  <c:v>0.11723557517128658</c:v>
                </c:pt>
                <c:pt idx="178">
                  <c:v>0.12273456327050991</c:v>
                </c:pt>
                <c:pt idx="179">
                  <c:v>0.11072321252972794</c:v>
                </c:pt>
                <c:pt idx="180">
                  <c:v>0.11394382044327989</c:v>
                </c:pt>
                <c:pt idx="181">
                  <c:v>0.10732772848497252</c:v>
                </c:pt>
                <c:pt idx="182">
                  <c:v>0.10666907110583934</c:v>
                </c:pt>
                <c:pt idx="183">
                  <c:v>9.540670607030699E-2</c:v>
                </c:pt>
                <c:pt idx="184">
                  <c:v>7.7330031846782887E-2</c:v>
                </c:pt>
                <c:pt idx="185">
                  <c:v>6.212230974134858E-2</c:v>
                </c:pt>
                <c:pt idx="186">
                  <c:v>4.3369829394049875E-2</c:v>
                </c:pt>
                <c:pt idx="187">
                  <c:v>5.7435748141833054E-2</c:v>
                </c:pt>
                <c:pt idx="188">
                  <c:v>6.0831448388290355E-2</c:v>
                </c:pt>
                <c:pt idx="189">
                  <c:v>7.540956309071678E-2</c:v>
                </c:pt>
                <c:pt idx="190">
                  <c:v>7.4511928521285631E-2</c:v>
                </c:pt>
                <c:pt idx="191">
                  <c:v>9.9281161054429301E-2</c:v>
                </c:pt>
                <c:pt idx="192">
                  <c:v>0.1142319365708182</c:v>
                </c:pt>
                <c:pt idx="193">
                  <c:v>0.13302248251130866</c:v>
                </c:pt>
                <c:pt idx="194">
                  <c:v>0.12453564579641196</c:v>
                </c:pt>
                <c:pt idx="195">
                  <c:v>0.12907249171022483</c:v>
                </c:pt>
                <c:pt idx="196">
                  <c:v>0.13531729674740967</c:v>
                </c:pt>
                <c:pt idx="197">
                  <c:v>0.14765727099821158</c:v>
                </c:pt>
                <c:pt idx="198">
                  <c:v>0.14637233558161888</c:v>
                </c:pt>
                <c:pt idx="199">
                  <c:v>0.122058127042876</c:v>
                </c:pt>
                <c:pt idx="200">
                  <c:v>0.10574803635812513</c:v>
                </c:pt>
                <c:pt idx="201">
                  <c:v>8.2296731249222654E-2</c:v>
                </c:pt>
                <c:pt idx="202">
                  <c:v>7.8307804079474685E-2</c:v>
                </c:pt>
                <c:pt idx="203">
                  <c:v>6.1559787061149951E-2</c:v>
                </c:pt>
                <c:pt idx="204">
                  <c:v>5.7530230464083232E-2</c:v>
                </c:pt>
                <c:pt idx="205">
                  <c:v>4.1054611086400072E-2</c:v>
                </c:pt>
                <c:pt idx="206">
                  <c:v>4.3455228451528383E-2</c:v>
                </c:pt>
                <c:pt idx="207">
                  <c:v>3.3181192010497629E-2</c:v>
                </c:pt>
                <c:pt idx="208">
                  <c:v>3.6501056794522757E-2</c:v>
                </c:pt>
                <c:pt idx="209">
                  <c:v>3.4040172463854601E-2</c:v>
                </c:pt>
                <c:pt idx="210">
                  <c:v>4.9033825340095261E-2</c:v>
                </c:pt>
                <c:pt idx="211">
                  <c:v>5.9592869158878514E-2</c:v>
                </c:pt>
                <c:pt idx="212">
                  <c:v>6.2400687117942999E-2</c:v>
                </c:pt>
                <c:pt idx="213">
                  <c:v>6.9710831968778919E-2</c:v>
                </c:pt>
                <c:pt idx="214">
                  <c:v>6.5617843276762233E-2</c:v>
                </c:pt>
                <c:pt idx="215">
                  <c:v>6.1570619974324003E-2</c:v>
                </c:pt>
                <c:pt idx="216">
                  <c:v>3.7139032955040285E-2</c:v>
                </c:pt>
                <c:pt idx="217">
                  <c:v>2.9551003468007098E-2</c:v>
                </c:pt>
                <c:pt idx="218">
                  <c:v>3.3269611434610269E-2</c:v>
                </c:pt>
                <c:pt idx="219">
                  <c:v>5.7592251596029875E-2</c:v>
                </c:pt>
                <c:pt idx="220">
                  <c:v>7.1550157343630127E-2</c:v>
                </c:pt>
                <c:pt idx="221">
                  <c:v>7.62847659658068E-2</c:v>
                </c:pt>
                <c:pt idx="222">
                  <c:v>5.9384569277658672E-2</c:v>
                </c:pt>
                <c:pt idx="223">
                  <c:v>5.0012636900159002E-2</c:v>
                </c:pt>
                <c:pt idx="224">
                  <c:v>4.8329712304294059E-2</c:v>
                </c:pt>
                <c:pt idx="225">
                  <c:v>5.7724190714182999E-2</c:v>
                </c:pt>
                <c:pt idx="226">
                  <c:v>6.345400339016849E-2</c:v>
                </c:pt>
                <c:pt idx="227">
                  <c:v>6.292471639912689E-2</c:v>
                </c:pt>
                <c:pt idx="228">
                  <c:v>6.6258603081608136E-2</c:v>
                </c:pt>
                <c:pt idx="229">
                  <c:v>8.1625637050199762E-2</c:v>
                </c:pt>
                <c:pt idx="230">
                  <c:v>9.6054185294897954E-2</c:v>
                </c:pt>
                <c:pt idx="231">
                  <c:v>9.4672876253232729E-2</c:v>
                </c:pt>
                <c:pt idx="232">
                  <c:v>6.6739402968600148E-2</c:v>
                </c:pt>
                <c:pt idx="233">
                  <c:v>3.9932506616096486E-2</c:v>
                </c:pt>
                <c:pt idx="234">
                  <c:v>3.7213252221847792E-2</c:v>
                </c:pt>
                <c:pt idx="235">
                  <c:v>4.8699203096774335E-2</c:v>
                </c:pt>
                <c:pt idx="236">
                  <c:v>5.5601757742331115E-2</c:v>
                </c:pt>
                <c:pt idx="237">
                  <c:v>4.0151142679055507E-2</c:v>
                </c:pt>
                <c:pt idx="238">
                  <c:v>2.8838006303904207E-2</c:v>
                </c:pt>
                <c:pt idx="239">
                  <c:v>3.1745023764516933E-2</c:v>
                </c:pt>
                <c:pt idx="240">
                  <c:v>4.9318298884792222E-2</c:v>
                </c:pt>
                <c:pt idx="241">
                  <c:v>5.5875588504857188E-2</c:v>
                </c:pt>
                <c:pt idx="242">
                  <c:v>4.5522317035750604E-2</c:v>
                </c:pt>
                <c:pt idx="243">
                  <c:v>3.9415565949374898E-2</c:v>
                </c:pt>
                <c:pt idx="244">
                  <c:v>5.4629400577609788E-2</c:v>
                </c:pt>
                <c:pt idx="245">
                  <c:v>8.3450897637150856E-2</c:v>
                </c:pt>
                <c:pt idx="246">
                  <c:v>9.2371665061791619E-2</c:v>
                </c:pt>
                <c:pt idx="247">
                  <c:v>8.0732548992860753E-2</c:v>
                </c:pt>
                <c:pt idx="248">
                  <c:v>6.4581917957112767E-2</c:v>
                </c:pt>
                <c:pt idx="249">
                  <c:v>6.1656903776637462E-2</c:v>
                </c:pt>
                <c:pt idx="250">
                  <c:v>6.7479926469700802E-2</c:v>
                </c:pt>
                <c:pt idx="251">
                  <c:v>7.2828375309262894E-2</c:v>
                </c:pt>
                <c:pt idx="252">
                  <c:v>6.9419700811710783E-2</c:v>
                </c:pt>
                <c:pt idx="253">
                  <c:v>6.1916779636575381E-2</c:v>
                </c:pt>
                <c:pt idx="254">
                  <c:v>5.722565981042016E-2</c:v>
                </c:pt>
                <c:pt idx="255">
                  <c:v>4.9896628191285153E-2</c:v>
                </c:pt>
                <c:pt idx="256">
                  <c:v>3.4559383935147459E-2</c:v>
                </c:pt>
                <c:pt idx="257">
                  <c:v>1.4000654062078732E-2</c:v>
                </c:pt>
                <c:pt idx="258">
                  <c:v>7.4724824697829373E-3</c:v>
                </c:pt>
                <c:pt idx="259">
                  <c:v>1.7061897417474547E-2</c:v>
                </c:pt>
                <c:pt idx="260">
                  <c:v>3.927699113594918E-2</c:v>
                </c:pt>
                <c:pt idx="261">
                  <c:v>6.4378509122831273E-2</c:v>
                </c:pt>
                <c:pt idx="262">
                  <c:v>8.4369788305995064E-2</c:v>
                </c:pt>
                <c:pt idx="263">
                  <c:v>8.6287825087939973E-2</c:v>
                </c:pt>
                <c:pt idx="264">
                  <c:v>8.0487121144839024E-2</c:v>
                </c:pt>
                <c:pt idx="265">
                  <c:v>6.9900110066438037E-2</c:v>
                </c:pt>
                <c:pt idx="266">
                  <c:v>7.8322230315681418E-2</c:v>
                </c:pt>
                <c:pt idx="267">
                  <c:v>8.2894418766804145E-2</c:v>
                </c:pt>
                <c:pt idx="268">
                  <c:v>0.10305167876205412</c:v>
                </c:pt>
                <c:pt idx="269">
                  <c:v>0.12343377122065524</c:v>
                </c:pt>
                <c:pt idx="270">
                  <c:v>0.15682884866936164</c:v>
                </c:pt>
                <c:pt idx="271">
                  <c:v>0.17803383076251644</c:v>
                </c:pt>
                <c:pt idx="272">
                  <c:v>0.1855191897343238</c:v>
                </c:pt>
                <c:pt idx="273">
                  <c:v>0.18149914600025063</c:v>
                </c:pt>
                <c:pt idx="274">
                  <c:v>0.18644143858103113</c:v>
                </c:pt>
                <c:pt idx="275">
                  <c:v>0.20108211709843582</c:v>
                </c:pt>
                <c:pt idx="276">
                  <c:v>0.21532869953746525</c:v>
                </c:pt>
                <c:pt idx="277">
                  <c:v>0.20536401550385075</c:v>
                </c:pt>
                <c:pt idx="278">
                  <c:v>0.18232254651986857</c:v>
                </c:pt>
                <c:pt idx="279">
                  <c:v>0.17328732790547519</c:v>
                </c:pt>
                <c:pt idx="280">
                  <c:v>0.17867960203508426</c:v>
                </c:pt>
                <c:pt idx="281">
                  <c:v>0.18022439525535394</c:v>
                </c:pt>
                <c:pt idx="282">
                  <c:v>0.15958985381150748</c:v>
                </c:pt>
                <c:pt idx="283">
                  <c:v>0.12405415461259106</c:v>
                </c:pt>
                <c:pt idx="284">
                  <c:v>8.6757008059550111E-2</c:v>
                </c:pt>
                <c:pt idx="285">
                  <c:v>4.1119531677922039E-2</c:v>
                </c:pt>
                <c:pt idx="286">
                  <c:v>-2.9327637005590601E-3</c:v>
                </c:pt>
                <c:pt idx="287">
                  <c:v>-3.6596558454052186E-2</c:v>
                </c:pt>
                <c:pt idx="288">
                  <c:v>-5.3722187274914845E-2</c:v>
                </c:pt>
                <c:pt idx="289">
                  <c:v>-5.1308323465766748E-2</c:v>
                </c:pt>
                <c:pt idx="290">
                  <c:v>-6.4797294937629424E-2</c:v>
                </c:pt>
                <c:pt idx="291">
                  <c:v>-7.8432197191871111E-2</c:v>
                </c:pt>
                <c:pt idx="292">
                  <c:v>-9.6743329508439224E-2</c:v>
                </c:pt>
                <c:pt idx="293">
                  <c:v>-9.6813225851646978E-2</c:v>
                </c:pt>
                <c:pt idx="294">
                  <c:v>-9.3429925418275772E-2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571-472C-BDC7-A4BC9A27D8B9}"/>
            </c:ext>
          </c:extLst>
        </c:ser>
        <c:ser>
          <c:idx val="3"/>
          <c:order val="1"/>
          <c:tx>
            <c:strRef>
              <c:f>'U.S. EW &amp; VW'!$P$5</c:f>
              <c:strCache>
                <c:ptCount val="1"/>
                <c:pt idx="0">
                  <c:v> U.S. Composite - EW YoY </c:v>
                </c:pt>
              </c:strCache>
            </c:strRef>
          </c:tx>
          <c:spPr>
            <a:ln w="38100"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'U.S. EW &amp; VW'!$L$42:$L$336</c:f>
              <c:numCache>
                <c:formatCode>[$-409]mmm\-yy;@</c:formatCode>
                <c:ptCount val="295"/>
                <c:pt idx="0">
                  <c:v>36191</c:v>
                </c:pt>
                <c:pt idx="1">
                  <c:v>36219</c:v>
                </c:pt>
                <c:pt idx="2">
                  <c:v>36250</c:v>
                </c:pt>
                <c:pt idx="3">
                  <c:v>36280</c:v>
                </c:pt>
                <c:pt idx="4">
                  <c:v>36311</c:v>
                </c:pt>
                <c:pt idx="5">
                  <c:v>36341</c:v>
                </c:pt>
                <c:pt idx="6">
                  <c:v>36372</c:v>
                </c:pt>
                <c:pt idx="7">
                  <c:v>36403</c:v>
                </c:pt>
                <c:pt idx="8">
                  <c:v>36433</c:v>
                </c:pt>
                <c:pt idx="9">
                  <c:v>36464</c:v>
                </c:pt>
                <c:pt idx="10">
                  <c:v>36494</c:v>
                </c:pt>
                <c:pt idx="11">
                  <c:v>36525</c:v>
                </c:pt>
                <c:pt idx="12">
                  <c:v>36556</c:v>
                </c:pt>
                <c:pt idx="13">
                  <c:v>36585</c:v>
                </c:pt>
                <c:pt idx="14">
                  <c:v>36616</c:v>
                </c:pt>
                <c:pt idx="15">
                  <c:v>36646</c:v>
                </c:pt>
                <c:pt idx="16">
                  <c:v>36677</c:v>
                </c:pt>
                <c:pt idx="17">
                  <c:v>36707</c:v>
                </c:pt>
                <c:pt idx="18">
                  <c:v>36738</c:v>
                </c:pt>
                <c:pt idx="19">
                  <c:v>36769</c:v>
                </c:pt>
                <c:pt idx="20">
                  <c:v>36799</c:v>
                </c:pt>
                <c:pt idx="21">
                  <c:v>36830</c:v>
                </c:pt>
                <c:pt idx="22">
                  <c:v>36860</c:v>
                </c:pt>
                <c:pt idx="23">
                  <c:v>36891</c:v>
                </c:pt>
                <c:pt idx="24">
                  <c:v>36922</c:v>
                </c:pt>
                <c:pt idx="25">
                  <c:v>36950</c:v>
                </c:pt>
                <c:pt idx="26">
                  <c:v>36981</c:v>
                </c:pt>
                <c:pt idx="27">
                  <c:v>37011</c:v>
                </c:pt>
                <c:pt idx="28">
                  <c:v>37042</c:v>
                </c:pt>
                <c:pt idx="29">
                  <c:v>37072</c:v>
                </c:pt>
                <c:pt idx="30">
                  <c:v>37103</c:v>
                </c:pt>
                <c:pt idx="31">
                  <c:v>37134</c:v>
                </c:pt>
                <c:pt idx="32">
                  <c:v>37164</c:v>
                </c:pt>
                <c:pt idx="33">
                  <c:v>37195</c:v>
                </c:pt>
                <c:pt idx="34">
                  <c:v>37225</c:v>
                </c:pt>
                <c:pt idx="35">
                  <c:v>37256</c:v>
                </c:pt>
                <c:pt idx="36">
                  <c:v>37287</c:v>
                </c:pt>
                <c:pt idx="37">
                  <c:v>37315</c:v>
                </c:pt>
                <c:pt idx="38">
                  <c:v>37346</c:v>
                </c:pt>
                <c:pt idx="39">
                  <c:v>37376</c:v>
                </c:pt>
                <c:pt idx="40">
                  <c:v>37407</c:v>
                </c:pt>
                <c:pt idx="41">
                  <c:v>37437</c:v>
                </c:pt>
                <c:pt idx="42">
                  <c:v>37468</c:v>
                </c:pt>
                <c:pt idx="43">
                  <c:v>37499</c:v>
                </c:pt>
                <c:pt idx="44">
                  <c:v>37529</c:v>
                </c:pt>
                <c:pt idx="45">
                  <c:v>37560</c:v>
                </c:pt>
                <c:pt idx="46">
                  <c:v>37590</c:v>
                </c:pt>
                <c:pt idx="47">
                  <c:v>37621</c:v>
                </c:pt>
                <c:pt idx="48">
                  <c:v>37652</c:v>
                </c:pt>
                <c:pt idx="49">
                  <c:v>37680</c:v>
                </c:pt>
                <c:pt idx="50">
                  <c:v>37711</c:v>
                </c:pt>
                <c:pt idx="51">
                  <c:v>37741</c:v>
                </c:pt>
                <c:pt idx="52">
                  <c:v>37772</c:v>
                </c:pt>
                <c:pt idx="53">
                  <c:v>37802</c:v>
                </c:pt>
                <c:pt idx="54">
                  <c:v>37833</c:v>
                </c:pt>
                <c:pt idx="55">
                  <c:v>37864</c:v>
                </c:pt>
                <c:pt idx="56">
                  <c:v>37894</c:v>
                </c:pt>
                <c:pt idx="57">
                  <c:v>37925</c:v>
                </c:pt>
                <c:pt idx="58">
                  <c:v>37955</c:v>
                </c:pt>
                <c:pt idx="59">
                  <c:v>37986</c:v>
                </c:pt>
                <c:pt idx="60">
                  <c:v>38017</c:v>
                </c:pt>
                <c:pt idx="61">
                  <c:v>38046</c:v>
                </c:pt>
                <c:pt idx="62">
                  <c:v>38077</c:v>
                </c:pt>
                <c:pt idx="63">
                  <c:v>38107</c:v>
                </c:pt>
                <c:pt idx="64">
                  <c:v>38138</c:v>
                </c:pt>
                <c:pt idx="65">
                  <c:v>38168</c:v>
                </c:pt>
                <c:pt idx="66">
                  <c:v>38199</c:v>
                </c:pt>
                <c:pt idx="67">
                  <c:v>38230</c:v>
                </c:pt>
                <c:pt idx="68">
                  <c:v>38260</c:v>
                </c:pt>
                <c:pt idx="69">
                  <c:v>38291</c:v>
                </c:pt>
                <c:pt idx="70">
                  <c:v>38321</c:v>
                </c:pt>
                <c:pt idx="71">
                  <c:v>38352</c:v>
                </c:pt>
                <c:pt idx="72">
                  <c:v>38383</c:v>
                </c:pt>
                <c:pt idx="73">
                  <c:v>38411</c:v>
                </c:pt>
                <c:pt idx="74">
                  <c:v>38442</c:v>
                </c:pt>
                <c:pt idx="75">
                  <c:v>38472</c:v>
                </c:pt>
                <c:pt idx="76">
                  <c:v>38503</c:v>
                </c:pt>
                <c:pt idx="77">
                  <c:v>38533</c:v>
                </c:pt>
                <c:pt idx="78">
                  <c:v>38564</c:v>
                </c:pt>
                <c:pt idx="79">
                  <c:v>38595</c:v>
                </c:pt>
                <c:pt idx="80">
                  <c:v>38625</c:v>
                </c:pt>
                <c:pt idx="81">
                  <c:v>38656</c:v>
                </c:pt>
                <c:pt idx="82">
                  <c:v>38686</c:v>
                </c:pt>
                <c:pt idx="83">
                  <c:v>38717</c:v>
                </c:pt>
                <c:pt idx="84">
                  <c:v>38748</c:v>
                </c:pt>
                <c:pt idx="85">
                  <c:v>38776</c:v>
                </c:pt>
                <c:pt idx="86">
                  <c:v>38807</c:v>
                </c:pt>
                <c:pt idx="87">
                  <c:v>38837</c:v>
                </c:pt>
                <c:pt idx="88">
                  <c:v>38868</c:v>
                </c:pt>
                <c:pt idx="89">
                  <c:v>38898</c:v>
                </c:pt>
                <c:pt idx="90">
                  <c:v>38929</c:v>
                </c:pt>
                <c:pt idx="91">
                  <c:v>38960</c:v>
                </c:pt>
                <c:pt idx="92">
                  <c:v>38990</c:v>
                </c:pt>
                <c:pt idx="93">
                  <c:v>39021</c:v>
                </c:pt>
                <c:pt idx="94">
                  <c:v>39051</c:v>
                </c:pt>
                <c:pt idx="95">
                  <c:v>39082</c:v>
                </c:pt>
                <c:pt idx="96">
                  <c:v>39113</c:v>
                </c:pt>
                <c:pt idx="97">
                  <c:v>39141</c:v>
                </c:pt>
                <c:pt idx="98">
                  <c:v>39172</c:v>
                </c:pt>
                <c:pt idx="99">
                  <c:v>39202</c:v>
                </c:pt>
                <c:pt idx="100">
                  <c:v>39233</c:v>
                </c:pt>
                <c:pt idx="101">
                  <c:v>39263</c:v>
                </c:pt>
                <c:pt idx="102">
                  <c:v>39294</c:v>
                </c:pt>
                <c:pt idx="103">
                  <c:v>39325</c:v>
                </c:pt>
                <c:pt idx="104">
                  <c:v>39355</c:v>
                </c:pt>
                <c:pt idx="105">
                  <c:v>39386</c:v>
                </c:pt>
                <c:pt idx="106">
                  <c:v>39416</c:v>
                </c:pt>
                <c:pt idx="107">
                  <c:v>39447</c:v>
                </c:pt>
                <c:pt idx="108">
                  <c:v>39478</c:v>
                </c:pt>
                <c:pt idx="109">
                  <c:v>39507</c:v>
                </c:pt>
                <c:pt idx="110">
                  <c:v>39538</c:v>
                </c:pt>
                <c:pt idx="111">
                  <c:v>39568</c:v>
                </c:pt>
                <c:pt idx="112">
                  <c:v>39599</c:v>
                </c:pt>
                <c:pt idx="113">
                  <c:v>39629</c:v>
                </c:pt>
                <c:pt idx="114">
                  <c:v>39660</c:v>
                </c:pt>
                <c:pt idx="115">
                  <c:v>39691</c:v>
                </c:pt>
                <c:pt idx="116">
                  <c:v>39721</c:v>
                </c:pt>
                <c:pt idx="117">
                  <c:v>39752</c:v>
                </c:pt>
                <c:pt idx="118">
                  <c:v>39782</c:v>
                </c:pt>
                <c:pt idx="119">
                  <c:v>39813</c:v>
                </c:pt>
                <c:pt idx="120">
                  <c:v>39844</c:v>
                </c:pt>
                <c:pt idx="121">
                  <c:v>39872</c:v>
                </c:pt>
                <c:pt idx="122">
                  <c:v>39903</c:v>
                </c:pt>
                <c:pt idx="123">
                  <c:v>39933</c:v>
                </c:pt>
                <c:pt idx="124">
                  <c:v>39964</c:v>
                </c:pt>
                <c:pt idx="125">
                  <c:v>39994</c:v>
                </c:pt>
                <c:pt idx="126">
                  <c:v>40025</c:v>
                </c:pt>
                <c:pt idx="127">
                  <c:v>40056</c:v>
                </c:pt>
                <c:pt idx="128">
                  <c:v>40086</c:v>
                </c:pt>
                <c:pt idx="129">
                  <c:v>40117</c:v>
                </c:pt>
                <c:pt idx="130">
                  <c:v>40147</c:v>
                </c:pt>
                <c:pt idx="131">
                  <c:v>40178</c:v>
                </c:pt>
                <c:pt idx="132">
                  <c:v>40209</c:v>
                </c:pt>
                <c:pt idx="133">
                  <c:v>40237</c:v>
                </c:pt>
                <c:pt idx="134">
                  <c:v>40268</c:v>
                </c:pt>
                <c:pt idx="135">
                  <c:v>40298</c:v>
                </c:pt>
                <c:pt idx="136">
                  <c:v>40329</c:v>
                </c:pt>
                <c:pt idx="137">
                  <c:v>40359</c:v>
                </c:pt>
                <c:pt idx="138">
                  <c:v>40390</c:v>
                </c:pt>
                <c:pt idx="139">
                  <c:v>40421</c:v>
                </c:pt>
                <c:pt idx="140">
                  <c:v>40451</c:v>
                </c:pt>
                <c:pt idx="141">
                  <c:v>40482</c:v>
                </c:pt>
                <c:pt idx="142">
                  <c:v>40512</c:v>
                </c:pt>
                <c:pt idx="143">
                  <c:v>40543</c:v>
                </c:pt>
                <c:pt idx="144">
                  <c:v>40574</c:v>
                </c:pt>
                <c:pt idx="145">
                  <c:v>40602</c:v>
                </c:pt>
                <c:pt idx="146">
                  <c:v>40633</c:v>
                </c:pt>
                <c:pt idx="147">
                  <c:v>40663</c:v>
                </c:pt>
                <c:pt idx="148">
                  <c:v>40694</c:v>
                </c:pt>
                <c:pt idx="149">
                  <c:v>40724</c:v>
                </c:pt>
                <c:pt idx="150">
                  <c:v>40755</c:v>
                </c:pt>
                <c:pt idx="151">
                  <c:v>40786</c:v>
                </c:pt>
                <c:pt idx="152">
                  <c:v>40816</c:v>
                </c:pt>
                <c:pt idx="153">
                  <c:v>40847</c:v>
                </c:pt>
                <c:pt idx="154">
                  <c:v>40877</c:v>
                </c:pt>
                <c:pt idx="155">
                  <c:v>40908</c:v>
                </c:pt>
                <c:pt idx="156">
                  <c:v>40939</c:v>
                </c:pt>
                <c:pt idx="157">
                  <c:v>40968</c:v>
                </c:pt>
                <c:pt idx="158">
                  <c:v>40999</c:v>
                </c:pt>
                <c:pt idx="159">
                  <c:v>41029</c:v>
                </c:pt>
                <c:pt idx="160">
                  <c:v>41060</c:v>
                </c:pt>
                <c:pt idx="161">
                  <c:v>41090</c:v>
                </c:pt>
                <c:pt idx="162">
                  <c:v>41121</c:v>
                </c:pt>
                <c:pt idx="163">
                  <c:v>41152</c:v>
                </c:pt>
                <c:pt idx="164">
                  <c:v>41182</c:v>
                </c:pt>
                <c:pt idx="165">
                  <c:v>41213</c:v>
                </c:pt>
                <c:pt idx="166">
                  <c:v>41243</c:v>
                </c:pt>
                <c:pt idx="167">
                  <c:v>41274</c:v>
                </c:pt>
                <c:pt idx="168">
                  <c:v>41305</c:v>
                </c:pt>
                <c:pt idx="169">
                  <c:v>41333</c:v>
                </c:pt>
                <c:pt idx="170">
                  <c:v>41364</c:v>
                </c:pt>
                <c:pt idx="171">
                  <c:v>41394</c:v>
                </c:pt>
                <c:pt idx="172">
                  <c:v>41425</c:v>
                </c:pt>
                <c:pt idx="173">
                  <c:v>41455</c:v>
                </c:pt>
                <c:pt idx="174">
                  <c:v>41486</c:v>
                </c:pt>
                <c:pt idx="175">
                  <c:v>41517</c:v>
                </c:pt>
                <c:pt idx="176">
                  <c:v>41547</c:v>
                </c:pt>
                <c:pt idx="177">
                  <c:v>41578</c:v>
                </c:pt>
                <c:pt idx="178">
                  <c:v>41608</c:v>
                </c:pt>
                <c:pt idx="179">
                  <c:v>41639</c:v>
                </c:pt>
                <c:pt idx="180">
                  <c:v>41670</c:v>
                </c:pt>
                <c:pt idx="181">
                  <c:v>41698</c:v>
                </c:pt>
                <c:pt idx="182">
                  <c:v>41729</c:v>
                </c:pt>
                <c:pt idx="183">
                  <c:v>41759</c:v>
                </c:pt>
                <c:pt idx="184">
                  <c:v>41790</c:v>
                </c:pt>
                <c:pt idx="185">
                  <c:v>41820</c:v>
                </c:pt>
                <c:pt idx="186">
                  <c:v>41851</c:v>
                </c:pt>
                <c:pt idx="187">
                  <c:v>41882</c:v>
                </c:pt>
                <c:pt idx="188">
                  <c:v>41912</c:v>
                </c:pt>
                <c:pt idx="189">
                  <c:v>41943</c:v>
                </c:pt>
                <c:pt idx="190">
                  <c:v>41973</c:v>
                </c:pt>
                <c:pt idx="191">
                  <c:v>42004</c:v>
                </c:pt>
                <c:pt idx="192">
                  <c:v>42035</c:v>
                </c:pt>
                <c:pt idx="193">
                  <c:v>42063</c:v>
                </c:pt>
                <c:pt idx="194">
                  <c:v>42094</c:v>
                </c:pt>
                <c:pt idx="195">
                  <c:v>42124</c:v>
                </c:pt>
                <c:pt idx="196">
                  <c:v>42155</c:v>
                </c:pt>
                <c:pt idx="197">
                  <c:v>42185</c:v>
                </c:pt>
                <c:pt idx="198">
                  <c:v>42216</c:v>
                </c:pt>
                <c:pt idx="199">
                  <c:v>42247</c:v>
                </c:pt>
                <c:pt idx="200">
                  <c:v>42277</c:v>
                </c:pt>
                <c:pt idx="201">
                  <c:v>42308</c:v>
                </c:pt>
                <c:pt idx="202">
                  <c:v>42338</c:v>
                </c:pt>
                <c:pt idx="203">
                  <c:v>42369</c:v>
                </c:pt>
                <c:pt idx="204">
                  <c:v>42400</c:v>
                </c:pt>
                <c:pt idx="205">
                  <c:v>42429</c:v>
                </c:pt>
                <c:pt idx="206">
                  <c:v>42460</c:v>
                </c:pt>
                <c:pt idx="207">
                  <c:v>42490</c:v>
                </c:pt>
                <c:pt idx="208">
                  <c:v>42521</c:v>
                </c:pt>
                <c:pt idx="209">
                  <c:v>42551</c:v>
                </c:pt>
                <c:pt idx="210">
                  <c:v>42582</c:v>
                </c:pt>
                <c:pt idx="211">
                  <c:v>42613</c:v>
                </c:pt>
                <c:pt idx="212">
                  <c:v>42643</c:v>
                </c:pt>
                <c:pt idx="213">
                  <c:v>42674</c:v>
                </c:pt>
                <c:pt idx="214">
                  <c:v>42704</c:v>
                </c:pt>
                <c:pt idx="215">
                  <c:v>42735</c:v>
                </c:pt>
                <c:pt idx="216">
                  <c:v>42766</c:v>
                </c:pt>
                <c:pt idx="217">
                  <c:v>42794</c:v>
                </c:pt>
                <c:pt idx="218">
                  <c:v>42825</c:v>
                </c:pt>
                <c:pt idx="219">
                  <c:v>42855</c:v>
                </c:pt>
                <c:pt idx="220">
                  <c:v>42886</c:v>
                </c:pt>
                <c:pt idx="221">
                  <c:v>42916</c:v>
                </c:pt>
                <c:pt idx="222">
                  <c:v>42947</c:v>
                </c:pt>
                <c:pt idx="223">
                  <c:v>42978</c:v>
                </c:pt>
                <c:pt idx="224">
                  <c:v>43008</c:v>
                </c:pt>
                <c:pt idx="225">
                  <c:v>43039</c:v>
                </c:pt>
                <c:pt idx="226">
                  <c:v>43069</c:v>
                </c:pt>
                <c:pt idx="227">
                  <c:v>43100</c:v>
                </c:pt>
                <c:pt idx="228">
                  <c:v>43131</c:v>
                </c:pt>
                <c:pt idx="229">
                  <c:v>43159</c:v>
                </c:pt>
                <c:pt idx="230">
                  <c:v>43190</c:v>
                </c:pt>
                <c:pt idx="231">
                  <c:v>43220</c:v>
                </c:pt>
                <c:pt idx="232">
                  <c:v>43251</c:v>
                </c:pt>
                <c:pt idx="233">
                  <c:v>43281</c:v>
                </c:pt>
                <c:pt idx="234">
                  <c:v>43312</c:v>
                </c:pt>
                <c:pt idx="235">
                  <c:v>43343</c:v>
                </c:pt>
                <c:pt idx="236">
                  <c:v>43373</c:v>
                </c:pt>
                <c:pt idx="237">
                  <c:v>43404</c:v>
                </c:pt>
                <c:pt idx="238">
                  <c:v>43434</c:v>
                </c:pt>
                <c:pt idx="239">
                  <c:v>43465</c:v>
                </c:pt>
                <c:pt idx="240">
                  <c:v>43496</c:v>
                </c:pt>
                <c:pt idx="241">
                  <c:v>43524</c:v>
                </c:pt>
                <c:pt idx="242">
                  <c:v>43555</c:v>
                </c:pt>
                <c:pt idx="243">
                  <c:v>43585</c:v>
                </c:pt>
                <c:pt idx="244">
                  <c:v>43616</c:v>
                </c:pt>
                <c:pt idx="245">
                  <c:v>43646</c:v>
                </c:pt>
                <c:pt idx="246">
                  <c:v>43677</c:v>
                </c:pt>
                <c:pt idx="247">
                  <c:v>43708</c:v>
                </c:pt>
                <c:pt idx="248">
                  <c:v>43738</c:v>
                </c:pt>
                <c:pt idx="249">
                  <c:v>43768</c:v>
                </c:pt>
                <c:pt idx="250">
                  <c:v>43799</c:v>
                </c:pt>
                <c:pt idx="251">
                  <c:v>43829</c:v>
                </c:pt>
                <c:pt idx="252">
                  <c:v>43861</c:v>
                </c:pt>
                <c:pt idx="253">
                  <c:v>43890</c:v>
                </c:pt>
                <c:pt idx="254">
                  <c:v>43921</c:v>
                </c:pt>
                <c:pt idx="255">
                  <c:v>43951</c:v>
                </c:pt>
                <c:pt idx="256">
                  <c:v>43982</c:v>
                </c:pt>
                <c:pt idx="257">
                  <c:v>44012</c:v>
                </c:pt>
                <c:pt idx="258">
                  <c:v>44043</c:v>
                </c:pt>
                <c:pt idx="259">
                  <c:v>44074</c:v>
                </c:pt>
                <c:pt idx="260">
                  <c:v>44104</c:v>
                </c:pt>
                <c:pt idx="261">
                  <c:v>44135</c:v>
                </c:pt>
                <c:pt idx="262">
                  <c:v>44165</c:v>
                </c:pt>
                <c:pt idx="263">
                  <c:v>44196</c:v>
                </c:pt>
                <c:pt idx="264">
                  <c:v>44227</c:v>
                </c:pt>
                <c:pt idx="265">
                  <c:v>44255</c:v>
                </c:pt>
                <c:pt idx="266">
                  <c:v>44286</c:v>
                </c:pt>
                <c:pt idx="267">
                  <c:v>44316</c:v>
                </c:pt>
                <c:pt idx="268">
                  <c:v>44347</c:v>
                </c:pt>
                <c:pt idx="269">
                  <c:v>44377</c:v>
                </c:pt>
                <c:pt idx="270">
                  <c:v>44408</c:v>
                </c:pt>
                <c:pt idx="271">
                  <c:v>44439</c:v>
                </c:pt>
                <c:pt idx="272">
                  <c:v>44469</c:v>
                </c:pt>
                <c:pt idx="273">
                  <c:v>44500</c:v>
                </c:pt>
                <c:pt idx="274">
                  <c:v>44530</c:v>
                </c:pt>
                <c:pt idx="275">
                  <c:v>44561</c:v>
                </c:pt>
                <c:pt idx="276">
                  <c:v>44592</c:v>
                </c:pt>
                <c:pt idx="277">
                  <c:v>44620</c:v>
                </c:pt>
                <c:pt idx="278">
                  <c:v>44651</c:v>
                </c:pt>
                <c:pt idx="279">
                  <c:v>44681</c:v>
                </c:pt>
                <c:pt idx="280">
                  <c:v>44712</c:v>
                </c:pt>
                <c:pt idx="281">
                  <c:v>44742</c:v>
                </c:pt>
                <c:pt idx="282">
                  <c:v>44773</c:v>
                </c:pt>
                <c:pt idx="283">
                  <c:v>44804</c:v>
                </c:pt>
                <c:pt idx="284">
                  <c:v>44834</c:v>
                </c:pt>
                <c:pt idx="285">
                  <c:v>44865</c:v>
                </c:pt>
                <c:pt idx="286">
                  <c:v>44895</c:v>
                </c:pt>
                <c:pt idx="287">
                  <c:v>44926</c:v>
                </c:pt>
                <c:pt idx="288">
                  <c:v>44957</c:v>
                </c:pt>
                <c:pt idx="289">
                  <c:v>44985</c:v>
                </c:pt>
                <c:pt idx="290">
                  <c:v>45016</c:v>
                </c:pt>
                <c:pt idx="291">
                  <c:v>45046</c:v>
                </c:pt>
                <c:pt idx="292">
                  <c:v>45077</c:v>
                </c:pt>
                <c:pt idx="293">
                  <c:v>45107</c:v>
                </c:pt>
                <c:pt idx="294">
                  <c:v>45138</c:v>
                </c:pt>
              </c:numCache>
            </c:numRef>
          </c:xVal>
          <c:yVal>
            <c:numRef>
              <c:f>'U.S. EW &amp; VW'!$P$42:$P$336</c:f>
              <c:numCache>
                <c:formatCode>0.0%</c:formatCode>
                <c:ptCount val="295"/>
                <c:pt idx="0">
                  <c:v>7.3608974154975471E-2</c:v>
                </c:pt>
                <c:pt idx="1">
                  <c:v>7.3467867961906741E-2</c:v>
                </c:pt>
                <c:pt idx="2">
                  <c:v>7.9330030440545762E-2</c:v>
                </c:pt>
                <c:pt idx="3">
                  <c:v>8.1397606593641481E-2</c:v>
                </c:pt>
                <c:pt idx="4">
                  <c:v>8.6207353593969804E-2</c:v>
                </c:pt>
                <c:pt idx="5">
                  <c:v>8.5653939397217105E-2</c:v>
                </c:pt>
                <c:pt idx="6">
                  <c:v>9.6413538946589217E-2</c:v>
                </c:pt>
                <c:pt idx="7">
                  <c:v>0.10889141748625164</c:v>
                </c:pt>
                <c:pt idx="8">
                  <c:v>0.11905307699530865</c:v>
                </c:pt>
                <c:pt idx="9">
                  <c:v>0.11209922483541113</c:v>
                </c:pt>
                <c:pt idx="10">
                  <c:v>0.10010932117247684</c:v>
                </c:pt>
                <c:pt idx="11">
                  <c:v>8.8500500584046682E-2</c:v>
                </c:pt>
                <c:pt idx="12">
                  <c:v>9.6497890387466256E-2</c:v>
                </c:pt>
                <c:pt idx="13">
                  <c:v>0.10623456907124784</c:v>
                </c:pt>
                <c:pt idx="14">
                  <c:v>0.11107498571599494</c:v>
                </c:pt>
                <c:pt idx="15">
                  <c:v>0.10501493563542952</c:v>
                </c:pt>
                <c:pt idx="16">
                  <c:v>0.10516140420860998</c:v>
                </c:pt>
                <c:pt idx="17">
                  <c:v>0.11143938161777944</c:v>
                </c:pt>
                <c:pt idx="18">
                  <c:v>0.10816078402959706</c:v>
                </c:pt>
                <c:pt idx="19">
                  <c:v>0.10183986901982434</c:v>
                </c:pt>
                <c:pt idx="20">
                  <c:v>9.156889084809583E-2</c:v>
                </c:pt>
                <c:pt idx="21">
                  <c:v>9.7891630330515733E-2</c:v>
                </c:pt>
                <c:pt idx="22">
                  <c:v>9.6124905771287628E-2</c:v>
                </c:pt>
                <c:pt idx="23">
                  <c:v>9.6830324454706851E-2</c:v>
                </c:pt>
                <c:pt idx="24">
                  <c:v>8.5211849875476142E-2</c:v>
                </c:pt>
                <c:pt idx="25">
                  <c:v>8.2728101529488951E-2</c:v>
                </c:pt>
                <c:pt idx="26">
                  <c:v>7.6500831099678424E-2</c:v>
                </c:pt>
                <c:pt idx="27">
                  <c:v>6.9733141906810792E-2</c:v>
                </c:pt>
                <c:pt idx="28">
                  <c:v>5.4060749574464939E-2</c:v>
                </c:pt>
                <c:pt idx="29">
                  <c:v>4.6914756100919552E-2</c:v>
                </c:pt>
                <c:pt idx="30">
                  <c:v>5.9334402798131958E-2</c:v>
                </c:pt>
                <c:pt idx="31">
                  <c:v>8.3208970734915733E-2</c:v>
                </c:pt>
                <c:pt idx="32">
                  <c:v>9.9121742612140684E-2</c:v>
                </c:pt>
                <c:pt idx="33">
                  <c:v>8.2165340232809303E-2</c:v>
                </c:pt>
                <c:pt idx="34">
                  <c:v>5.9517555861055227E-2</c:v>
                </c:pt>
                <c:pt idx="35">
                  <c:v>3.9416469792570075E-2</c:v>
                </c:pt>
                <c:pt idx="36">
                  <c:v>4.266653873130033E-2</c:v>
                </c:pt>
                <c:pt idx="37">
                  <c:v>5.4155509965645887E-2</c:v>
                </c:pt>
                <c:pt idx="38">
                  <c:v>7.2558706151741204E-2</c:v>
                </c:pt>
                <c:pt idx="39">
                  <c:v>8.0634358930944394E-2</c:v>
                </c:pt>
                <c:pt idx="40">
                  <c:v>8.2514503144884399E-2</c:v>
                </c:pt>
                <c:pt idx="41">
                  <c:v>7.2410441541963522E-2</c:v>
                </c:pt>
                <c:pt idx="42">
                  <c:v>6.5037892291864408E-2</c:v>
                </c:pt>
                <c:pt idx="43">
                  <c:v>5.671648039349253E-2</c:v>
                </c:pt>
                <c:pt idx="44">
                  <c:v>6.1123263634867087E-2</c:v>
                </c:pt>
                <c:pt idx="45">
                  <c:v>8.1156060330230151E-2</c:v>
                </c:pt>
                <c:pt idx="46">
                  <c:v>0.10919682542109044</c:v>
                </c:pt>
                <c:pt idx="47">
                  <c:v>0.13184492690951743</c:v>
                </c:pt>
                <c:pt idx="48">
                  <c:v>0.12649278813766052</c:v>
                </c:pt>
                <c:pt idx="49">
                  <c:v>0.11111869131832508</c:v>
                </c:pt>
                <c:pt idx="50">
                  <c:v>9.9667174697296579E-2</c:v>
                </c:pt>
                <c:pt idx="51">
                  <c:v>0.10693059986310005</c:v>
                </c:pt>
                <c:pt idx="52">
                  <c:v>0.11602796524736525</c:v>
                </c:pt>
                <c:pt idx="53">
                  <c:v>0.11992934984095216</c:v>
                </c:pt>
                <c:pt idx="54">
                  <c:v>0.11778166245265842</c:v>
                </c:pt>
                <c:pt idx="55">
                  <c:v>0.1164777995595927</c:v>
                </c:pt>
                <c:pt idx="56">
                  <c:v>0.11568814078304102</c:v>
                </c:pt>
                <c:pt idx="57">
                  <c:v>0.10861494322796106</c:v>
                </c:pt>
                <c:pt idx="58">
                  <c:v>9.6491171094080119E-2</c:v>
                </c:pt>
                <c:pt idx="59">
                  <c:v>9.1831647578151987E-2</c:v>
                </c:pt>
                <c:pt idx="60">
                  <c:v>0.10191116925125066</c:v>
                </c:pt>
                <c:pt idx="61">
                  <c:v>0.12385718147637426</c:v>
                </c:pt>
                <c:pt idx="62">
                  <c:v>0.13662472122999803</c:v>
                </c:pt>
                <c:pt idx="63">
                  <c:v>0.14218098410742974</c:v>
                </c:pt>
                <c:pt idx="64">
                  <c:v>0.14004340332587395</c:v>
                </c:pt>
                <c:pt idx="65">
                  <c:v>0.1486789494865608</c:v>
                </c:pt>
                <c:pt idx="66">
                  <c:v>0.15515395491156347</c:v>
                </c:pt>
                <c:pt idx="67">
                  <c:v>0.16179035477380399</c:v>
                </c:pt>
                <c:pt idx="68">
                  <c:v>0.1535587856384697</c:v>
                </c:pt>
                <c:pt idx="69">
                  <c:v>0.14110114210503388</c:v>
                </c:pt>
                <c:pt idx="70">
                  <c:v>0.13447504312261316</c:v>
                </c:pt>
                <c:pt idx="71">
                  <c:v>0.13953652772638137</c:v>
                </c:pt>
                <c:pt idx="72">
                  <c:v>0.1542470149824684</c:v>
                </c:pt>
                <c:pt idx="73">
                  <c:v>0.16236276702336627</c:v>
                </c:pt>
                <c:pt idx="74">
                  <c:v>0.16568893999965706</c:v>
                </c:pt>
                <c:pt idx="75">
                  <c:v>0.15965046761861457</c:v>
                </c:pt>
                <c:pt idx="76">
                  <c:v>0.1583352522215371</c:v>
                </c:pt>
                <c:pt idx="77">
                  <c:v>0.15159560060526855</c:v>
                </c:pt>
                <c:pt idx="78">
                  <c:v>0.14851433001696179</c:v>
                </c:pt>
                <c:pt idx="79">
                  <c:v>0.14648564170246203</c:v>
                </c:pt>
                <c:pt idx="80">
                  <c:v>0.15213777380276494</c:v>
                </c:pt>
                <c:pt idx="81">
                  <c:v>0.16281287639865205</c:v>
                </c:pt>
                <c:pt idx="82">
                  <c:v>0.16488489731475853</c:v>
                </c:pt>
                <c:pt idx="83">
                  <c:v>0.16468628698427756</c:v>
                </c:pt>
                <c:pt idx="84">
                  <c:v>0.15185260270961121</c:v>
                </c:pt>
                <c:pt idx="85">
                  <c:v>0.14069697410854998</c:v>
                </c:pt>
                <c:pt idx="86">
                  <c:v>0.12120358140874599</c:v>
                </c:pt>
                <c:pt idx="87">
                  <c:v>0.11237010957076765</c:v>
                </c:pt>
                <c:pt idx="88">
                  <c:v>0.10380654695048475</c:v>
                </c:pt>
                <c:pt idx="89">
                  <c:v>0.10305745371874497</c:v>
                </c:pt>
                <c:pt idx="90">
                  <c:v>9.0386112097123439E-2</c:v>
                </c:pt>
                <c:pt idx="91">
                  <c:v>7.1876625463382249E-2</c:v>
                </c:pt>
                <c:pt idx="92">
                  <c:v>4.9778313307033972E-2</c:v>
                </c:pt>
                <c:pt idx="93">
                  <c:v>3.4646095510255659E-2</c:v>
                </c:pt>
                <c:pt idx="94">
                  <c:v>3.6061606837303417E-2</c:v>
                </c:pt>
                <c:pt idx="95">
                  <c:v>3.6482552381101874E-2</c:v>
                </c:pt>
                <c:pt idx="96">
                  <c:v>4.2347364653309905E-2</c:v>
                </c:pt>
                <c:pt idx="97">
                  <c:v>3.9678634852860162E-2</c:v>
                </c:pt>
                <c:pt idx="98">
                  <c:v>4.463344634740074E-2</c:v>
                </c:pt>
                <c:pt idx="99">
                  <c:v>4.6681151395855824E-2</c:v>
                </c:pt>
                <c:pt idx="100">
                  <c:v>4.4239502950645049E-2</c:v>
                </c:pt>
                <c:pt idx="101">
                  <c:v>4.1223937275709277E-2</c:v>
                </c:pt>
                <c:pt idx="102">
                  <c:v>4.1485883115339517E-2</c:v>
                </c:pt>
                <c:pt idx="103">
                  <c:v>5.1038876142749823E-2</c:v>
                </c:pt>
                <c:pt idx="104">
                  <c:v>5.1442800358596275E-2</c:v>
                </c:pt>
                <c:pt idx="105">
                  <c:v>4.0843768979982986E-2</c:v>
                </c:pt>
                <c:pt idx="106">
                  <c:v>2.1354104996983203E-2</c:v>
                </c:pt>
                <c:pt idx="107">
                  <c:v>9.9245345323737411E-3</c:v>
                </c:pt>
                <c:pt idx="108">
                  <c:v>3.9651253757215787E-3</c:v>
                </c:pt>
                <c:pt idx="109">
                  <c:v>-7.9874470149529087E-3</c:v>
                </c:pt>
                <c:pt idx="110">
                  <c:v>-2.7531615228418627E-2</c:v>
                </c:pt>
                <c:pt idx="111">
                  <c:v>-5.3153449537464592E-2</c:v>
                </c:pt>
                <c:pt idx="112">
                  <c:v>-6.2196336119617612E-2</c:v>
                </c:pt>
                <c:pt idx="113">
                  <c:v>-7.0341890061283219E-2</c:v>
                </c:pt>
                <c:pt idx="114">
                  <c:v>-7.0501250278132255E-2</c:v>
                </c:pt>
                <c:pt idx="115">
                  <c:v>-8.118381293303345E-2</c:v>
                </c:pt>
                <c:pt idx="116">
                  <c:v>-9.142976510178924E-2</c:v>
                </c:pt>
                <c:pt idx="117">
                  <c:v>-9.8215899175159271E-2</c:v>
                </c:pt>
                <c:pt idx="118">
                  <c:v>-0.11538202075698989</c:v>
                </c:pt>
                <c:pt idx="119">
                  <c:v>-0.1294678467396313</c:v>
                </c:pt>
                <c:pt idx="120">
                  <c:v>-0.15981672486353382</c:v>
                </c:pt>
                <c:pt idx="121">
                  <c:v>-0.17572555939237999</c:v>
                </c:pt>
                <c:pt idx="122">
                  <c:v>-0.19355952277095734</c:v>
                </c:pt>
                <c:pt idx="123">
                  <c:v>-0.19587331925908524</c:v>
                </c:pt>
                <c:pt idx="124">
                  <c:v>-0.19899605400775389</c:v>
                </c:pt>
                <c:pt idx="125">
                  <c:v>-0.19370618041300403</c:v>
                </c:pt>
                <c:pt idx="126">
                  <c:v>-0.19062912719281333</c:v>
                </c:pt>
                <c:pt idx="127">
                  <c:v>-0.19150997683614601</c:v>
                </c:pt>
                <c:pt idx="128">
                  <c:v>-0.19676382271360782</c:v>
                </c:pt>
                <c:pt idx="129">
                  <c:v>-0.20432276398432803</c:v>
                </c:pt>
                <c:pt idx="130">
                  <c:v>-0.1869886361128037</c:v>
                </c:pt>
                <c:pt idx="131">
                  <c:v>-0.16844579824978356</c:v>
                </c:pt>
                <c:pt idx="132">
                  <c:v>-0.13285267011804258</c:v>
                </c:pt>
                <c:pt idx="133">
                  <c:v>-0.10929933244725254</c:v>
                </c:pt>
                <c:pt idx="134">
                  <c:v>-8.514566424416159E-2</c:v>
                </c:pt>
                <c:pt idx="135">
                  <c:v>-8.3360333608604953E-2</c:v>
                </c:pt>
                <c:pt idx="136">
                  <c:v>-9.5169629770082254E-2</c:v>
                </c:pt>
                <c:pt idx="137">
                  <c:v>-0.11156662101176895</c:v>
                </c:pt>
                <c:pt idx="138">
                  <c:v>-0.11503785455831461</c:v>
                </c:pt>
                <c:pt idx="139">
                  <c:v>-0.10322060937830635</c:v>
                </c:pt>
                <c:pt idx="140">
                  <c:v>-8.1372960158123675E-2</c:v>
                </c:pt>
                <c:pt idx="141">
                  <c:v>-5.7207642721980534E-2</c:v>
                </c:pt>
                <c:pt idx="142">
                  <c:v>-4.8158329507745345E-2</c:v>
                </c:pt>
                <c:pt idx="143">
                  <c:v>-4.7931329268885992E-2</c:v>
                </c:pt>
                <c:pt idx="144">
                  <c:v>-6.9092977409103029E-2</c:v>
                </c:pt>
                <c:pt idx="145">
                  <c:v>-8.8225473235269414E-2</c:v>
                </c:pt>
                <c:pt idx="146">
                  <c:v>-9.3005746882396934E-2</c:v>
                </c:pt>
                <c:pt idx="147">
                  <c:v>-7.1378714964416057E-2</c:v>
                </c:pt>
                <c:pt idx="148">
                  <c:v>-4.0749061090980643E-2</c:v>
                </c:pt>
                <c:pt idx="149">
                  <c:v>-2.6838777914677925E-2</c:v>
                </c:pt>
                <c:pt idx="150">
                  <c:v>-2.7304537159407061E-2</c:v>
                </c:pt>
                <c:pt idx="151">
                  <c:v>-2.636769521122051E-2</c:v>
                </c:pt>
                <c:pt idx="152">
                  <c:v>-1.0458141704664858E-2</c:v>
                </c:pt>
                <c:pt idx="153">
                  <c:v>7.4615770017218974E-3</c:v>
                </c:pt>
                <c:pt idx="154">
                  <c:v>1.3515182045859886E-2</c:v>
                </c:pt>
                <c:pt idx="155">
                  <c:v>4.8271986256671617E-3</c:v>
                </c:pt>
                <c:pt idx="156">
                  <c:v>-1.0712392814945515E-3</c:v>
                </c:pt>
                <c:pt idx="157">
                  <c:v>-3.965630360407757E-3</c:v>
                </c:pt>
                <c:pt idx="158">
                  <c:v>7.0059328713649727E-3</c:v>
                </c:pt>
                <c:pt idx="159">
                  <c:v>8.2663337502979495E-3</c:v>
                </c:pt>
                <c:pt idx="160">
                  <c:v>1.4345273968005001E-2</c:v>
                </c:pt>
                <c:pt idx="161">
                  <c:v>2.0187783815489579E-2</c:v>
                </c:pt>
                <c:pt idx="162">
                  <c:v>3.0747809216754574E-2</c:v>
                </c:pt>
                <c:pt idx="163">
                  <c:v>3.2640401099082839E-2</c:v>
                </c:pt>
                <c:pt idx="164">
                  <c:v>2.8173787752780566E-2</c:v>
                </c:pt>
                <c:pt idx="165">
                  <c:v>3.3104869603926224E-2</c:v>
                </c:pt>
                <c:pt idx="166">
                  <c:v>4.1759928750265463E-2</c:v>
                </c:pt>
                <c:pt idx="167">
                  <c:v>5.3905215255363403E-2</c:v>
                </c:pt>
                <c:pt idx="168">
                  <c:v>5.5302986737215454E-2</c:v>
                </c:pt>
                <c:pt idx="169">
                  <c:v>5.7898866981365815E-2</c:v>
                </c:pt>
                <c:pt idx="170">
                  <c:v>5.5567671210579261E-2</c:v>
                </c:pt>
                <c:pt idx="171">
                  <c:v>6.8135964552307415E-2</c:v>
                </c:pt>
                <c:pt idx="172">
                  <c:v>7.8203447835700768E-2</c:v>
                </c:pt>
                <c:pt idx="173">
                  <c:v>9.1342879927291287E-2</c:v>
                </c:pt>
                <c:pt idx="174">
                  <c:v>8.9632556461104462E-2</c:v>
                </c:pt>
                <c:pt idx="175">
                  <c:v>8.5327038238391939E-2</c:v>
                </c:pt>
                <c:pt idx="176">
                  <c:v>8.3129437271886042E-2</c:v>
                </c:pt>
                <c:pt idx="177">
                  <c:v>7.3533512230476994E-2</c:v>
                </c:pt>
                <c:pt idx="178">
                  <c:v>7.1583108440678389E-2</c:v>
                </c:pt>
                <c:pt idx="179">
                  <c:v>7.2999241186198383E-2</c:v>
                </c:pt>
                <c:pt idx="180">
                  <c:v>0.10029989038521725</c:v>
                </c:pt>
                <c:pt idx="181">
                  <c:v>0.11998509467740526</c:v>
                </c:pt>
                <c:pt idx="182">
                  <c:v>0.12684524302745404</c:v>
                </c:pt>
                <c:pt idx="183">
                  <c:v>0.10945729702173734</c:v>
                </c:pt>
                <c:pt idx="184">
                  <c:v>0.1010561119862512</c:v>
                </c:pt>
                <c:pt idx="185">
                  <c:v>9.8139348997234421E-2</c:v>
                </c:pt>
                <c:pt idx="186">
                  <c:v>0.10892472293300526</c:v>
                </c:pt>
                <c:pt idx="187">
                  <c:v>0.11392169198799507</c:v>
                </c:pt>
                <c:pt idx="188">
                  <c:v>0.11765043205094683</c:v>
                </c:pt>
                <c:pt idx="189">
                  <c:v>0.11684800168856713</c:v>
                </c:pt>
                <c:pt idx="190">
                  <c:v>0.11865169622468552</c:v>
                </c:pt>
                <c:pt idx="191">
                  <c:v>0.11526313315715075</c:v>
                </c:pt>
                <c:pt idx="192">
                  <c:v>0.10957447751848082</c:v>
                </c:pt>
                <c:pt idx="193">
                  <c:v>0.10493710614910157</c:v>
                </c:pt>
                <c:pt idx="194">
                  <c:v>0.10720086744846236</c:v>
                </c:pt>
                <c:pt idx="195">
                  <c:v>0.11077590942277382</c:v>
                </c:pt>
                <c:pt idx="196">
                  <c:v>0.11189010765681062</c:v>
                </c:pt>
                <c:pt idx="197">
                  <c:v>0.11109251352820992</c:v>
                </c:pt>
                <c:pt idx="198">
                  <c:v>0.10827643902641593</c:v>
                </c:pt>
                <c:pt idx="199">
                  <c:v>0.10479488885293597</c:v>
                </c:pt>
                <c:pt idx="200">
                  <c:v>9.306184295666653E-2</c:v>
                </c:pt>
                <c:pt idx="201">
                  <c:v>7.9253035373656022E-2</c:v>
                </c:pt>
                <c:pt idx="202">
                  <c:v>7.0747376769790593E-2</c:v>
                </c:pt>
                <c:pt idx="203">
                  <c:v>7.5715910825746358E-2</c:v>
                </c:pt>
                <c:pt idx="204">
                  <c:v>8.9061586833719675E-2</c:v>
                </c:pt>
                <c:pt idx="205">
                  <c:v>9.6856660129029049E-2</c:v>
                </c:pt>
                <c:pt idx="206">
                  <c:v>8.9283606278725225E-2</c:v>
                </c:pt>
                <c:pt idx="207">
                  <c:v>7.438575351396004E-2</c:v>
                </c:pt>
                <c:pt idx="208">
                  <c:v>6.6951800310558918E-2</c:v>
                </c:pt>
                <c:pt idx="209">
                  <c:v>6.8316229707002796E-2</c:v>
                </c:pt>
                <c:pt idx="210">
                  <c:v>8.051947261923309E-2</c:v>
                </c:pt>
                <c:pt idx="211">
                  <c:v>8.8556843215129133E-2</c:v>
                </c:pt>
                <c:pt idx="212">
                  <c:v>9.7636058257072555E-2</c:v>
                </c:pt>
                <c:pt idx="213">
                  <c:v>9.9160757752858153E-2</c:v>
                </c:pt>
                <c:pt idx="214">
                  <c:v>9.6612392488815813E-2</c:v>
                </c:pt>
                <c:pt idx="215">
                  <c:v>9.169400526477367E-2</c:v>
                </c:pt>
                <c:pt idx="216">
                  <c:v>9.0386813783785103E-2</c:v>
                </c:pt>
                <c:pt idx="217">
                  <c:v>0.10726210233735323</c:v>
                </c:pt>
                <c:pt idx="218">
                  <c:v>0.12373050368317307</c:v>
                </c:pt>
                <c:pt idx="219">
                  <c:v>0.14269579797414789</c:v>
                </c:pt>
                <c:pt idx="220">
                  <c:v>0.14647783766646238</c:v>
                </c:pt>
                <c:pt idx="221">
                  <c:v>0.15495742152275449</c:v>
                </c:pt>
                <c:pt idx="222">
                  <c:v>0.14265817877629705</c:v>
                </c:pt>
                <c:pt idx="223">
                  <c:v>0.12965360687628058</c:v>
                </c:pt>
                <c:pt idx="224">
                  <c:v>0.10932574824994856</c:v>
                </c:pt>
                <c:pt idx="225">
                  <c:v>0.10984550631284073</c:v>
                </c:pt>
                <c:pt idx="226">
                  <c:v>0.1190352542316051</c:v>
                </c:pt>
                <c:pt idx="227">
                  <c:v>0.12871294826878077</c:v>
                </c:pt>
                <c:pt idx="228">
                  <c:v>0.12296753325936582</c:v>
                </c:pt>
                <c:pt idx="229">
                  <c:v>9.5018210818958782E-2</c:v>
                </c:pt>
                <c:pt idx="230">
                  <c:v>6.9440551194571709E-2</c:v>
                </c:pt>
                <c:pt idx="231">
                  <c:v>5.701882815169701E-2</c:v>
                </c:pt>
                <c:pt idx="232">
                  <c:v>5.5684135998582684E-2</c:v>
                </c:pt>
                <c:pt idx="233">
                  <c:v>5.4130252288832947E-2</c:v>
                </c:pt>
                <c:pt idx="234">
                  <c:v>4.9100676920665665E-2</c:v>
                </c:pt>
                <c:pt idx="235">
                  <c:v>5.1738239749832937E-2</c:v>
                </c:pt>
                <c:pt idx="236">
                  <c:v>5.7088110860517016E-2</c:v>
                </c:pt>
                <c:pt idx="237">
                  <c:v>6.7752901253797626E-2</c:v>
                </c:pt>
                <c:pt idx="238">
                  <c:v>6.7642640210848315E-2</c:v>
                </c:pt>
                <c:pt idx="239">
                  <c:v>6.1405868931345031E-2</c:v>
                </c:pt>
                <c:pt idx="240">
                  <c:v>5.0624414679587337E-2</c:v>
                </c:pt>
                <c:pt idx="241">
                  <c:v>5.2492980825397328E-2</c:v>
                </c:pt>
                <c:pt idx="242">
                  <c:v>6.6748469426520352E-2</c:v>
                </c:pt>
                <c:pt idx="243">
                  <c:v>7.3679961313828812E-2</c:v>
                </c:pt>
                <c:pt idx="244">
                  <c:v>7.1649321548755251E-2</c:v>
                </c:pt>
                <c:pt idx="245">
                  <c:v>5.458867600919981E-2</c:v>
                </c:pt>
                <c:pt idx="246">
                  <c:v>5.2376552624745276E-2</c:v>
                </c:pt>
                <c:pt idx="247">
                  <c:v>5.5101347680178714E-2</c:v>
                </c:pt>
                <c:pt idx="248">
                  <c:v>6.5787592951898732E-2</c:v>
                </c:pt>
                <c:pt idx="249">
                  <c:v>5.8927577399291886E-2</c:v>
                </c:pt>
                <c:pt idx="250">
                  <c:v>4.728396360913556E-2</c:v>
                </c:pt>
                <c:pt idx="251">
                  <c:v>4.3360309876960601E-2</c:v>
                </c:pt>
                <c:pt idx="252">
                  <c:v>5.2022954395589016E-2</c:v>
                </c:pt>
                <c:pt idx="253">
                  <c:v>7.2631220861577805E-2</c:v>
                </c:pt>
                <c:pt idx="254">
                  <c:v>7.7182770875388051E-2</c:v>
                </c:pt>
                <c:pt idx="255">
                  <c:v>7.1696640362603148E-2</c:v>
                </c:pt>
                <c:pt idx="256">
                  <c:v>5.1577983919609105E-2</c:v>
                </c:pt>
                <c:pt idx="257">
                  <c:v>3.9123666617264297E-2</c:v>
                </c:pt>
                <c:pt idx="258">
                  <c:v>3.004123502845002E-2</c:v>
                </c:pt>
                <c:pt idx="259">
                  <c:v>3.4001765591341382E-2</c:v>
                </c:pt>
                <c:pt idx="260">
                  <c:v>4.7394065941368968E-2</c:v>
                </c:pt>
                <c:pt idx="261">
                  <c:v>7.3527388876777788E-2</c:v>
                </c:pt>
                <c:pt idx="262">
                  <c:v>9.5853640831184306E-2</c:v>
                </c:pt>
                <c:pt idx="263">
                  <c:v>9.8646106355343655E-2</c:v>
                </c:pt>
                <c:pt idx="264">
                  <c:v>8.2887646126081238E-2</c:v>
                </c:pt>
                <c:pt idx="265">
                  <c:v>6.2358913860574461E-2</c:v>
                </c:pt>
                <c:pt idx="266">
                  <c:v>6.5347226815454462E-2</c:v>
                </c:pt>
                <c:pt idx="267">
                  <c:v>8.430727280122885E-2</c:v>
                </c:pt>
                <c:pt idx="268">
                  <c:v>0.11257648067155612</c:v>
                </c:pt>
                <c:pt idx="269">
                  <c:v>0.13249439146413522</c:v>
                </c:pt>
                <c:pt idx="270">
                  <c:v>0.1503446361286731</c:v>
                </c:pt>
                <c:pt idx="271">
                  <c:v>0.15883349189011864</c:v>
                </c:pt>
                <c:pt idx="272">
                  <c:v>0.15659322203196324</c:v>
                </c:pt>
                <c:pt idx="273">
                  <c:v>0.15612053160421691</c:v>
                </c:pt>
                <c:pt idx="274">
                  <c:v>0.15834120798041362</c:v>
                </c:pt>
                <c:pt idx="275">
                  <c:v>0.16003650606909936</c:v>
                </c:pt>
                <c:pt idx="276">
                  <c:v>0.15541086153188344</c:v>
                </c:pt>
                <c:pt idx="277">
                  <c:v>0.15023940516222933</c:v>
                </c:pt>
                <c:pt idx="278">
                  <c:v>0.15370193291524226</c:v>
                </c:pt>
                <c:pt idx="279">
                  <c:v>0.17446773959967721</c:v>
                </c:pt>
                <c:pt idx="280">
                  <c:v>0.18907283667851149</c:v>
                </c:pt>
                <c:pt idx="281">
                  <c:v>0.1891731541313364</c:v>
                </c:pt>
                <c:pt idx="282">
                  <c:v>0.16917048089162501</c:v>
                </c:pt>
                <c:pt idx="283">
                  <c:v>0.14757462122922838</c:v>
                </c:pt>
                <c:pt idx="284">
                  <c:v>0.12998738044349678</c:v>
                </c:pt>
                <c:pt idx="285">
                  <c:v>0.10735701529460484</c:v>
                </c:pt>
                <c:pt idx="286">
                  <c:v>7.6761176908946238E-2</c:v>
                </c:pt>
                <c:pt idx="287">
                  <c:v>5.296834975418574E-2</c:v>
                </c:pt>
                <c:pt idx="288">
                  <c:v>5.0799463564671576E-2</c:v>
                </c:pt>
                <c:pt idx="289">
                  <c:v>5.7718609943006927E-2</c:v>
                </c:pt>
                <c:pt idx="290">
                  <c:v>5.9937185482993538E-2</c:v>
                </c:pt>
                <c:pt idx="291">
                  <c:v>2.9831510097875658E-2</c:v>
                </c:pt>
                <c:pt idx="292">
                  <c:v>1.1172553888219916E-2</c:v>
                </c:pt>
                <c:pt idx="293">
                  <c:v>-1.0332588607667059E-2</c:v>
                </c:pt>
                <c:pt idx="294">
                  <c:v>5.0681296900081385E-3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571-472C-BDC7-A4BC9A27D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6224"/>
        <c:axId val="526026616"/>
      </c:scatterChart>
      <c:valAx>
        <c:axId val="526026224"/>
        <c:scaling>
          <c:orientation val="minMax"/>
          <c:max val="45016"/>
          <c:min val="36191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low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616"/>
        <c:crosses val="autoZero"/>
        <c:crossBetween val="midCat"/>
        <c:majorUnit val="365"/>
      </c:valAx>
      <c:valAx>
        <c:axId val="52602661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100" b="1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22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1.3874437866771311E-3"/>
          <c:y val="4.2992125984251964E-2"/>
          <c:w val="0.90551966652406224"/>
          <c:h val="7.8875601300690656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75528440624312"/>
          <c:y val="0.12227665158876418"/>
          <c:w val="0.84599547194005331"/>
          <c:h val="0.755704076247400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TransactionActivity!$P$1</c:f>
              <c:strCache>
                <c:ptCount val="1"/>
                <c:pt idx="0">
                  <c:v>U.S. Investment Grade Pair Count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TransactionActivity!$N$2:$N$284</c:f>
              <c:numCache>
                <c:formatCode>m/d/yyyy</c:formatCode>
                <c:ptCount val="283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  <c:pt idx="266">
                  <c:v>44651</c:v>
                </c:pt>
                <c:pt idx="267">
                  <c:v>44681</c:v>
                </c:pt>
                <c:pt idx="268">
                  <c:v>44712</c:v>
                </c:pt>
                <c:pt idx="269">
                  <c:v>44742</c:v>
                </c:pt>
                <c:pt idx="270">
                  <c:v>44773</c:v>
                </c:pt>
                <c:pt idx="271">
                  <c:v>44804</c:v>
                </c:pt>
                <c:pt idx="272">
                  <c:v>44834</c:v>
                </c:pt>
                <c:pt idx="273">
                  <c:v>44865</c:v>
                </c:pt>
                <c:pt idx="274">
                  <c:v>44895</c:v>
                </c:pt>
                <c:pt idx="275">
                  <c:v>44926</c:v>
                </c:pt>
                <c:pt idx="276">
                  <c:v>44957</c:v>
                </c:pt>
                <c:pt idx="277">
                  <c:v>44985</c:v>
                </c:pt>
                <c:pt idx="278">
                  <c:v>45016</c:v>
                </c:pt>
                <c:pt idx="279">
                  <c:v>45046</c:v>
                </c:pt>
                <c:pt idx="280">
                  <c:v>45077</c:v>
                </c:pt>
                <c:pt idx="281">
                  <c:v>45107</c:v>
                </c:pt>
                <c:pt idx="282">
                  <c:v>45138</c:v>
                </c:pt>
              </c:numCache>
            </c:numRef>
          </c:cat>
          <c:val>
            <c:numRef>
              <c:f>TransactionActivity!$P$2:$P$284</c:f>
              <c:numCache>
                <c:formatCode>#,##0</c:formatCode>
                <c:ptCount val="283"/>
                <c:pt idx="0">
                  <c:v>21</c:v>
                </c:pt>
                <c:pt idx="1">
                  <c:v>24</c:v>
                </c:pt>
                <c:pt idx="2">
                  <c:v>35</c:v>
                </c:pt>
                <c:pt idx="3">
                  <c:v>29</c:v>
                </c:pt>
                <c:pt idx="4">
                  <c:v>35</c:v>
                </c:pt>
                <c:pt idx="5">
                  <c:v>43</c:v>
                </c:pt>
                <c:pt idx="6">
                  <c:v>27</c:v>
                </c:pt>
                <c:pt idx="7">
                  <c:v>41</c:v>
                </c:pt>
                <c:pt idx="8">
                  <c:v>46</c:v>
                </c:pt>
                <c:pt idx="9">
                  <c:v>43</c:v>
                </c:pt>
                <c:pt idx="10">
                  <c:v>49</c:v>
                </c:pt>
                <c:pt idx="11">
                  <c:v>95</c:v>
                </c:pt>
                <c:pt idx="12">
                  <c:v>42</c:v>
                </c:pt>
                <c:pt idx="13">
                  <c:v>32</c:v>
                </c:pt>
                <c:pt idx="14">
                  <c:v>44</c:v>
                </c:pt>
                <c:pt idx="15">
                  <c:v>40</c:v>
                </c:pt>
                <c:pt idx="16">
                  <c:v>60</c:v>
                </c:pt>
                <c:pt idx="17">
                  <c:v>57</c:v>
                </c:pt>
                <c:pt idx="18">
                  <c:v>42</c:v>
                </c:pt>
                <c:pt idx="19">
                  <c:v>49</c:v>
                </c:pt>
                <c:pt idx="20">
                  <c:v>43</c:v>
                </c:pt>
                <c:pt idx="21">
                  <c:v>41</c:v>
                </c:pt>
                <c:pt idx="22">
                  <c:v>42</c:v>
                </c:pt>
                <c:pt idx="23">
                  <c:v>59</c:v>
                </c:pt>
                <c:pt idx="24">
                  <c:v>41</c:v>
                </c:pt>
                <c:pt idx="25">
                  <c:v>27</c:v>
                </c:pt>
                <c:pt idx="26">
                  <c:v>58</c:v>
                </c:pt>
                <c:pt idx="27">
                  <c:v>36</c:v>
                </c:pt>
                <c:pt idx="28">
                  <c:v>60</c:v>
                </c:pt>
                <c:pt idx="29">
                  <c:v>69</c:v>
                </c:pt>
                <c:pt idx="30">
                  <c:v>50</c:v>
                </c:pt>
                <c:pt idx="31">
                  <c:v>64</c:v>
                </c:pt>
                <c:pt idx="32">
                  <c:v>68</c:v>
                </c:pt>
                <c:pt idx="33">
                  <c:v>67</c:v>
                </c:pt>
                <c:pt idx="34">
                  <c:v>68</c:v>
                </c:pt>
                <c:pt idx="35">
                  <c:v>110</c:v>
                </c:pt>
                <c:pt idx="36">
                  <c:v>67</c:v>
                </c:pt>
                <c:pt idx="37">
                  <c:v>69</c:v>
                </c:pt>
                <c:pt idx="38">
                  <c:v>75</c:v>
                </c:pt>
                <c:pt idx="39">
                  <c:v>79</c:v>
                </c:pt>
                <c:pt idx="40">
                  <c:v>83</c:v>
                </c:pt>
                <c:pt idx="41">
                  <c:v>75</c:v>
                </c:pt>
                <c:pt idx="42">
                  <c:v>102</c:v>
                </c:pt>
                <c:pt idx="43">
                  <c:v>89</c:v>
                </c:pt>
                <c:pt idx="44">
                  <c:v>104</c:v>
                </c:pt>
                <c:pt idx="45">
                  <c:v>106</c:v>
                </c:pt>
                <c:pt idx="46">
                  <c:v>74</c:v>
                </c:pt>
                <c:pt idx="47">
                  <c:v>169</c:v>
                </c:pt>
                <c:pt idx="48">
                  <c:v>101</c:v>
                </c:pt>
                <c:pt idx="49">
                  <c:v>84</c:v>
                </c:pt>
                <c:pt idx="50">
                  <c:v>135</c:v>
                </c:pt>
                <c:pt idx="51">
                  <c:v>102</c:v>
                </c:pt>
                <c:pt idx="52">
                  <c:v>117</c:v>
                </c:pt>
                <c:pt idx="53">
                  <c:v>134</c:v>
                </c:pt>
                <c:pt idx="54">
                  <c:v>143</c:v>
                </c:pt>
                <c:pt idx="55">
                  <c:v>121</c:v>
                </c:pt>
                <c:pt idx="56">
                  <c:v>128</c:v>
                </c:pt>
                <c:pt idx="57">
                  <c:v>157</c:v>
                </c:pt>
                <c:pt idx="58">
                  <c:v>143</c:v>
                </c:pt>
                <c:pt idx="59">
                  <c:v>211</c:v>
                </c:pt>
                <c:pt idx="60">
                  <c:v>123</c:v>
                </c:pt>
                <c:pt idx="61">
                  <c:v>126</c:v>
                </c:pt>
                <c:pt idx="62">
                  <c:v>141</c:v>
                </c:pt>
                <c:pt idx="63">
                  <c:v>155</c:v>
                </c:pt>
                <c:pt idx="64">
                  <c:v>172</c:v>
                </c:pt>
                <c:pt idx="65">
                  <c:v>203</c:v>
                </c:pt>
                <c:pt idx="66">
                  <c:v>187</c:v>
                </c:pt>
                <c:pt idx="67">
                  <c:v>202</c:v>
                </c:pt>
                <c:pt idx="68">
                  <c:v>239</c:v>
                </c:pt>
                <c:pt idx="69">
                  <c:v>167</c:v>
                </c:pt>
                <c:pt idx="70">
                  <c:v>182</c:v>
                </c:pt>
                <c:pt idx="71">
                  <c:v>241</c:v>
                </c:pt>
                <c:pt idx="72">
                  <c:v>173</c:v>
                </c:pt>
                <c:pt idx="73">
                  <c:v>131</c:v>
                </c:pt>
                <c:pt idx="74">
                  <c:v>195</c:v>
                </c:pt>
                <c:pt idx="75">
                  <c:v>148</c:v>
                </c:pt>
                <c:pt idx="76">
                  <c:v>157</c:v>
                </c:pt>
                <c:pt idx="77">
                  <c:v>196</c:v>
                </c:pt>
                <c:pt idx="78">
                  <c:v>168</c:v>
                </c:pt>
                <c:pt idx="79">
                  <c:v>176</c:v>
                </c:pt>
                <c:pt idx="80">
                  <c:v>170</c:v>
                </c:pt>
                <c:pt idx="81">
                  <c:v>147</c:v>
                </c:pt>
                <c:pt idx="82">
                  <c:v>155</c:v>
                </c:pt>
                <c:pt idx="83">
                  <c:v>227</c:v>
                </c:pt>
                <c:pt idx="84">
                  <c:v>163</c:v>
                </c:pt>
                <c:pt idx="85">
                  <c:v>145</c:v>
                </c:pt>
                <c:pt idx="86">
                  <c:v>175</c:v>
                </c:pt>
                <c:pt idx="87">
                  <c:v>168</c:v>
                </c:pt>
                <c:pt idx="88">
                  <c:v>193</c:v>
                </c:pt>
                <c:pt idx="89">
                  <c:v>208</c:v>
                </c:pt>
                <c:pt idx="90">
                  <c:v>181</c:v>
                </c:pt>
                <c:pt idx="91">
                  <c:v>198</c:v>
                </c:pt>
                <c:pt idx="92">
                  <c:v>150</c:v>
                </c:pt>
                <c:pt idx="93">
                  <c:v>127</c:v>
                </c:pt>
                <c:pt idx="94">
                  <c:v>129</c:v>
                </c:pt>
                <c:pt idx="95">
                  <c:v>155</c:v>
                </c:pt>
                <c:pt idx="96">
                  <c:v>109</c:v>
                </c:pt>
                <c:pt idx="97">
                  <c:v>88</c:v>
                </c:pt>
                <c:pt idx="98">
                  <c:v>78</c:v>
                </c:pt>
                <c:pt idx="99">
                  <c:v>96</c:v>
                </c:pt>
                <c:pt idx="100">
                  <c:v>91</c:v>
                </c:pt>
                <c:pt idx="101">
                  <c:v>97</c:v>
                </c:pt>
                <c:pt idx="102">
                  <c:v>100</c:v>
                </c:pt>
                <c:pt idx="103">
                  <c:v>80</c:v>
                </c:pt>
                <c:pt idx="104">
                  <c:v>83</c:v>
                </c:pt>
                <c:pt idx="105">
                  <c:v>69</c:v>
                </c:pt>
                <c:pt idx="106">
                  <c:v>42</c:v>
                </c:pt>
                <c:pt idx="107">
                  <c:v>88</c:v>
                </c:pt>
                <c:pt idx="108">
                  <c:v>46</c:v>
                </c:pt>
                <c:pt idx="109">
                  <c:v>32</c:v>
                </c:pt>
                <c:pt idx="110">
                  <c:v>48</c:v>
                </c:pt>
                <c:pt idx="111">
                  <c:v>48</c:v>
                </c:pt>
                <c:pt idx="112">
                  <c:v>33</c:v>
                </c:pt>
                <c:pt idx="113">
                  <c:v>62</c:v>
                </c:pt>
                <c:pt idx="114">
                  <c:v>49</c:v>
                </c:pt>
                <c:pt idx="115">
                  <c:v>54</c:v>
                </c:pt>
                <c:pt idx="116">
                  <c:v>71</c:v>
                </c:pt>
                <c:pt idx="117">
                  <c:v>77</c:v>
                </c:pt>
                <c:pt idx="118">
                  <c:v>70</c:v>
                </c:pt>
                <c:pt idx="119">
                  <c:v>137</c:v>
                </c:pt>
                <c:pt idx="120">
                  <c:v>56</c:v>
                </c:pt>
                <c:pt idx="121">
                  <c:v>50</c:v>
                </c:pt>
                <c:pt idx="122">
                  <c:v>74</c:v>
                </c:pt>
                <c:pt idx="123">
                  <c:v>81</c:v>
                </c:pt>
                <c:pt idx="124">
                  <c:v>93</c:v>
                </c:pt>
                <c:pt idx="125">
                  <c:v>124</c:v>
                </c:pt>
                <c:pt idx="126">
                  <c:v>101</c:v>
                </c:pt>
                <c:pt idx="127">
                  <c:v>99</c:v>
                </c:pt>
                <c:pt idx="128">
                  <c:v>137</c:v>
                </c:pt>
                <c:pt idx="129">
                  <c:v>102</c:v>
                </c:pt>
                <c:pt idx="130">
                  <c:v>134</c:v>
                </c:pt>
                <c:pt idx="131">
                  <c:v>224</c:v>
                </c:pt>
                <c:pt idx="132">
                  <c:v>108</c:v>
                </c:pt>
                <c:pt idx="133">
                  <c:v>103</c:v>
                </c:pt>
                <c:pt idx="134">
                  <c:v>133</c:v>
                </c:pt>
                <c:pt idx="135">
                  <c:v>142</c:v>
                </c:pt>
                <c:pt idx="136">
                  <c:v>161</c:v>
                </c:pt>
                <c:pt idx="137">
                  <c:v>200</c:v>
                </c:pt>
                <c:pt idx="138">
                  <c:v>160</c:v>
                </c:pt>
                <c:pt idx="139">
                  <c:v>155</c:v>
                </c:pt>
                <c:pt idx="140">
                  <c:v>162</c:v>
                </c:pt>
                <c:pt idx="141">
                  <c:v>159</c:v>
                </c:pt>
                <c:pt idx="142">
                  <c:v>128</c:v>
                </c:pt>
                <c:pt idx="143">
                  <c:v>232</c:v>
                </c:pt>
                <c:pt idx="144">
                  <c:v>120</c:v>
                </c:pt>
                <c:pt idx="145">
                  <c:v>139</c:v>
                </c:pt>
                <c:pt idx="146">
                  <c:v>178</c:v>
                </c:pt>
                <c:pt idx="147">
                  <c:v>142</c:v>
                </c:pt>
                <c:pt idx="148">
                  <c:v>173</c:v>
                </c:pt>
                <c:pt idx="149">
                  <c:v>192</c:v>
                </c:pt>
                <c:pt idx="150">
                  <c:v>170</c:v>
                </c:pt>
                <c:pt idx="151">
                  <c:v>187</c:v>
                </c:pt>
                <c:pt idx="152">
                  <c:v>151</c:v>
                </c:pt>
                <c:pt idx="153">
                  <c:v>164</c:v>
                </c:pt>
                <c:pt idx="154">
                  <c:v>218</c:v>
                </c:pt>
                <c:pt idx="155">
                  <c:v>364</c:v>
                </c:pt>
                <c:pt idx="156">
                  <c:v>130</c:v>
                </c:pt>
                <c:pt idx="157">
                  <c:v>118</c:v>
                </c:pt>
                <c:pt idx="158">
                  <c:v>175</c:v>
                </c:pt>
                <c:pt idx="159">
                  <c:v>188</c:v>
                </c:pt>
                <c:pt idx="160">
                  <c:v>196</c:v>
                </c:pt>
                <c:pt idx="161">
                  <c:v>253</c:v>
                </c:pt>
                <c:pt idx="162">
                  <c:v>198</c:v>
                </c:pt>
                <c:pt idx="163">
                  <c:v>242</c:v>
                </c:pt>
                <c:pt idx="164">
                  <c:v>195</c:v>
                </c:pt>
                <c:pt idx="165">
                  <c:v>222</c:v>
                </c:pt>
                <c:pt idx="166">
                  <c:v>200</c:v>
                </c:pt>
                <c:pt idx="167">
                  <c:v>366</c:v>
                </c:pt>
                <c:pt idx="168">
                  <c:v>185</c:v>
                </c:pt>
                <c:pt idx="169">
                  <c:v>159</c:v>
                </c:pt>
                <c:pt idx="170">
                  <c:v>219</c:v>
                </c:pt>
                <c:pt idx="171">
                  <c:v>197</c:v>
                </c:pt>
                <c:pt idx="172">
                  <c:v>230</c:v>
                </c:pt>
                <c:pt idx="173">
                  <c:v>272</c:v>
                </c:pt>
                <c:pt idx="174">
                  <c:v>278</c:v>
                </c:pt>
                <c:pt idx="175">
                  <c:v>236</c:v>
                </c:pt>
                <c:pt idx="176">
                  <c:v>263</c:v>
                </c:pt>
                <c:pt idx="177">
                  <c:v>293</c:v>
                </c:pt>
                <c:pt idx="178">
                  <c:v>240</c:v>
                </c:pt>
                <c:pt idx="179">
                  <c:v>391</c:v>
                </c:pt>
                <c:pt idx="180">
                  <c:v>231</c:v>
                </c:pt>
                <c:pt idx="181">
                  <c:v>201</c:v>
                </c:pt>
                <c:pt idx="182">
                  <c:v>239</c:v>
                </c:pt>
                <c:pt idx="183">
                  <c:v>225</c:v>
                </c:pt>
                <c:pt idx="184">
                  <c:v>248</c:v>
                </c:pt>
                <c:pt idx="185">
                  <c:v>301</c:v>
                </c:pt>
                <c:pt idx="186">
                  <c:v>298</c:v>
                </c:pt>
                <c:pt idx="187">
                  <c:v>262</c:v>
                </c:pt>
                <c:pt idx="188">
                  <c:v>286</c:v>
                </c:pt>
                <c:pt idx="189">
                  <c:v>313</c:v>
                </c:pt>
                <c:pt idx="190">
                  <c:v>243</c:v>
                </c:pt>
                <c:pt idx="191">
                  <c:v>416</c:v>
                </c:pt>
                <c:pt idx="192">
                  <c:v>235</c:v>
                </c:pt>
                <c:pt idx="193">
                  <c:v>230</c:v>
                </c:pt>
                <c:pt idx="194">
                  <c:v>288</c:v>
                </c:pt>
                <c:pt idx="195">
                  <c:v>214</c:v>
                </c:pt>
                <c:pt idx="196">
                  <c:v>267</c:v>
                </c:pt>
                <c:pt idx="197">
                  <c:v>364</c:v>
                </c:pt>
                <c:pt idx="198">
                  <c:v>273</c:v>
                </c:pt>
                <c:pt idx="199">
                  <c:v>293</c:v>
                </c:pt>
                <c:pt idx="200">
                  <c:v>323</c:v>
                </c:pt>
                <c:pt idx="201">
                  <c:v>277</c:v>
                </c:pt>
                <c:pt idx="202">
                  <c:v>315</c:v>
                </c:pt>
                <c:pt idx="203">
                  <c:v>379</c:v>
                </c:pt>
                <c:pt idx="204">
                  <c:v>283</c:v>
                </c:pt>
                <c:pt idx="205">
                  <c:v>209</c:v>
                </c:pt>
                <c:pt idx="206">
                  <c:v>268</c:v>
                </c:pt>
                <c:pt idx="207">
                  <c:v>237</c:v>
                </c:pt>
                <c:pt idx="208">
                  <c:v>274</c:v>
                </c:pt>
                <c:pt idx="209">
                  <c:v>359</c:v>
                </c:pt>
                <c:pt idx="210">
                  <c:v>268</c:v>
                </c:pt>
                <c:pt idx="211">
                  <c:v>295</c:v>
                </c:pt>
                <c:pt idx="212">
                  <c:v>290</c:v>
                </c:pt>
                <c:pt idx="213">
                  <c:v>307</c:v>
                </c:pt>
                <c:pt idx="214">
                  <c:v>276</c:v>
                </c:pt>
                <c:pt idx="215">
                  <c:v>344</c:v>
                </c:pt>
                <c:pt idx="216">
                  <c:v>271</c:v>
                </c:pt>
                <c:pt idx="217">
                  <c:v>237</c:v>
                </c:pt>
                <c:pt idx="218">
                  <c:v>272</c:v>
                </c:pt>
                <c:pt idx="219">
                  <c:v>246</c:v>
                </c:pt>
                <c:pt idx="220">
                  <c:v>274</c:v>
                </c:pt>
                <c:pt idx="221">
                  <c:v>308</c:v>
                </c:pt>
                <c:pt idx="222">
                  <c:v>306</c:v>
                </c:pt>
                <c:pt idx="223">
                  <c:v>338</c:v>
                </c:pt>
                <c:pt idx="224">
                  <c:v>246</c:v>
                </c:pt>
                <c:pt idx="225">
                  <c:v>323</c:v>
                </c:pt>
                <c:pt idx="226">
                  <c:v>320</c:v>
                </c:pt>
                <c:pt idx="227">
                  <c:v>393</c:v>
                </c:pt>
                <c:pt idx="228">
                  <c:v>241</c:v>
                </c:pt>
                <c:pt idx="229">
                  <c:v>227</c:v>
                </c:pt>
                <c:pt idx="230">
                  <c:v>255</c:v>
                </c:pt>
                <c:pt idx="231">
                  <c:v>245</c:v>
                </c:pt>
                <c:pt idx="232">
                  <c:v>319</c:v>
                </c:pt>
                <c:pt idx="233">
                  <c:v>335</c:v>
                </c:pt>
                <c:pt idx="234">
                  <c:v>312</c:v>
                </c:pt>
                <c:pt idx="235">
                  <c:v>346</c:v>
                </c:pt>
                <c:pt idx="236">
                  <c:v>346</c:v>
                </c:pt>
                <c:pt idx="237">
                  <c:v>315</c:v>
                </c:pt>
                <c:pt idx="238">
                  <c:v>289</c:v>
                </c:pt>
                <c:pt idx="239">
                  <c:v>424</c:v>
                </c:pt>
                <c:pt idx="240">
                  <c:v>269</c:v>
                </c:pt>
                <c:pt idx="241">
                  <c:v>239</c:v>
                </c:pt>
                <c:pt idx="242">
                  <c:v>213</c:v>
                </c:pt>
                <c:pt idx="243">
                  <c:v>125</c:v>
                </c:pt>
                <c:pt idx="244">
                  <c:v>106</c:v>
                </c:pt>
                <c:pt idx="245">
                  <c:v>142</c:v>
                </c:pt>
                <c:pt idx="246">
                  <c:v>158</c:v>
                </c:pt>
                <c:pt idx="247">
                  <c:v>153</c:v>
                </c:pt>
                <c:pt idx="248">
                  <c:v>231</c:v>
                </c:pt>
                <c:pt idx="249">
                  <c:v>257</c:v>
                </c:pt>
                <c:pt idx="250">
                  <c:v>227</c:v>
                </c:pt>
                <c:pt idx="251">
                  <c:v>476</c:v>
                </c:pt>
                <c:pt idx="252">
                  <c:v>234</c:v>
                </c:pt>
                <c:pt idx="253">
                  <c:v>192</c:v>
                </c:pt>
                <c:pt idx="254">
                  <c:v>262</c:v>
                </c:pt>
                <c:pt idx="255">
                  <c:v>330</c:v>
                </c:pt>
                <c:pt idx="256">
                  <c:v>307</c:v>
                </c:pt>
                <c:pt idx="257">
                  <c:v>379</c:v>
                </c:pt>
                <c:pt idx="258">
                  <c:v>354</c:v>
                </c:pt>
                <c:pt idx="259">
                  <c:v>401</c:v>
                </c:pt>
                <c:pt idx="260">
                  <c:v>417</c:v>
                </c:pt>
                <c:pt idx="261">
                  <c:v>412</c:v>
                </c:pt>
                <c:pt idx="262">
                  <c:v>405</c:v>
                </c:pt>
                <c:pt idx="263">
                  <c:v>789</c:v>
                </c:pt>
                <c:pt idx="264">
                  <c:v>274</c:v>
                </c:pt>
                <c:pt idx="265">
                  <c:v>284</c:v>
                </c:pt>
                <c:pt idx="266">
                  <c:v>374</c:v>
                </c:pt>
                <c:pt idx="267">
                  <c:v>352</c:v>
                </c:pt>
                <c:pt idx="268">
                  <c:v>351</c:v>
                </c:pt>
                <c:pt idx="269">
                  <c:v>424</c:v>
                </c:pt>
                <c:pt idx="270">
                  <c:v>336</c:v>
                </c:pt>
                <c:pt idx="271">
                  <c:v>306</c:v>
                </c:pt>
                <c:pt idx="272">
                  <c:v>291</c:v>
                </c:pt>
                <c:pt idx="273">
                  <c:v>265</c:v>
                </c:pt>
                <c:pt idx="274">
                  <c:v>249</c:v>
                </c:pt>
                <c:pt idx="275">
                  <c:v>288</c:v>
                </c:pt>
                <c:pt idx="276">
                  <c:v>143</c:v>
                </c:pt>
                <c:pt idx="277">
                  <c:v>139</c:v>
                </c:pt>
                <c:pt idx="278">
                  <c:v>173</c:v>
                </c:pt>
                <c:pt idx="279">
                  <c:v>125</c:v>
                </c:pt>
                <c:pt idx="280">
                  <c:v>154</c:v>
                </c:pt>
                <c:pt idx="281">
                  <c:v>197</c:v>
                </c:pt>
                <c:pt idx="282">
                  <c:v>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E8-4685-A21A-DD31EFC0B2F4}"/>
            </c:ext>
          </c:extLst>
        </c:ser>
        <c:ser>
          <c:idx val="2"/>
          <c:order val="1"/>
          <c:tx>
            <c:strRef>
              <c:f>TransactionActivity!$Q$1</c:f>
              <c:strCache>
                <c:ptCount val="1"/>
                <c:pt idx="0">
                  <c:v>U.S. General Commercial Pair Count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TransactionActivity!$N$2:$N$284</c:f>
              <c:numCache>
                <c:formatCode>m/d/yyyy</c:formatCode>
                <c:ptCount val="283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  <c:pt idx="266">
                  <c:v>44651</c:v>
                </c:pt>
                <c:pt idx="267">
                  <c:v>44681</c:v>
                </c:pt>
                <c:pt idx="268">
                  <c:v>44712</c:v>
                </c:pt>
                <c:pt idx="269">
                  <c:v>44742</c:v>
                </c:pt>
                <c:pt idx="270">
                  <c:v>44773</c:v>
                </c:pt>
                <c:pt idx="271">
                  <c:v>44804</c:v>
                </c:pt>
                <c:pt idx="272">
                  <c:v>44834</c:v>
                </c:pt>
                <c:pt idx="273">
                  <c:v>44865</c:v>
                </c:pt>
                <c:pt idx="274">
                  <c:v>44895</c:v>
                </c:pt>
                <c:pt idx="275">
                  <c:v>44926</c:v>
                </c:pt>
                <c:pt idx="276">
                  <c:v>44957</c:v>
                </c:pt>
                <c:pt idx="277">
                  <c:v>44985</c:v>
                </c:pt>
                <c:pt idx="278">
                  <c:v>45016</c:v>
                </c:pt>
                <c:pt idx="279">
                  <c:v>45046</c:v>
                </c:pt>
                <c:pt idx="280">
                  <c:v>45077</c:v>
                </c:pt>
                <c:pt idx="281">
                  <c:v>45107</c:v>
                </c:pt>
                <c:pt idx="282">
                  <c:v>45138</c:v>
                </c:pt>
              </c:numCache>
            </c:numRef>
          </c:cat>
          <c:val>
            <c:numRef>
              <c:f>TransactionActivity!$Q$2:$Q$284</c:f>
              <c:numCache>
                <c:formatCode>#,##0</c:formatCode>
                <c:ptCount val="283"/>
                <c:pt idx="0">
                  <c:v>172</c:v>
                </c:pt>
                <c:pt idx="1">
                  <c:v>128</c:v>
                </c:pt>
                <c:pt idx="2">
                  <c:v>194</c:v>
                </c:pt>
                <c:pt idx="3">
                  <c:v>155</c:v>
                </c:pt>
                <c:pt idx="4">
                  <c:v>177</c:v>
                </c:pt>
                <c:pt idx="5">
                  <c:v>200</c:v>
                </c:pt>
                <c:pt idx="6">
                  <c:v>179</c:v>
                </c:pt>
                <c:pt idx="7">
                  <c:v>197</c:v>
                </c:pt>
                <c:pt idx="8">
                  <c:v>184</c:v>
                </c:pt>
                <c:pt idx="9">
                  <c:v>171</c:v>
                </c:pt>
                <c:pt idx="10">
                  <c:v>155</c:v>
                </c:pt>
                <c:pt idx="11">
                  <c:v>239</c:v>
                </c:pt>
                <c:pt idx="12">
                  <c:v>207</c:v>
                </c:pt>
                <c:pt idx="13">
                  <c:v>189</c:v>
                </c:pt>
                <c:pt idx="14">
                  <c:v>236</c:v>
                </c:pt>
                <c:pt idx="15">
                  <c:v>213</c:v>
                </c:pt>
                <c:pt idx="16">
                  <c:v>262</c:v>
                </c:pt>
                <c:pt idx="17">
                  <c:v>309</c:v>
                </c:pt>
                <c:pt idx="18">
                  <c:v>261</c:v>
                </c:pt>
                <c:pt idx="19">
                  <c:v>341</c:v>
                </c:pt>
                <c:pt idx="20">
                  <c:v>249</c:v>
                </c:pt>
                <c:pt idx="21">
                  <c:v>282</c:v>
                </c:pt>
                <c:pt idx="22">
                  <c:v>268</c:v>
                </c:pt>
                <c:pt idx="23">
                  <c:v>314</c:v>
                </c:pt>
                <c:pt idx="24">
                  <c:v>290</c:v>
                </c:pt>
                <c:pt idx="25">
                  <c:v>255</c:v>
                </c:pt>
                <c:pt idx="26">
                  <c:v>306</c:v>
                </c:pt>
                <c:pt idx="27">
                  <c:v>330</c:v>
                </c:pt>
                <c:pt idx="28">
                  <c:v>411</c:v>
                </c:pt>
                <c:pt idx="29">
                  <c:v>360</c:v>
                </c:pt>
                <c:pt idx="30">
                  <c:v>384</c:v>
                </c:pt>
                <c:pt idx="31">
                  <c:v>430</c:v>
                </c:pt>
                <c:pt idx="32">
                  <c:v>366</c:v>
                </c:pt>
                <c:pt idx="33">
                  <c:v>392</c:v>
                </c:pt>
                <c:pt idx="34">
                  <c:v>330</c:v>
                </c:pt>
                <c:pt idx="35">
                  <c:v>477</c:v>
                </c:pt>
                <c:pt idx="36">
                  <c:v>382</c:v>
                </c:pt>
                <c:pt idx="37">
                  <c:v>358</c:v>
                </c:pt>
                <c:pt idx="38">
                  <c:v>399</c:v>
                </c:pt>
                <c:pt idx="39">
                  <c:v>463</c:v>
                </c:pt>
                <c:pt idx="40">
                  <c:v>455</c:v>
                </c:pt>
                <c:pt idx="41">
                  <c:v>482</c:v>
                </c:pt>
                <c:pt idx="42">
                  <c:v>483</c:v>
                </c:pt>
                <c:pt idx="43">
                  <c:v>512</c:v>
                </c:pt>
                <c:pt idx="44">
                  <c:v>483</c:v>
                </c:pt>
                <c:pt idx="45">
                  <c:v>551</c:v>
                </c:pt>
                <c:pt idx="46">
                  <c:v>443</c:v>
                </c:pt>
                <c:pt idx="47">
                  <c:v>637</c:v>
                </c:pt>
                <c:pt idx="48">
                  <c:v>527</c:v>
                </c:pt>
                <c:pt idx="49">
                  <c:v>438</c:v>
                </c:pt>
                <c:pt idx="50">
                  <c:v>634</c:v>
                </c:pt>
                <c:pt idx="51">
                  <c:v>602</c:v>
                </c:pt>
                <c:pt idx="52">
                  <c:v>574</c:v>
                </c:pt>
                <c:pt idx="53">
                  <c:v>674</c:v>
                </c:pt>
                <c:pt idx="54">
                  <c:v>681</c:v>
                </c:pt>
                <c:pt idx="55">
                  <c:v>633</c:v>
                </c:pt>
                <c:pt idx="56">
                  <c:v>609</c:v>
                </c:pt>
                <c:pt idx="57">
                  <c:v>589</c:v>
                </c:pt>
                <c:pt idx="58">
                  <c:v>622</c:v>
                </c:pt>
                <c:pt idx="59">
                  <c:v>711</c:v>
                </c:pt>
                <c:pt idx="60">
                  <c:v>620</c:v>
                </c:pt>
                <c:pt idx="61">
                  <c:v>528</c:v>
                </c:pt>
                <c:pt idx="62">
                  <c:v>690</c:v>
                </c:pt>
                <c:pt idx="63">
                  <c:v>610</c:v>
                </c:pt>
                <c:pt idx="64">
                  <c:v>604</c:v>
                </c:pt>
                <c:pt idx="65">
                  <c:v>817</c:v>
                </c:pt>
                <c:pt idx="66">
                  <c:v>573</c:v>
                </c:pt>
                <c:pt idx="67">
                  <c:v>617</c:v>
                </c:pt>
                <c:pt idx="68">
                  <c:v>716</c:v>
                </c:pt>
                <c:pt idx="69">
                  <c:v>592</c:v>
                </c:pt>
                <c:pt idx="70">
                  <c:v>595</c:v>
                </c:pt>
                <c:pt idx="71">
                  <c:v>646</c:v>
                </c:pt>
                <c:pt idx="72">
                  <c:v>608</c:v>
                </c:pt>
                <c:pt idx="73">
                  <c:v>527</c:v>
                </c:pt>
                <c:pt idx="74">
                  <c:v>681</c:v>
                </c:pt>
                <c:pt idx="75">
                  <c:v>559</c:v>
                </c:pt>
                <c:pt idx="76">
                  <c:v>675</c:v>
                </c:pt>
                <c:pt idx="77">
                  <c:v>747</c:v>
                </c:pt>
                <c:pt idx="78">
                  <c:v>601</c:v>
                </c:pt>
                <c:pt idx="79">
                  <c:v>602</c:v>
                </c:pt>
                <c:pt idx="80">
                  <c:v>577</c:v>
                </c:pt>
                <c:pt idx="81">
                  <c:v>607</c:v>
                </c:pt>
                <c:pt idx="82">
                  <c:v>588</c:v>
                </c:pt>
                <c:pt idx="83">
                  <c:v>737</c:v>
                </c:pt>
                <c:pt idx="84">
                  <c:v>660</c:v>
                </c:pt>
                <c:pt idx="85">
                  <c:v>586</c:v>
                </c:pt>
                <c:pt idx="86">
                  <c:v>734</c:v>
                </c:pt>
                <c:pt idx="87">
                  <c:v>709</c:v>
                </c:pt>
                <c:pt idx="88">
                  <c:v>811</c:v>
                </c:pt>
                <c:pt idx="89">
                  <c:v>772</c:v>
                </c:pt>
                <c:pt idx="90">
                  <c:v>735</c:v>
                </c:pt>
                <c:pt idx="91">
                  <c:v>795</c:v>
                </c:pt>
                <c:pt idx="92">
                  <c:v>641</c:v>
                </c:pt>
                <c:pt idx="93">
                  <c:v>666</c:v>
                </c:pt>
                <c:pt idx="94">
                  <c:v>618</c:v>
                </c:pt>
                <c:pt idx="95">
                  <c:v>691</c:v>
                </c:pt>
                <c:pt idx="96">
                  <c:v>606</c:v>
                </c:pt>
                <c:pt idx="97">
                  <c:v>537</c:v>
                </c:pt>
                <c:pt idx="98">
                  <c:v>584</c:v>
                </c:pt>
                <c:pt idx="99">
                  <c:v>537</c:v>
                </c:pt>
                <c:pt idx="100">
                  <c:v>604</c:v>
                </c:pt>
                <c:pt idx="101">
                  <c:v>655</c:v>
                </c:pt>
                <c:pt idx="102">
                  <c:v>598</c:v>
                </c:pt>
                <c:pt idx="103">
                  <c:v>552</c:v>
                </c:pt>
                <c:pt idx="104">
                  <c:v>524</c:v>
                </c:pt>
                <c:pt idx="105">
                  <c:v>499</c:v>
                </c:pt>
                <c:pt idx="106">
                  <c:v>381</c:v>
                </c:pt>
                <c:pt idx="107">
                  <c:v>574</c:v>
                </c:pt>
                <c:pt idx="108">
                  <c:v>316</c:v>
                </c:pt>
                <c:pt idx="109">
                  <c:v>332</c:v>
                </c:pt>
                <c:pt idx="110">
                  <c:v>375</c:v>
                </c:pt>
                <c:pt idx="111">
                  <c:v>371</c:v>
                </c:pt>
                <c:pt idx="112">
                  <c:v>407</c:v>
                </c:pt>
                <c:pt idx="113">
                  <c:v>490</c:v>
                </c:pt>
                <c:pt idx="114">
                  <c:v>448</c:v>
                </c:pt>
                <c:pt idx="115">
                  <c:v>407</c:v>
                </c:pt>
                <c:pt idx="116">
                  <c:v>450</c:v>
                </c:pt>
                <c:pt idx="117">
                  <c:v>427</c:v>
                </c:pt>
                <c:pt idx="118">
                  <c:v>397</c:v>
                </c:pt>
                <c:pt idx="119">
                  <c:v>676</c:v>
                </c:pt>
                <c:pt idx="120">
                  <c:v>434</c:v>
                </c:pt>
                <c:pt idx="121">
                  <c:v>433</c:v>
                </c:pt>
                <c:pt idx="122">
                  <c:v>588</c:v>
                </c:pt>
                <c:pt idx="123">
                  <c:v>589</c:v>
                </c:pt>
                <c:pt idx="124">
                  <c:v>485</c:v>
                </c:pt>
                <c:pt idx="125">
                  <c:v>653</c:v>
                </c:pt>
                <c:pt idx="126">
                  <c:v>574</c:v>
                </c:pt>
                <c:pt idx="127">
                  <c:v>589</c:v>
                </c:pt>
                <c:pt idx="128">
                  <c:v>617</c:v>
                </c:pt>
                <c:pt idx="129">
                  <c:v>558</c:v>
                </c:pt>
                <c:pt idx="130">
                  <c:v>594</c:v>
                </c:pt>
                <c:pt idx="131">
                  <c:v>988</c:v>
                </c:pt>
                <c:pt idx="132">
                  <c:v>526</c:v>
                </c:pt>
                <c:pt idx="133">
                  <c:v>513</c:v>
                </c:pt>
                <c:pt idx="134">
                  <c:v>804</c:v>
                </c:pt>
                <c:pt idx="135">
                  <c:v>742</c:v>
                </c:pt>
                <c:pt idx="136">
                  <c:v>789</c:v>
                </c:pt>
                <c:pt idx="137">
                  <c:v>874</c:v>
                </c:pt>
                <c:pt idx="138">
                  <c:v>714</c:v>
                </c:pt>
                <c:pt idx="139">
                  <c:v>774</c:v>
                </c:pt>
                <c:pt idx="140">
                  <c:v>755</c:v>
                </c:pt>
                <c:pt idx="141">
                  <c:v>667</c:v>
                </c:pt>
                <c:pt idx="142">
                  <c:v>707</c:v>
                </c:pt>
                <c:pt idx="143">
                  <c:v>1091</c:v>
                </c:pt>
                <c:pt idx="144">
                  <c:v>607</c:v>
                </c:pt>
                <c:pt idx="145">
                  <c:v>708</c:v>
                </c:pt>
                <c:pt idx="146">
                  <c:v>907</c:v>
                </c:pt>
                <c:pt idx="147">
                  <c:v>795</c:v>
                </c:pt>
                <c:pt idx="148">
                  <c:v>942</c:v>
                </c:pt>
                <c:pt idx="149">
                  <c:v>992</c:v>
                </c:pt>
                <c:pt idx="150">
                  <c:v>831</c:v>
                </c:pt>
                <c:pt idx="151">
                  <c:v>999</c:v>
                </c:pt>
                <c:pt idx="152">
                  <c:v>874</c:v>
                </c:pt>
                <c:pt idx="153">
                  <c:v>965</c:v>
                </c:pt>
                <c:pt idx="154">
                  <c:v>967</c:v>
                </c:pt>
                <c:pt idx="155">
                  <c:v>1658</c:v>
                </c:pt>
                <c:pt idx="156">
                  <c:v>732</c:v>
                </c:pt>
                <c:pt idx="157">
                  <c:v>719</c:v>
                </c:pt>
                <c:pt idx="158">
                  <c:v>1038</c:v>
                </c:pt>
                <c:pt idx="159">
                  <c:v>1024</c:v>
                </c:pt>
                <c:pt idx="160">
                  <c:v>1215</c:v>
                </c:pt>
                <c:pt idx="161">
                  <c:v>1190</c:v>
                </c:pt>
                <c:pt idx="162">
                  <c:v>1154</c:v>
                </c:pt>
                <c:pt idx="163">
                  <c:v>1175</c:v>
                </c:pt>
                <c:pt idx="164">
                  <c:v>1105</c:v>
                </c:pt>
                <c:pt idx="165">
                  <c:v>1190</c:v>
                </c:pt>
                <c:pt idx="166">
                  <c:v>936</c:v>
                </c:pt>
                <c:pt idx="167">
                  <c:v>1490</c:v>
                </c:pt>
                <c:pt idx="168">
                  <c:v>1034</c:v>
                </c:pt>
                <c:pt idx="169">
                  <c:v>968</c:v>
                </c:pt>
                <c:pt idx="170">
                  <c:v>1061</c:v>
                </c:pt>
                <c:pt idx="171">
                  <c:v>1091</c:v>
                </c:pt>
                <c:pt idx="172">
                  <c:v>1198</c:v>
                </c:pt>
                <c:pt idx="173">
                  <c:v>1350</c:v>
                </c:pt>
                <c:pt idx="174">
                  <c:v>1222</c:v>
                </c:pt>
                <c:pt idx="175">
                  <c:v>1203</c:v>
                </c:pt>
                <c:pt idx="176">
                  <c:v>1178</c:v>
                </c:pt>
                <c:pt idx="177">
                  <c:v>1282</c:v>
                </c:pt>
                <c:pt idx="178">
                  <c:v>1060</c:v>
                </c:pt>
                <c:pt idx="179">
                  <c:v>1565</c:v>
                </c:pt>
                <c:pt idx="180">
                  <c:v>1042</c:v>
                </c:pt>
                <c:pt idx="181">
                  <c:v>1049</c:v>
                </c:pt>
                <c:pt idx="182">
                  <c:v>1254</c:v>
                </c:pt>
                <c:pt idx="183">
                  <c:v>1227</c:v>
                </c:pt>
                <c:pt idx="184">
                  <c:v>1185</c:v>
                </c:pt>
                <c:pt idx="185">
                  <c:v>1447</c:v>
                </c:pt>
                <c:pt idx="186">
                  <c:v>1394</c:v>
                </c:pt>
                <c:pt idx="187">
                  <c:v>1211</c:v>
                </c:pt>
                <c:pt idx="188">
                  <c:v>1260</c:v>
                </c:pt>
                <c:pt idx="189">
                  <c:v>1330</c:v>
                </c:pt>
                <c:pt idx="190">
                  <c:v>1235</c:v>
                </c:pt>
                <c:pt idx="191">
                  <c:v>1708</c:v>
                </c:pt>
                <c:pt idx="192">
                  <c:v>1125</c:v>
                </c:pt>
                <c:pt idx="193">
                  <c:v>1107</c:v>
                </c:pt>
                <c:pt idx="194">
                  <c:v>1493</c:v>
                </c:pt>
                <c:pt idx="195">
                  <c:v>1364</c:v>
                </c:pt>
                <c:pt idx="196">
                  <c:v>1399</c:v>
                </c:pt>
                <c:pt idx="197">
                  <c:v>1533</c:v>
                </c:pt>
                <c:pt idx="198">
                  <c:v>1262</c:v>
                </c:pt>
                <c:pt idx="199">
                  <c:v>1337</c:v>
                </c:pt>
                <c:pt idx="200">
                  <c:v>1323</c:v>
                </c:pt>
                <c:pt idx="201">
                  <c:v>1220</c:v>
                </c:pt>
                <c:pt idx="202">
                  <c:v>1193</c:v>
                </c:pt>
                <c:pt idx="203">
                  <c:v>1412</c:v>
                </c:pt>
                <c:pt idx="204">
                  <c:v>1138</c:v>
                </c:pt>
                <c:pt idx="205">
                  <c:v>859</c:v>
                </c:pt>
                <c:pt idx="206">
                  <c:v>1118</c:v>
                </c:pt>
                <c:pt idx="207">
                  <c:v>723</c:v>
                </c:pt>
                <c:pt idx="208">
                  <c:v>855</c:v>
                </c:pt>
                <c:pt idx="209">
                  <c:v>1039</c:v>
                </c:pt>
                <c:pt idx="210">
                  <c:v>847</c:v>
                </c:pt>
                <c:pt idx="211">
                  <c:v>966</c:v>
                </c:pt>
                <c:pt idx="212">
                  <c:v>868</c:v>
                </c:pt>
                <c:pt idx="213">
                  <c:v>981</c:v>
                </c:pt>
                <c:pt idx="214">
                  <c:v>924</c:v>
                </c:pt>
                <c:pt idx="215">
                  <c:v>990</c:v>
                </c:pt>
                <c:pt idx="216">
                  <c:v>925</c:v>
                </c:pt>
                <c:pt idx="217">
                  <c:v>745</c:v>
                </c:pt>
                <c:pt idx="218">
                  <c:v>1091</c:v>
                </c:pt>
                <c:pt idx="219">
                  <c:v>1218</c:v>
                </c:pt>
                <c:pt idx="220">
                  <c:v>1284</c:v>
                </c:pt>
                <c:pt idx="221">
                  <c:v>1241</c:v>
                </c:pt>
                <c:pt idx="222">
                  <c:v>1102</c:v>
                </c:pt>
                <c:pt idx="223">
                  <c:v>1173</c:v>
                </c:pt>
                <c:pt idx="224">
                  <c:v>984</c:v>
                </c:pt>
                <c:pt idx="225">
                  <c:v>1154</c:v>
                </c:pt>
                <c:pt idx="226">
                  <c:v>1029</c:v>
                </c:pt>
                <c:pt idx="227">
                  <c:v>1246</c:v>
                </c:pt>
                <c:pt idx="228">
                  <c:v>1013</c:v>
                </c:pt>
                <c:pt idx="229">
                  <c:v>861</c:v>
                </c:pt>
                <c:pt idx="230">
                  <c:v>1047</c:v>
                </c:pt>
                <c:pt idx="231">
                  <c:v>1074</c:v>
                </c:pt>
                <c:pt idx="232">
                  <c:v>1200</c:v>
                </c:pt>
                <c:pt idx="233">
                  <c:v>1125</c:v>
                </c:pt>
                <c:pt idx="234">
                  <c:v>1147</c:v>
                </c:pt>
                <c:pt idx="235">
                  <c:v>1196</c:v>
                </c:pt>
                <c:pt idx="236">
                  <c:v>1252</c:v>
                </c:pt>
                <c:pt idx="237">
                  <c:v>1350</c:v>
                </c:pt>
                <c:pt idx="238">
                  <c:v>1118</c:v>
                </c:pt>
                <c:pt idx="239">
                  <c:v>1516</c:v>
                </c:pt>
                <c:pt idx="240">
                  <c:v>1257</c:v>
                </c:pt>
                <c:pt idx="241">
                  <c:v>1037</c:v>
                </c:pt>
                <c:pt idx="242">
                  <c:v>970</c:v>
                </c:pt>
                <c:pt idx="243">
                  <c:v>642</c:v>
                </c:pt>
                <c:pt idx="244">
                  <c:v>598</c:v>
                </c:pt>
                <c:pt idx="245">
                  <c:v>749</c:v>
                </c:pt>
                <c:pt idx="246">
                  <c:v>912</c:v>
                </c:pt>
                <c:pt idx="247">
                  <c:v>926</c:v>
                </c:pt>
                <c:pt idx="248">
                  <c:v>1089</c:v>
                </c:pt>
                <c:pt idx="249">
                  <c:v>1143</c:v>
                </c:pt>
                <c:pt idx="250">
                  <c:v>1106</c:v>
                </c:pt>
                <c:pt idx="251">
                  <c:v>1943</c:v>
                </c:pt>
                <c:pt idx="252">
                  <c:v>1095</c:v>
                </c:pt>
                <c:pt idx="253">
                  <c:v>1123</c:v>
                </c:pt>
                <c:pt idx="254">
                  <c:v>1573</c:v>
                </c:pt>
                <c:pt idx="255">
                  <c:v>1571</c:v>
                </c:pt>
                <c:pt idx="256">
                  <c:v>1630</c:v>
                </c:pt>
                <c:pt idx="257">
                  <c:v>1921</c:v>
                </c:pt>
                <c:pt idx="258">
                  <c:v>1766</c:v>
                </c:pt>
                <c:pt idx="259">
                  <c:v>1849</c:v>
                </c:pt>
                <c:pt idx="260">
                  <c:v>1861</c:v>
                </c:pt>
                <c:pt idx="261">
                  <c:v>1879</c:v>
                </c:pt>
                <c:pt idx="262">
                  <c:v>1900</c:v>
                </c:pt>
                <c:pt idx="263">
                  <c:v>3030</c:v>
                </c:pt>
                <c:pt idx="264">
                  <c:v>1462</c:v>
                </c:pt>
                <c:pt idx="265">
                  <c:v>1458</c:v>
                </c:pt>
                <c:pt idx="266">
                  <c:v>1941</c:v>
                </c:pt>
                <c:pt idx="267">
                  <c:v>1873</c:v>
                </c:pt>
                <c:pt idx="268">
                  <c:v>1796</c:v>
                </c:pt>
                <c:pt idx="269">
                  <c:v>1987</c:v>
                </c:pt>
                <c:pt idx="270">
                  <c:v>1564</c:v>
                </c:pt>
                <c:pt idx="271">
                  <c:v>1596</c:v>
                </c:pt>
                <c:pt idx="272">
                  <c:v>1486</c:v>
                </c:pt>
                <c:pt idx="273">
                  <c:v>1323</c:v>
                </c:pt>
                <c:pt idx="274">
                  <c:v>1207</c:v>
                </c:pt>
                <c:pt idx="275">
                  <c:v>1438</c:v>
                </c:pt>
                <c:pt idx="276">
                  <c:v>1024</c:v>
                </c:pt>
                <c:pt idx="277">
                  <c:v>880</c:v>
                </c:pt>
                <c:pt idx="278">
                  <c:v>1154</c:v>
                </c:pt>
                <c:pt idx="279">
                  <c:v>954</c:v>
                </c:pt>
                <c:pt idx="280">
                  <c:v>1174</c:v>
                </c:pt>
                <c:pt idx="281">
                  <c:v>1183</c:v>
                </c:pt>
                <c:pt idx="282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E8-4685-A21A-DD31EFC0B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29912"/>
        <c:axId val="530830304"/>
      </c:barChart>
      <c:dateAx>
        <c:axId val="530829912"/>
        <c:scaling>
          <c:orientation val="minMax"/>
          <c:max val="45138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30830304"/>
        <c:crosses val="autoZero"/>
        <c:auto val="1"/>
        <c:lblOffset val="100"/>
        <c:baseTimeUnit val="months"/>
        <c:majorUnit val="12"/>
        <c:majorTimeUnit val="months"/>
      </c:dateAx>
      <c:valAx>
        <c:axId val="53083030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Sale Pairs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30829912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4584961230991165E-2"/>
          <c:y val="1.4658401742335403E-2"/>
          <c:w val="0.902390655366552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57215348081489"/>
          <c:y val="0.12715177513231321"/>
          <c:w val="0.80633880764904386"/>
          <c:h val="0.6960024571396661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TransactionActivity!$W$1</c:f>
              <c:strCache>
                <c:ptCount val="1"/>
                <c:pt idx="0">
                  <c:v>U.S. General Commercial Distress Pair %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TransactionActivity!$N$98:$N$284</c:f>
              <c:numCache>
                <c:formatCode>m/d/yyyy</c:formatCode>
                <c:ptCount val="187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  <c:pt idx="158">
                  <c:v>44286</c:v>
                </c:pt>
                <c:pt idx="159">
                  <c:v>44316</c:v>
                </c:pt>
                <c:pt idx="160">
                  <c:v>44347</c:v>
                </c:pt>
                <c:pt idx="161">
                  <c:v>44377</c:v>
                </c:pt>
                <c:pt idx="162">
                  <c:v>44408</c:v>
                </c:pt>
                <c:pt idx="163">
                  <c:v>44439</c:v>
                </c:pt>
                <c:pt idx="164">
                  <c:v>44469</c:v>
                </c:pt>
                <c:pt idx="165">
                  <c:v>44500</c:v>
                </c:pt>
                <c:pt idx="166">
                  <c:v>44530</c:v>
                </c:pt>
                <c:pt idx="167">
                  <c:v>44561</c:v>
                </c:pt>
                <c:pt idx="168">
                  <c:v>44592</c:v>
                </c:pt>
                <c:pt idx="169">
                  <c:v>44620</c:v>
                </c:pt>
                <c:pt idx="170">
                  <c:v>44651</c:v>
                </c:pt>
                <c:pt idx="171">
                  <c:v>44681</c:v>
                </c:pt>
                <c:pt idx="172">
                  <c:v>44712</c:v>
                </c:pt>
                <c:pt idx="173">
                  <c:v>44742</c:v>
                </c:pt>
                <c:pt idx="174">
                  <c:v>44773</c:v>
                </c:pt>
                <c:pt idx="175">
                  <c:v>44804</c:v>
                </c:pt>
                <c:pt idx="176">
                  <c:v>44834</c:v>
                </c:pt>
                <c:pt idx="177">
                  <c:v>44865</c:v>
                </c:pt>
                <c:pt idx="178">
                  <c:v>44895</c:v>
                </c:pt>
                <c:pt idx="179">
                  <c:v>44926</c:v>
                </c:pt>
                <c:pt idx="180">
                  <c:v>44957</c:v>
                </c:pt>
                <c:pt idx="181">
                  <c:v>44985</c:v>
                </c:pt>
                <c:pt idx="182">
                  <c:v>45016</c:v>
                </c:pt>
                <c:pt idx="183">
                  <c:v>45046</c:v>
                </c:pt>
                <c:pt idx="184">
                  <c:v>45077</c:v>
                </c:pt>
                <c:pt idx="185">
                  <c:v>45107</c:v>
                </c:pt>
                <c:pt idx="186">
                  <c:v>45138</c:v>
                </c:pt>
              </c:numCache>
            </c:numRef>
          </c:cat>
          <c:val>
            <c:numRef>
              <c:f>TransactionActivity!$W$98:$W$284</c:f>
              <c:numCache>
                <c:formatCode>0.00%</c:formatCode>
                <c:ptCount val="187"/>
                <c:pt idx="0">
                  <c:v>1.3986013986013986E-2</c:v>
                </c:pt>
                <c:pt idx="1">
                  <c:v>2.5600000000000001E-2</c:v>
                </c:pt>
                <c:pt idx="2">
                  <c:v>3.0211480362537766E-2</c:v>
                </c:pt>
                <c:pt idx="3">
                  <c:v>2.2116903633491312E-2</c:v>
                </c:pt>
                <c:pt idx="4">
                  <c:v>1.870503597122302E-2</c:v>
                </c:pt>
                <c:pt idx="5">
                  <c:v>3.1914893617021274E-2</c:v>
                </c:pt>
                <c:pt idx="6">
                  <c:v>2.4355300859598854E-2</c:v>
                </c:pt>
                <c:pt idx="7">
                  <c:v>4.588607594936709E-2</c:v>
                </c:pt>
                <c:pt idx="8">
                  <c:v>6.589785831960461E-2</c:v>
                </c:pt>
                <c:pt idx="9">
                  <c:v>6.8661971830985921E-2</c:v>
                </c:pt>
                <c:pt idx="10">
                  <c:v>6.3829787234042548E-2</c:v>
                </c:pt>
                <c:pt idx="11">
                  <c:v>6.6465256797583083E-2</c:v>
                </c:pt>
                <c:pt idx="12">
                  <c:v>0.13535911602209943</c:v>
                </c:pt>
                <c:pt idx="13">
                  <c:v>0.12362637362637363</c:v>
                </c:pt>
                <c:pt idx="14">
                  <c:v>0.20567375886524822</c:v>
                </c:pt>
                <c:pt idx="15">
                  <c:v>0.20763723150357996</c:v>
                </c:pt>
                <c:pt idx="16">
                  <c:v>0.17499999999999999</c:v>
                </c:pt>
                <c:pt idx="17">
                  <c:v>0.17391304347826086</c:v>
                </c:pt>
                <c:pt idx="18">
                  <c:v>0.1891348088531187</c:v>
                </c:pt>
                <c:pt idx="19">
                  <c:v>0.22342733188720174</c:v>
                </c:pt>
                <c:pt idx="20">
                  <c:v>0.20729366602687141</c:v>
                </c:pt>
                <c:pt idx="21">
                  <c:v>0.21031746031746032</c:v>
                </c:pt>
                <c:pt idx="22">
                  <c:v>0.22912205567451821</c:v>
                </c:pt>
                <c:pt idx="23">
                  <c:v>0.20664206642066421</c:v>
                </c:pt>
                <c:pt idx="24">
                  <c:v>0.24897959183673468</c:v>
                </c:pt>
                <c:pt idx="25">
                  <c:v>0.23809523809523808</c:v>
                </c:pt>
                <c:pt idx="26">
                  <c:v>0.27945619335347432</c:v>
                </c:pt>
                <c:pt idx="27">
                  <c:v>0.28656716417910449</c:v>
                </c:pt>
                <c:pt idx="28">
                  <c:v>0.25951557093425603</c:v>
                </c:pt>
                <c:pt idx="29">
                  <c:v>0.26126126126126126</c:v>
                </c:pt>
                <c:pt idx="30">
                  <c:v>0.25481481481481483</c:v>
                </c:pt>
                <c:pt idx="31">
                  <c:v>0.27761627906976744</c:v>
                </c:pt>
                <c:pt idx="32">
                  <c:v>0.27320954907161804</c:v>
                </c:pt>
                <c:pt idx="33">
                  <c:v>0.28333333333333333</c:v>
                </c:pt>
                <c:pt idx="34">
                  <c:v>0.25961538461538464</c:v>
                </c:pt>
                <c:pt idx="35">
                  <c:v>0.23679867986798681</c:v>
                </c:pt>
                <c:pt idx="36">
                  <c:v>0.24605678233438485</c:v>
                </c:pt>
                <c:pt idx="37">
                  <c:v>0.25324675324675322</c:v>
                </c:pt>
                <c:pt idx="38">
                  <c:v>0.29242262540021347</c:v>
                </c:pt>
                <c:pt idx="39">
                  <c:v>0.25339366515837103</c:v>
                </c:pt>
                <c:pt idx="40">
                  <c:v>0.24421052631578946</c:v>
                </c:pt>
                <c:pt idx="41">
                  <c:v>0.21135940409683426</c:v>
                </c:pt>
                <c:pt idx="42">
                  <c:v>0.22654462242562928</c:v>
                </c:pt>
                <c:pt idx="43">
                  <c:v>0.22820236813778255</c:v>
                </c:pt>
                <c:pt idx="44">
                  <c:v>0.21810250817884405</c:v>
                </c:pt>
                <c:pt idx="45">
                  <c:v>0.19975786924939468</c:v>
                </c:pt>
                <c:pt idx="46">
                  <c:v>0.23832335329341317</c:v>
                </c:pt>
                <c:pt idx="47">
                  <c:v>0.22222222222222221</c:v>
                </c:pt>
                <c:pt idx="48">
                  <c:v>0.19944979367262725</c:v>
                </c:pt>
                <c:pt idx="49">
                  <c:v>0.22668240850059032</c:v>
                </c:pt>
                <c:pt idx="50">
                  <c:v>0.21658986175115208</c:v>
                </c:pt>
                <c:pt idx="51">
                  <c:v>0.22625400213447172</c:v>
                </c:pt>
                <c:pt idx="52">
                  <c:v>0.20089686098654708</c:v>
                </c:pt>
                <c:pt idx="53">
                  <c:v>0.19594594594594594</c:v>
                </c:pt>
                <c:pt idx="54">
                  <c:v>0.2007992007992008</c:v>
                </c:pt>
                <c:pt idx="55">
                  <c:v>0.17622259696458684</c:v>
                </c:pt>
                <c:pt idx="56">
                  <c:v>0.20487804878048779</c:v>
                </c:pt>
                <c:pt idx="57">
                  <c:v>0.15234720992028344</c:v>
                </c:pt>
                <c:pt idx="58">
                  <c:v>0.14852320675105485</c:v>
                </c:pt>
                <c:pt idx="59">
                  <c:v>0.13303659742828883</c:v>
                </c:pt>
                <c:pt idx="60">
                  <c:v>0.16241299303944315</c:v>
                </c:pt>
                <c:pt idx="61">
                  <c:v>0.16367980884109917</c:v>
                </c:pt>
                <c:pt idx="62">
                  <c:v>0.17065127782357792</c:v>
                </c:pt>
                <c:pt idx="63">
                  <c:v>0.14026402640264027</c:v>
                </c:pt>
                <c:pt idx="64">
                  <c:v>0.14457831325301204</c:v>
                </c:pt>
                <c:pt idx="65">
                  <c:v>0.14345114345114346</c:v>
                </c:pt>
                <c:pt idx="66">
                  <c:v>0.11094674556213018</c:v>
                </c:pt>
                <c:pt idx="67">
                  <c:v>0.14114326040931546</c:v>
                </c:pt>
                <c:pt idx="68">
                  <c:v>0.11692307692307692</c:v>
                </c:pt>
                <c:pt idx="69">
                  <c:v>0.10977337110481586</c:v>
                </c:pt>
                <c:pt idx="70">
                  <c:v>0.14260563380281691</c:v>
                </c:pt>
                <c:pt idx="71">
                  <c:v>0.10668103448275862</c:v>
                </c:pt>
                <c:pt idx="72">
                  <c:v>9.844134536505332E-2</c:v>
                </c:pt>
                <c:pt idx="73">
                  <c:v>8.2519964507542148E-2</c:v>
                </c:pt>
                <c:pt idx="74">
                  <c:v>0.1046875</c:v>
                </c:pt>
                <c:pt idx="75">
                  <c:v>0.1203416149068323</c:v>
                </c:pt>
                <c:pt idx="76">
                  <c:v>9.1036414565826326E-2</c:v>
                </c:pt>
                <c:pt idx="77">
                  <c:v>8.9395807644882863E-2</c:v>
                </c:pt>
                <c:pt idx="78">
                  <c:v>7.9333333333333339E-2</c:v>
                </c:pt>
                <c:pt idx="79">
                  <c:v>7.3662265462126481E-2</c:v>
                </c:pt>
                <c:pt idx="80">
                  <c:v>7.6335877862595422E-2</c:v>
                </c:pt>
                <c:pt idx="81">
                  <c:v>6.3492063492063489E-2</c:v>
                </c:pt>
                <c:pt idx="82">
                  <c:v>7.4615384615384611E-2</c:v>
                </c:pt>
                <c:pt idx="83">
                  <c:v>6.4417177914110432E-2</c:v>
                </c:pt>
                <c:pt idx="84">
                  <c:v>5.7344854673998427E-2</c:v>
                </c:pt>
                <c:pt idx="85">
                  <c:v>5.6800000000000003E-2</c:v>
                </c:pt>
                <c:pt idx="86">
                  <c:v>6.3630274614869392E-2</c:v>
                </c:pt>
                <c:pt idx="87">
                  <c:v>6.1294765840220387E-2</c:v>
                </c:pt>
                <c:pt idx="88">
                  <c:v>6.4200976971388699E-2</c:v>
                </c:pt>
                <c:pt idx="89">
                  <c:v>5.8924485125858121E-2</c:v>
                </c:pt>
                <c:pt idx="90">
                  <c:v>5.5555555555555552E-2</c:v>
                </c:pt>
                <c:pt idx="91">
                  <c:v>5.2953156822810592E-2</c:v>
                </c:pt>
                <c:pt idx="92">
                  <c:v>4.9805950840879687E-2</c:v>
                </c:pt>
                <c:pt idx="93">
                  <c:v>4.3822276323797933E-2</c:v>
                </c:pt>
                <c:pt idx="94">
                  <c:v>4.4654939106901215E-2</c:v>
                </c:pt>
                <c:pt idx="95">
                  <c:v>5.5084745762711863E-2</c:v>
                </c:pt>
                <c:pt idx="96">
                  <c:v>4.7058823529411764E-2</c:v>
                </c:pt>
                <c:pt idx="97">
                  <c:v>4.1884816753926704E-2</c:v>
                </c:pt>
                <c:pt idx="98">
                  <c:v>4.6603032004491861E-2</c:v>
                </c:pt>
                <c:pt idx="99">
                  <c:v>5.0063371356147024E-2</c:v>
                </c:pt>
                <c:pt idx="100">
                  <c:v>4.3817527010804325E-2</c:v>
                </c:pt>
                <c:pt idx="101">
                  <c:v>3.8481813389562469E-2</c:v>
                </c:pt>
                <c:pt idx="102">
                  <c:v>2.5407166123778503E-2</c:v>
                </c:pt>
                <c:pt idx="103">
                  <c:v>3.6196319018404907E-2</c:v>
                </c:pt>
                <c:pt idx="104">
                  <c:v>2.7946537059538274E-2</c:v>
                </c:pt>
                <c:pt idx="105">
                  <c:v>2.2712090848363394E-2</c:v>
                </c:pt>
                <c:pt idx="106">
                  <c:v>3.1167108753315648E-2</c:v>
                </c:pt>
                <c:pt idx="107">
                  <c:v>3.350083752093802E-2</c:v>
                </c:pt>
                <c:pt idx="108">
                  <c:v>2.0408163265306121E-2</c:v>
                </c:pt>
                <c:pt idx="109">
                  <c:v>1.8726591760299626E-2</c:v>
                </c:pt>
                <c:pt idx="110">
                  <c:v>2.6695526695526696E-2</c:v>
                </c:pt>
                <c:pt idx="111">
                  <c:v>1.5625E-2</c:v>
                </c:pt>
                <c:pt idx="112">
                  <c:v>1.5057573073516387E-2</c:v>
                </c:pt>
                <c:pt idx="113">
                  <c:v>1.0014306151645207E-2</c:v>
                </c:pt>
                <c:pt idx="114">
                  <c:v>1.3452914798206279E-2</c:v>
                </c:pt>
                <c:pt idx="115">
                  <c:v>1.1895321173671689E-2</c:v>
                </c:pt>
                <c:pt idx="116">
                  <c:v>1.3816925734024179E-2</c:v>
                </c:pt>
                <c:pt idx="117">
                  <c:v>1.6304347826086956E-2</c:v>
                </c:pt>
                <c:pt idx="118">
                  <c:v>1.9166666666666665E-2</c:v>
                </c:pt>
                <c:pt idx="119">
                  <c:v>1.7991004497751123E-2</c:v>
                </c:pt>
                <c:pt idx="120">
                  <c:v>1.588628762541806E-2</c:v>
                </c:pt>
                <c:pt idx="121">
                  <c:v>1.1201629327902239E-2</c:v>
                </c:pt>
                <c:pt idx="122">
                  <c:v>1.6874541452677916E-2</c:v>
                </c:pt>
                <c:pt idx="123">
                  <c:v>1.7076502732240439E-2</c:v>
                </c:pt>
                <c:pt idx="124">
                  <c:v>1.2195121951219513E-2</c:v>
                </c:pt>
                <c:pt idx="125">
                  <c:v>1.6139444803098774E-2</c:v>
                </c:pt>
                <c:pt idx="126">
                  <c:v>1.3494318181818182E-2</c:v>
                </c:pt>
                <c:pt idx="127">
                  <c:v>1.0589013898080741E-2</c:v>
                </c:pt>
                <c:pt idx="128">
                  <c:v>1.3008130081300813E-2</c:v>
                </c:pt>
                <c:pt idx="129">
                  <c:v>9.4786729857819912E-3</c:v>
                </c:pt>
                <c:pt idx="130">
                  <c:v>1.1119347664936991E-2</c:v>
                </c:pt>
                <c:pt idx="131">
                  <c:v>1.0982306284319707E-2</c:v>
                </c:pt>
                <c:pt idx="132">
                  <c:v>1.3556618819776715E-2</c:v>
                </c:pt>
                <c:pt idx="133">
                  <c:v>1.2867647058823529E-2</c:v>
                </c:pt>
                <c:pt idx="134">
                  <c:v>1.4592933947772658E-2</c:v>
                </c:pt>
                <c:pt idx="135">
                  <c:v>1.3646702047005308E-2</c:v>
                </c:pt>
                <c:pt idx="136">
                  <c:v>1.4483212639894667E-2</c:v>
                </c:pt>
                <c:pt idx="137">
                  <c:v>1.1643835616438357E-2</c:v>
                </c:pt>
                <c:pt idx="138">
                  <c:v>1.5764222069910898E-2</c:v>
                </c:pt>
                <c:pt idx="139">
                  <c:v>9.727626459143969E-3</c:v>
                </c:pt>
                <c:pt idx="140">
                  <c:v>1.1889862327909888E-2</c:v>
                </c:pt>
                <c:pt idx="141">
                  <c:v>9.0090090090090089E-3</c:v>
                </c:pt>
                <c:pt idx="142">
                  <c:v>1.4214641080312722E-2</c:v>
                </c:pt>
                <c:pt idx="143">
                  <c:v>1.3402061855670102E-2</c:v>
                </c:pt>
                <c:pt idx="144">
                  <c:v>1.1795543905635648E-2</c:v>
                </c:pt>
                <c:pt idx="145">
                  <c:v>1.0971786833855799E-2</c:v>
                </c:pt>
                <c:pt idx="146">
                  <c:v>1.6060862214708368E-2</c:v>
                </c:pt>
                <c:pt idx="147">
                  <c:v>9.126466753585397E-3</c:v>
                </c:pt>
                <c:pt idx="148">
                  <c:v>1.1363636363636364E-2</c:v>
                </c:pt>
                <c:pt idx="149">
                  <c:v>1.5712682379349047E-2</c:v>
                </c:pt>
                <c:pt idx="150">
                  <c:v>1.5887850467289719E-2</c:v>
                </c:pt>
                <c:pt idx="151">
                  <c:v>1.2974976830398516E-2</c:v>
                </c:pt>
                <c:pt idx="152">
                  <c:v>1.2878787878787878E-2</c:v>
                </c:pt>
                <c:pt idx="153">
                  <c:v>1.1428571428571429E-2</c:v>
                </c:pt>
                <c:pt idx="154">
                  <c:v>2.3255813953488372E-2</c:v>
                </c:pt>
                <c:pt idx="155">
                  <c:v>1.5295576684580404E-2</c:v>
                </c:pt>
                <c:pt idx="156">
                  <c:v>2.0316027088036117E-2</c:v>
                </c:pt>
                <c:pt idx="157">
                  <c:v>1.4448669201520912E-2</c:v>
                </c:pt>
                <c:pt idx="158">
                  <c:v>1.3623978201634877E-2</c:v>
                </c:pt>
                <c:pt idx="159">
                  <c:v>1.0520778537611783E-2</c:v>
                </c:pt>
                <c:pt idx="160">
                  <c:v>1.3422818791946308E-2</c:v>
                </c:pt>
                <c:pt idx="161">
                  <c:v>1.7391304347826087E-2</c:v>
                </c:pt>
                <c:pt idx="162">
                  <c:v>1.509433962264151E-2</c:v>
                </c:pt>
                <c:pt idx="163">
                  <c:v>1.3333333333333334E-2</c:v>
                </c:pt>
                <c:pt idx="164">
                  <c:v>1.1852502194907815E-2</c:v>
                </c:pt>
                <c:pt idx="165">
                  <c:v>1.2221737232649499E-2</c:v>
                </c:pt>
                <c:pt idx="166">
                  <c:v>1.0412147505422993E-2</c:v>
                </c:pt>
                <c:pt idx="167">
                  <c:v>7.8554595443833461E-3</c:v>
                </c:pt>
                <c:pt idx="168">
                  <c:v>1.0944700460829493E-2</c:v>
                </c:pt>
                <c:pt idx="169">
                  <c:v>1.0332950631458095E-2</c:v>
                </c:pt>
                <c:pt idx="170">
                  <c:v>1.2095032397408207E-2</c:v>
                </c:pt>
                <c:pt idx="171">
                  <c:v>1.1685393258426966E-2</c:v>
                </c:pt>
                <c:pt idx="172">
                  <c:v>1.2109920819748486E-2</c:v>
                </c:pt>
                <c:pt idx="173">
                  <c:v>9.1248444628784734E-3</c:v>
                </c:pt>
                <c:pt idx="174">
                  <c:v>1.4210526315789474E-2</c:v>
                </c:pt>
                <c:pt idx="175">
                  <c:v>1.1566771819137749E-2</c:v>
                </c:pt>
                <c:pt idx="176">
                  <c:v>1.8007878446820485E-2</c:v>
                </c:pt>
                <c:pt idx="177">
                  <c:v>1.4483627204030227E-2</c:v>
                </c:pt>
                <c:pt idx="178">
                  <c:v>1.2362637362637362E-2</c:v>
                </c:pt>
                <c:pt idx="179">
                  <c:v>1.3904982618771726E-2</c:v>
                </c:pt>
                <c:pt idx="180">
                  <c:v>1.456726649528706E-2</c:v>
                </c:pt>
                <c:pt idx="181">
                  <c:v>1.4720314033366046E-2</c:v>
                </c:pt>
                <c:pt idx="182">
                  <c:v>1.7332328560663149E-2</c:v>
                </c:pt>
                <c:pt idx="183">
                  <c:v>2.2242817423540315E-2</c:v>
                </c:pt>
                <c:pt idx="184">
                  <c:v>1.430722891566265E-2</c:v>
                </c:pt>
                <c:pt idx="185">
                  <c:v>1.2318840579710146E-2</c:v>
                </c:pt>
                <c:pt idx="186">
                  <c:v>2.1528525296017224E-2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65-4E71-975C-C631720D78A0}"/>
            </c:ext>
          </c:extLst>
        </c:ser>
        <c:ser>
          <c:idx val="2"/>
          <c:order val="1"/>
          <c:tx>
            <c:strRef>
              <c:f>TransactionActivity!$X$1</c:f>
              <c:strCache>
                <c:ptCount val="1"/>
                <c:pt idx="0">
                  <c:v>U.S. Investment Grade Distress Pair %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TransactionActivity!$N$98:$N$284</c:f>
              <c:numCache>
                <c:formatCode>m/d/yyyy</c:formatCode>
                <c:ptCount val="187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  <c:pt idx="158">
                  <c:v>44286</c:v>
                </c:pt>
                <c:pt idx="159">
                  <c:v>44316</c:v>
                </c:pt>
                <c:pt idx="160">
                  <c:v>44347</c:v>
                </c:pt>
                <c:pt idx="161">
                  <c:v>44377</c:v>
                </c:pt>
                <c:pt idx="162">
                  <c:v>44408</c:v>
                </c:pt>
                <c:pt idx="163">
                  <c:v>44439</c:v>
                </c:pt>
                <c:pt idx="164">
                  <c:v>44469</c:v>
                </c:pt>
                <c:pt idx="165">
                  <c:v>44500</c:v>
                </c:pt>
                <c:pt idx="166">
                  <c:v>44530</c:v>
                </c:pt>
                <c:pt idx="167">
                  <c:v>44561</c:v>
                </c:pt>
                <c:pt idx="168">
                  <c:v>44592</c:v>
                </c:pt>
                <c:pt idx="169">
                  <c:v>44620</c:v>
                </c:pt>
                <c:pt idx="170">
                  <c:v>44651</c:v>
                </c:pt>
                <c:pt idx="171">
                  <c:v>44681</c:v>
                </c:pt>
                <c:pt idx="172">
                  <c:v>44712</c:v>
                </c:pt>
                <c:pt idx="173">
                  <c:v>44742</c:v>
                </c:pt>
                <c:pt idx="174">
                  <c:v>44773</c:v>
                </c:pt>
                <c:pt idx="175">
                  <c:v>44804</c:v>
                </c:pt>
                <c:pt idx="176">
                  <c:v>44834</c:v>
                </c:pt>
                <c:pt idx="177">
                  <c:v>44865</c:v>
                </c:pt>
                <c:pt idx="178">
                  <c:v>44895</c:v>
                </c:pt>
                <c:pt idx="179">
                  <c:v>44926</c:v>
                </c:pt>
                <c:pt idx="180">
                  <c:v>44957</c:v>
                </c:pt>
                <c:pt idx="181">
                  <c:v>44985</c:v>
                </c:pt>
                <c:pt idx="182">
                  <c:v>45016</c:v>
                </c:pt>
                <c:pt idx="183">
                  <c:v>45046</c:v>
                </c:pt>
                <c:pt idx="184">
                  <c:v>45077</c:v>
                </c:pt>
                <c:pt idx="185">
                  <c:v>45107</c:v>
                </c:pt>
                <c:pt idx="186">
                  <c:v>45138</c:v>
                </c:pt>
              </c:numCache>
            </c:numRef>
          </c:cat>
          <c:val>
            <c:numRef>
              <c:f>TransactionActivity!$X$98:$X$284</c:f>
              <c:numCache>
                <c:formatCode>0.00%</c:formatCode>
                <c:ptCount val="187"/>
                <c:pt idx="0">
                  <c:v>2.7972027972027972E-3</c:v>
                </c:pt>
                <c:pt idx="1">
                  <c:v>4.7999999999999996E-3</c:v>
                </c:pt>
                <c:pt idx="2">
                  <c:v>4.5317220543806651E-3</c:v>
                </c:pt>
                <c:pt idx="3">
                  <c:v>6.3191153238546603E-3</c:v>
                </c:pt>
                <c:pt idx="4">
                  <c:v>8.6330935251798559E-3</c:v>
                </c:pt>
                <c:pt idx="5">
                  <c:v>2.6595744680851063E-3</c:v>
                </c:pt>
                <c:pt idx="6">
                  <c:v>5.7306590257879654E-3</c:v>
                </c:pt>
                <c:pt idx="7">
                  <c:v>9.4936708860759497E-3</c:v>
                </c:pt>
                <c:pt idx="8">
                  <c:v>6.5897858319604614E-3</c:v>
                </c:pt>
                <c:pt idx="9">
                  <c:v>1.0563380281690141E-2</c:v>
                </c:pt>
                <c:pt idx="10">
                  <c:v>1.6548463356973995E-2</c:v>
                </c:pt>
                <c:pt idx="11">
                  <c:v>1.6616314199395771E-2</c:v>
                </c:pt>
                <c:pt idx="12">
                  <c:v>2.4861878453038673E-2</c:v>
                </c:pt>
                <c:pt idx="13">
                  <c:v>1.098901098901099E-2</c:v>
                </c:pt>
                <c:pt idx="14">
                  <c:v>4.0189125295508277E-2</c:v>
                </c:pt>
                <c:pt idx="15">
                  <c:v>2.386634844868735E-2</c:v>
                </c:pt>
                <c:pt idx="16">
                  <c:v>2.5000000000000001E-2</c:v>
                </c:pt>
                <c:pt idx="17">
                  <c:v>2.717391304347826E-2</c:v>
                </c:pt>
                <c:pt idx="18">
                  <c:v>2.8169014084507043E-2</c:v>
                </c:pt>
                <c:pt idx="19">
                  <c:v>3.6876355748373099E-2</c:v>
                </c:pt>
                <c:pt idx="20">
                  <c:v>6.1420345489443376E-2</c:v>
                </c:pt>
                <c:pt idx="21">
                  <c:v>6.9444444444444448E-2</c:v>
                </c:pt>
                <c:pt idx="22">
                  <c:v>6.2098501070663809E-2</c:v>
                </c:pt>
                <c:pt idx="23">
                  <c:v>5.6580565805658053E-2</c:v>
                </c:pt>
                <c:pt idx="24">
                  <c:v>3.8775510204081633E-2</c:v>
                </c:pt>
                <c:pt idx="25">
                  <c:v>3.9337474120082816E-2</c:v>
                </c:pt>
                <c:pt idx="26">
                  <c:v>5.2870090634441085E-2</c:v>
                </c:pt>
                <c:pt idx="27">
                  <c:v>5.0746268656716415E-2</c:v>
                </c:pt>
                <c:pt idx="28">
                  <c:v>5.0173010380622836E-2</c:v>
                </c:pt>
                <c:pt idx="29">
                  <c:v>5.1480051480051477E-2</c:v>
                </c:pt>
                <c:pt idx="30">
                  <c:v>5.9259259259259262E-2</c:v>
                </c:pt>
                <c:pt idx="31">
                  <c:v>4.9418604651162788E-2</c:v>
                </c:pt>
                <c:pt idx="32">
                  <c:v>5.0397877984084884E-2</c:v>
                </c:pt>
                <c:pt idx="33">
                  <c:v>6.5151515151515155E-2</c:v>
                </c:pt>
                <c:pt idx="34">
                  <c:v>7.0054945054945056E-2</c:v>
                </c:pt>
                <c:pt idx="35">
                  <c:v>5.4455445544554455E-2</c:v>
                </c:pt>
                <c:pt idx="36">
                  <c:v>5.993690851735016E-2</c:v>
                </c:pt>
                <c:pt idx="37">
                  <c:v>6.3311688311688305E-2</c:v>
                </c:pt>
                <c:pt idx="38">
                  <c:v>7.4706510138740662E-2</c:v>
                </c:pt>
                <c:pt idx="39">
                  <c:v>7.0135746606334842E-2</c:v>
                </c:pt>
                <c:pt idx="40">
                  <c:v>6.210526315789474E-2</c:v>
                </c:pt>
                <c:pt idx="41">
                  <c:v>6.7039106145251395E-2</c:v>
                </c:pt>
                <c:pt idx="42">
                  <c:v>5.9496567505720827E-2</c:v>
                </c:pt>
                <c:pt idx="43">
                  <c:v>5.8127018299246498E-2</c:v>
                </c:pt>
                <c:pt idx="44">
                  <c:v>5.7797164667393673E-2</c:v>
                </c:pt>
                <c:pt idx="45">
                  <c:v>6.1743341404358353E-2</c:v>
                </c:pt>
                <c:pt idx="46">
                  <c:v>4.0718562874251497E-2</c:v>
                </c:pt>
                <c:pt idx="47">
                  <c:v>4.8374905517762662E-2</c:v>
                </c:pt>
                <c:pt idx="48">
                  <c:v>3.5763411279229711E-2</c:v>
                </c:pt>
                <c:pt idx="49">
                  <c:v>5.1948051948051951E-2</c:v>
                </c:pt>
                <c:pt idx="50">
                  <c:v>4.2396313364055298E-2</c:v>
                </c:pt>
                <c:pt idx="51">
                  <c:v>5.3361792956243333E-2</c:v>
                </c:pt>
                <c:pt idx="52">
                  <c:v>4.9327354260089683E-2</c:v>
                </c:pt>
                <c:pt idx="53">
                  <c:v>4.5608108108108107E-2</c:v>
                </c:pt>
                <c:pt idx="54">
                  <c:v>5.7942057942057944E-2</c:v>
                </c:pt>
                <c:pt idx="55">
                  <c:v>3.4569983136593589E-2</c:v>
                </c:pt>
                <c:pt idx="56">
                  <c:v>3.7073170731707315E-2</c:v>
                </c:pt>
                <c:pt idx="57">
                  <c:v>3.7201062887511072E-2</c:v>
                </c:pt>
                <c:pt idx="58">
                  <c:v>4.8945147679324896E-2</c:v>
                </c:pt>
                <c:pt idx="59">
                  <c:v>3.3135509396636995E-2</c:v>
                </c:pt>
                <c:pt idx="60">
                  <c:v>4.8723897911832945E-2</c:v>
                </c:pt>
                <c:pt idx="61">
                  <c:v>3.5842293906810034E-2</c:v>
                </c:pt>
                <c:pt idx="62">
                  <c:v>2.8854080791426217E-2</c:v>
                </c:pt>
                <c:pt idx="63">
                  <c:v>3.1353135313531351E-2</c:v>
                </c:pt>
                <c:pt idx="64">
                  <c:v>3.4727143869596029E-2</c:v>
                </c:pt>
                <c:pt idx="65">
                  <c:v>3.3264033264033266E-2</c:v>
                </c:pt>
                <c:pt idx="66">
                  <c:v>3.4763313609467453E-2</c:v>
                </c:pt>
                <c:pt idx="67">
                  <c:v>2.9640084685956247E-2</c:v>
                </c:pt>
                <c:pt idx="68">
                  <c:v>2.4615384615384615E-2</c:v>
                </c:pt>
                <c:pt idx="69">
                  <c:v>2.4787535410764873E-2</c:v>
                </c:pt>
                <c:pt idx="70">
                  <c:v>3.9612676056338031E-2</c:v>
                </c:pt>
                <c:pt idx="71">
                  <c:v>4.0409482758620691E-2</c:v>
                </c:pt>
                <c:pt idx="72">
                  <c:v>2.7071369975389663E-2</c:v>
                </c:pt>
                <c:pt idx="73">
                  <c:v>2.3070097604259095E-2</c:v>
                </c:pt>
                <c:pt idx="74">
                  <c:v>2.5000000000000001E-2</c:v>
                </c:pt>
                <c:pt idx="75">
                  <c:v>1.8633540372670808E-2</c:v>
                </c:pt>
                <c:pt idx="76">
                  <c:v>3.4313725490196081E-2</c:v>
                </c:pt>
                <c:pt idx="77">
                  <c:v>2.096177558569667E-2</c:v>
                </c:pt>
                <c:pt idx="78">
                  <c:v>2.1999999999999999E-2</c:v>
                </c:pt>
                <c:pt idx="79">
                  <c:v>1.1813759555246699E-2</c:v>
                </c:pt>
                <c:pt idx="80">
                  <c:v>1.6655100624566273E-2</c:v>
                </c:pt>
                <c:pt idx="81">
                  <c:v>1.7142857142857144E-2</c:v>
                </c:pt>
                <c:pt idx="82">
                  <c:v>1.3076923076923076E-2</c:v>
                </c:pt>
                <c:pt idx="83">
                  <c:v>1.9427402862985686E-2</c:v>
                </c:pt>
                <c:pt idx="84">
                  <c:v>1.5710919088766692E-2</c:v>
                </c:pt>
                <c:pt idx="85">
                  <c:v>1.04E-2</c:v>
                </c:pt>
                <c:pt idx="86">
                  <c:v>1.5405224380442064E-2</c:v>
                </c:pt>
                <c:pt idx="87">
                  <c:v>1.5151515151515152E-2</c:v>
                </c:pt>
                <c:pt idx="88">
                  <c:v>1.3956734124214934E-2</c:v>
                </c:pt>
                <c:pt idx="89">
                  <c:v>1.3157894736842105E-2</c:v>
                </c:pt>
                <c:pt idx="90">
                  <c:v>1.3593380614657211E-2</c:v>
                </c:pt>
                <c:pt idx="91">
                  <c:v>1.493550577053632E-2</c:v>
                </c:pt>
                <c:pt idx="92">
                  <c:v>1.2289780077619664E-2</c:v>
                </c:pt>
                <c:pt idx="93">
                  <c:v>1.2172854534388313E-2</c:v>
                </c:pt>
                <c:pt idx="94">
                  <c:v>1.5561569688768605E-2</c:v>
                </c:pt>
                <c:pt idx="95">
                  <c:v>1.4124293785310734E-2</c:v>
                </c:pt>
                <c:pt idx="96">
                  <c:v>9.5588235294117654E-3</c:v>
                </c:pt>
                <c:pt idx="97">
                  <c:v>8.9753178758414359E-3</c:v>
                </c:pt>
                <c:pt idx="98">
                  <c:v>1.1791128579449747E-2</c:v>
                </c:pt>
                <c:pt idx="99">
                  <c:v>6.9708491761723704E-3</c:v>
                </c:pt>
                <c:pt idx="100">
                  <c:v>1.3805522208883553E-2</c:v>
                </c:pt>
                <c:pt idx="101">
                  <c:v>1.2124406958355299E-2</c:v>
                </c:pt>
                <c:pt idx="102">
                  <c:v>1.2377850162866449E-2</c:v>
                </c:pt>
                <c:pt idx="103">
                  <c:v>8.5889570552147246E-3</c:v>
                </c:pt>
                <c:pt idx="104">
                  <c:v>1.4580801944106925E-2</c:v>
                </c:pt>
                <c:pt idx="105">
                  <c:v>1.2692050768203072E-2</c:v>
                </c:pt>
                <c:pt idx="106">
                  <c:v>1.0610079575596816E-2</c:v>
                </c:pt>
                <c:pt idx="107">
                  <c:v>1.060859854829704E-2</c:v>
                </c:pt>
                <c:pt idx="108">
                  <c:v>1.1963406052076003E-2</c:v>
                </c:pt>
                <c:pt idx="109">
                  <c:v>8.4269662921348312E-3</c:v>
                </c:pt>
                <c:pt idx="110">
                  <c:v>9.3795093795093799E-3</c:v>
                </c:pt>
                <c:pt idx="111">
                  <c:v>9.3749999999999997E-3</c:v>
                </c:pt>
                <c:pt idx="112">
                  <c:v>1.3286093888396812E-2</c:v>
                </c:pt>
                <c:pt idx="113">
                  <c:v>1.7167381974248927E-2</c:v>
                </c:pt>
                <c:pt idx="114">
                  <c:v>9.8654708520179366E-3</c:v>
                </c:pt>
                <c:pt idx="115">
                  <c:v>1.4274385408406027E-2</c:v>
                </c:pt>
                <c:pt idx="116">
                  <c:v>1.1226252158894647E-2</c:v>
                </c:pt>
                <c:pt idx="117">
                  <c:v>1.0869565217391304E-2</c:v>
                </c:pt>
                <c:pt idx="118">
                  <c:v>1.7500000000000002E-2</c:v>
                </c:pt>
                <c:pt idx="119">
                  <c:v>1.1994002998500749E-2</c:v>
                </c:pt>
                <c:pt idx="120">
                  <c:v>1.0869565217391304E-2</c:v>
                </c:pt>
                <c:pt idx="121">
                  <c:v>1.0183299389002037E-2</c:v>
                </c:pt>
                <c:pt idx="122">
                  <c:v>8.0704328686720464E-3</c:v>
                </c:pt>
                <c:pt idx="123">
                  <c:v>8.8797814207650268E-3</c:v>
                </c:pt>
                <c:pt idx="124">
                  <c:v>1.0269576379974325E-2</c:v>
                </c:pt>
                <c:pt idx="125">
                  <c:v>1.355713363460297E-2</c:v>
                </c:pt>
                <c:pt idx="126">
                  <c:v>9.2329545454545459E-3</c:v>
                </c:pt>
                <c:pt idx="127">
                  <c:v>1.1912640635340834E-2</c:v>
                </c:pt>
                <c:pt idx="128">
                  <c:v>8.9430894308943094E-3</c:v>
                </c:pt>
                <c:pt idx="129">
                  <c:v>8.8016249153689916E-3</c:v>
                </c:pt>
                <c:pt idx="130">
                  <c:v>1.2601927353595256E-2</c:v>
                </c:pt>
                <c:pt idx="131">
                  <c:v>7.9316656497864547E-3</c:v>
                </c:pt>
                <c:pt idx="132">
                  <c:v>9.5693779904306216E-3</c:v>
                </c:pt>
                <c:pt idx="133">
                  <c:v>9.1911764705882356E-3</c:v>
                </c:pt>
                <c:pt idx="134">
                  <c:v>6.9124423963133645E-3</c:v>
                </c:pt>
                <c:pt idx="135">
                  <c:v>7.5815011372251705E-3</c:v>
                </c:pt>
                <c:pt idx="136">
                  <c:v>1.053324555628703E-2</c:v>
                </c:pt>
                <c:pt idx="137">
                  <c:v>4.7945205479452057E-3</c:v>
                </c:pt>
                <c:pt idx="138">
                  <c:v>6.8540095956134339E-3</c:v>
                </c:pt>
                <c:pt idx="139">
                  <c:v>5.8365758754863814E-3</c:v>
                </c:pt>
                <c:pt idx="140">
                  <c:v>6.2578222778473091E-3</c:v>
                </c:pt>
                <c:pt idx="141">
                  <c:v>4.2042042042042043E-3</c:v>
                </c:pt>
                <c:pt idx="142">
                  <c:v>4.2643923240938165E-3</c:v>
                </c:pt>
                <c:pt idx="143">
                  <c:v>6.1855670103092781E-3</c:v>
                </c:pt>
                <c:pt idx="144">
                  <c:v>3.27653997378768E-3</c:v>
                </c:pt>
                <c:pt idx="145">
                  <c:v>6.269592476489028E-3</c:v>
                </c:pt>
                <c:pt idx="146">
                  <c:v>4.22654268808115E-3</c:v>
                </c:pt>
                <c:pt idx="147">
                  <c:v>3.9113428943937422E-3</c:v>
                </c:pt>
                <c:pt idx="148">
                  <c:v>8.5227272727272721E-3</c:v>
                </c:pt>
                <c:pt idx="149">
                  <c:v>8.9786756453423128E-3</c:v>
                </c:pt>
                <c:pt idx="150">
                  <c:v>7.4766355140186919E-3</c:v>
                </c:pt>
                <c:pt idx="151">
                  <c:v>3.7071362372567192E-3</c:v>
                </c:pt>
                <c:pt idx="152">
                  <c:v>5.3030303030303034E-3</c:v>
                </c:pt>
                <c:pt idx="153">
                  <c:v>7.8571428571428577E-3</c:v>
                </c:pt>
                <c:pt idx="154">
                  <c:v>3.7509377344336083E-3</c:v>
                </c:pt>
                <c:pt idx="155">
                  <c:v>6.6143034311699047E-3</c:v>
                </c:pt>
                <c:pt idx="156">
                  <c:v>6.0195635816403309E-3</c:v>
                </c:pt>
                <c:pt idx="157">
                  <c:v>1.520912547528517E-3</c:v>
                </c:pt>
                <c:pt idx="158">
                  <c:v>5.9945504087193461E-3</c:v>
                </c:pt>
                <c:pt idx="159">
                  <c:v>5.2603892688058915E-3</c:v>
                </c:pt>
                <c:pt idx="160">
                  <c:v>3.6138358286009293E-3</c:v>
                </c:pt>
                <c:pt idx="161">
                  <c:v>3.0434782608695652E-3</c:v>
                </c:pt>
                <c:pt idx="162">
                  <c:v>5.1886792452830186E-3</c:v>
                </c:pt>
                <c:pt idx="163">
                  <c:v>4.4444444444444444E-3</c:v>
                </c:pt>
                <c:pt idx="164">
                  <c:v>3.9508340649692716E-3</c:v>
                </c:pt>
                <c:pt idx="165">
                  <c:v>3.9284155390659102E-3</c:v>
                </c:pt>
                <c:pt idx="166">
                  <c:v>2.6030368763557484E-3</c:v>
                </c:pt>
                <c:pt idx="167">
                  <c:v>5.236973029588898E-3</c:v>
                </c:pt>
                <c:pt idx="168">
                  <c:v>4.0322580645161289E-3</c:v>
                </c:pt>
                <c:pt idx="169">
                  <c:v>5.1664753157290473E-3</c:v>
                </c:pt>
                <c:pt idx="170">
                  <c:v>6.0475161987041037E-3</c:v>
                </c:pt>
                <c:pt idx="171">
                  <c:v>4.4943820224719105E-3</c:v>
                </c:pt>
                <c:pt idx="172">
                  <c:v>4.1918956683744757E-3</c:v>
                </c:pt>
                <c:pt idx="173">
                  <c:v>4.5624222314392367E-3</c:v>
                </c:pt>
                <c:pt idx="174">
                  <c:v>3.1578947368421052E-3</c:v>
                </c:pt>
                <c:pt idx="175">
                  <c:v>4.206098843322818E-3</c:v>
                </c:pt>
                <c:pt idx="176">
                  <c:v>7.3157006190208212E-3</c:v>
                </c:pt>
                <c:pt idx="177">
                  <c:v>8.1863979848866494E-3</c:v>
                </c:pt>
                <c:pt idx="178">
                  <c:v>9.6153846153846159E-3</c:v>
                </c:pt>
                <c:pt idx="179">
                  <c:v>8.1112398609501733E-3</c:v>
                </c:pt>
                <c:pt idx="180">
                  <c:v>7.7120822622107968E-3</c:v>
                </c:pt>
                <c:pt idx="181">
                  <c:v>6.8694798822374874E-3</c:v>
                </c:pt>
                <c:pt idx="182">
                  <c:v>6.782215523737754E-3</c:v>
                </c:pt>
                <c:pt idx="183">
                  <c:v>4.6339202965708986E-3</c:v>
                </c:pt>
                <c:pt idx="184">
                  <c:v>3.0120481927710845E-3</c:v>
                </c:pt>
                <c:pt idx="185">
                  <c:v>1.0144927536231883E-2</c:v>
                </c:pt>
                <c:pt idx="186">
                  <c:v>6.4585575888051671E-3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65-4E71-975C-C631720D78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31088"/>
        <c:axId val="530831480"/>
      </c:barChart>
      <c:dateAx>
        <c:axId val="530831088"/>
        <c:scaling>
          <c:orientation val="minMax"/>
          <c:max val="45138"/>
          <c:min val="39448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[$-409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530831480"/>
        <c:crosses val="autoZero"/>
        <c:auto val="1"/>
        <c:lblOffset val="100"/>
        <c:baseTimeUnit val="months"/>
        <c:majorUnit val="3"/>
        <c:majorTimeUnit val="months"/>
      </c:dateAx>
      <c:valAx>
        <c:axId val="53083148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Distressed Sale Pairs as Percentage of Total</a:t>
                </a:r>
              </a:p>
            </c:rich>
          </c:tx>
          <c:layout>
            <c:manualLayout>
              <c:xMode val="edge"/>
              <c:yMode val="edge"/>
              <c:x val="1.2512835895513061E-2"/>
              <c:y val="9.3851955214458965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530831088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3.9521459817522801E-2"/>
          <c:y val="3.3204258974027196E-5"/>
          <c:w val="0.9502326209223847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269307245686"/>
          <c:y val="0.12227665158876418"/>
          <c:w val="0.85386025610435057"/>
          <c:h val="0.7720785352281415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TransactionActivity!$S$1</c:f>
              <c:strCache>
                <c:ptCount val="1"/>
                <c:pt idx="0">
                  <c:v>U.S. Investment Grade Pair Volume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TransactionActivity!$N$2:$N$284</c:f>
              <c:numCache>
                <c:formatCode>m/d/yyyy</c:formatCode>
                <c:ptCount val="283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  <c:pt idx="266">
                  <c:v>44651</c:v>
                </c:pt>
                <c:pt idx="267">
                  <c:v>44681</c:v>
                </c:pt>
                <c:pt idx="268">
                  <c:v>44712</c:v>
                </c:pt>
                <c:pt idx="269">
                  <c:v>44742</c:v>
                </c:pt>
                <c:pt idx="270">
                  <c:v>44773</c:v>
                </c:pt>
                <c:pt idx="271">
                  <c:v>44804</c:v>
                </c:pt>
                <c:pt idx="272">
                  <c:v>44834</c:v>
                </c:pt>
                <c:pt idx="273">
                  <c:v>44865</c:v>
                </c:pt>
                <c:pt idx="274">
                  <c:v>44895</c:v>
                </c:pt>
                <c:pt idx="275">
                  <c:v>44926</c:v>
                </c:pt>
                <c:pt idx="276">
                  <c:v>44957</c:v>
                </c:pt>
                <c:pt idx="277">
                  <c:v>44985</c:v>
                </c:pt>
                <c:pt idx="278">
                  <c:v>45016</c:v>
                </c:pt>
                <c:pt idx="279">
                  <c:v>45046</c:v>
                </c:pt>
                <c:pt idx="280">
                  <c:v>45077</c:v>
                </c:pt>
                <c:pt idx="281">
                  <c:v>45107</c:v>
                </c:pt>
                <c:pt idx="282">
                  <c:v>45138</c:v>
                </c:pt>
              </c:numCache>
            </c:numRef>
          </c:cat>
          <c:val>
            <c:numRef>
              <c:f>TransactionActivity!$S$2:$S$284</c:f>
              <c:numCache>
                <c:formatCode>"$"#,##0</c:formatCode>
                <c:ptCount val="283"/>
                <c:pt idx="0">
                  <c:v>250484456</c:v>
                </c:pt>
                <c:pt idx="1">
                  <c:v>382350256</c:v>
                </c:pt>
                <c:pt idx="2">
                  <c:v>394437934</c:v>
                </c:pt>
                <c:pt idx="3">
                  <c:v>262563500</c:v>
                </c:pt>
                <c:pt idx="4">
                  <c:v>792720240</c:v>
                </c:pt>
                <c:pt idx="5">
                  <c:v>495188017</c:v>
                </c:pt>
                <c:pt idx="6">
                  <c:v>459627450</c:v>
                </c:pt>
                <c:pt idx="7">
                  <c:v>724463506</c:v>
                </c:pt>
                <c:pt idx="8">
                  <c:v>978812614</c:v>
                </c:pt>
                <c:pt idx="9">
                  <c:v>516113420</c:v>
                </c:pt>
                <c:pt idx="10">
                  <c:v>1277653612</c:v>
                </c:pt>
                <c:pt idx="11">
                  <c:v>1706892856</c:v>
                </c:pt>
                <c:pt idx="12">
                  <c:v>834729465</c:v>
                </c:pt>
                <c:pt idx="13">
                  <c:v>500252265</c:v>
                </c:pt>
                <c:pt idx="14">
                  <c:v>512219040</c:v>
                </c:pt>
                <c:pt idx="15">
                  <c:v>824049604</c:v>
                </c:pt>
                <c:pt idx="16">
                  <c:v>658581265</c:v>
                </c:pt>
                <c:pt idx="17">
                  <c:v>758339395</c:v>
                </c:pt>
                <c:pt idx="18">
                  <c:v>513297992</c:v>
                </c:pt>
                <c:pt idx="19">
                  <c:v>636152241</c:v>
                </c:pt>
                <c:pt idx="20">
                  <c:v>512522617</c:v>
                </c:pt>
                <c:pt idx="21">
                  <c:v>421257500</c:v>
                </c:pt>
                <c:pt idx="22">
                  <c:v>473838930</c:v>
                </c:pt>
                <c:pt idx="23">
                  <c:v>1114527874</c:v>
                </c:pt>
                <c:pt idx="24">
                  <c:v>453577698</c:v>
                </c:pt>
                <c:pt idx="25">
                  <c:v>346332020</c:v>
                </c:pt>
                <c:pt idx="26">
                  <c:v>662942256</c:v>
                </c:pt>
                <c:pt idx="27">
                  <c:v>347824125</c:v>
                </c:pt>
                <c:pt idx="28">
                  <c:v>835738933</c:v>
                </c:pt>
                <c:pt idx="29">
                  <c:v>1056756117</c:v>
                </c:pt>
                <c:pt idx="30">
                  <c:v>587620855</c:v>
                </c:pt>
                <c:pt idx="31">
                  <c:v>925510993</c:v>
                </c:pt>
                <c:pt idx="32">
                  <c:v>1016624907</c:v>
                </c:pt>
                <c:pt idx="33">
                  <c:v>891490033</c:v>
                </c:pt>
                <c:pt idx="34">
                  <c:v>885371948</c:v>
                </c:pt>
                <c:pt idx="35">
                  <c:v>1811131076</c:v>
                </c:pt>
                <c:pt idx="36">
                  <c:v>897728626</c:v>
                </c:pt>
                <c:pt idx="37">
                  <c:v>1329357500</c:v>
                </c:pt>
                <c:pt idx="38">
                  <c:v>984676277</c:v>
                </c:pt>
                <c:pt idx="39">
                  <c:v>1237123374</c:v>
                </c:pt>
                <c:pt idx="40">
                  <c:v>1499418933</c:v>
                </c:pt>
                <c:pt idx="41">
                  <c:v>1230108520</c:v>
                </c:pt>
                <c:pt idx="42">
                  <c:v>1558080380</c:v>
                </c:pt>
                <c:pt idx="43">
                  <c:v>1623582643</c:v>
                </c:pt>
                <c:pt idx="44">
                  <c:v>1527110028</c:v>
                </c:pt>
                <c:pt idx="45">
                  <c:v>1481356941</c:v>
                </c:pt>
                <c:pt idx="46">
                  <c:v>1003206043</c:v>
                </c:pt>
                <c:pt idx="47">
                  <c:v>4132406897</c:v>
                </c:pt>
                <c:pt idx="48">
                  <c:v>1223694658</c:v>
                </c:pt>
                <c:pt idx="49">
                  <c:v>1600887596</c:v>
                </c:pt>
                <c:pt idx="50">
                  <c:v>1764430414</c:v>
                </c:pt>
                <c:pt idx="51">
                  <c:v>2752848185</c:v>
                </c:pt>
                <c:pt idx="52">
                  <c:v>1669564977</c:v>
                </c:pt>
                <c:pt idx="53">
                  <c:v>2282727197</c:v>
                </c:pt>
                <c:pt idx="54">
                  <c:v>2341895392</c:v>
                </c:pt>
                <c:pt idx="55">
                  <c:v>3368235540</c:v>
                </c:pt>
                <c:pt idx="56">
                  <c:v>3049758248</c:v>
                </c:pt>
                <c:pt idx="57">
                  <c:v>2807365178</c:v>
                </c:pt>
                <c:pt idx="58">
                  <c:v>2548631441</c:v>
                </c:pt>
                <c:pt idx="59">
                  <c:v>4646321767</c:v>
                </c:pt>
                <c:pt idx="60">
                  <c:v>2623255902</c:v>
                </c:pt>
                <c:pt idx="61">
                  <c:v>2144504853</c:v>
                </c:pt>
                <c:pt idx="62">
                  <c:v>3000488046</c:v>
                </c:pt>
                <c:pt idx="63">
                  <c:v>3582254423</c:v>
                </c:pt>
                <c:pt idx="64">
                  <c:v>3810132545</c:v>
                </c:pt>
                <c:pt idx="65">
                  <c:v>3749478598</c:v>
                </c:pt>
                <c:pt idx="66">
                  <c:v>4308725335</c:v>
                </c:pt>
                <c:pt idx="67">
                  <c:v>4110901191</c:v>
                </c:pt>
                <c:pt idx="68">
                  <c:v>6330774594</c:v>
                </c:pt>
                <c:pt idx="69">
                  <c:v>3899537451</c:v>
                </c:pt>
                <c:pt idx="70">
                  <c:v>5441249716</c:v>
                </c:pt>
                <c:pt idx="71">
                  <c:v>6026402007</c:v>
                </c:pt>
                <c:pt idx="72">
                  <c:v>3778111726</c:v>
                </c:pt>
                <c:pt idx="73">
                  <c:v>3548120078</c:v>
                </c:pt>
                <c:pt idx="74">
                  <c:v>4463655328</c:v>
                </c:pt>
                <c:pt idx="75">
                  <c:v>4649917824</c:v>
                </c:pt>
                <c:pt idx="76">
                  <c:v>3560057567</c:v>
                </c:pt>
                <c:pt idx="77">
                  <c:v>5288893525</c:v>
                </c:pt>
                <c:pt idx="78">
                  <c:v>3695173578</c:v>
                </c:pt>
                <c:pt idx="79">
                  <c:v>5292313114</c:v>
                </c:pt>
                <c:pt idx="80">
                  <c:v>6110151079</c:v>
                </c:pt>
                <c:pt idx="81">
                  <c:v>3085526999</c:v>
                </c:pt>
                <c:pt idx="82">
                  <c:v>3794020959</c:v>
                </c:pt>
                <c:pt idx="83">
                  <c:v>7255016733</c:v>
                </c:pt>
                <c:pt idx="84">
                  <c:v>6112897271</c:v>
                </c:pt>
                <c:pt idx="85">
                  <c:v>3640377717</c:v>
                </c:pt>
                <c:pt idx="86">
                  <c:v>5026834754</c:v>
                </c:pt>
                <c:pt idx="87">
                  <c:v>4461255065</c:v>
                </c:pt>
                <c:pt idx="88">
                  <c:v>5422906967</c:v>
                </c:pt>
                <c:pt idx="89">
                  <c:v>6225763252</c:v>
                </c:pt>
                <c:pt idx="90">
                  <c:v>5583557103</c:v>
                </c:pt>
                <c:pt idx="91">
                  <c:v>5438647880</c:v>
                </c:pt>
                <c:pt idx="92">
                  <c:v>3832705947</c:v>
                </c:pt>
                <c:pt idx="93">
                  <c:v>3233370775</c:v>
                </c:pt>
                <c:pt idx="94">
                  <c:v>3131930980</c:v>
                </c:pt>
                <c:pt idx="95">
                  <c:v>5695290061</c:v>
                </c:pt>
                <c:pt idx="96">
                  <c:v>2032698538</c:v>
                </c:pt>
                <c:pt idx="97">
                  <c:v>2082990923</c:v>
                </c:pt>
                <c:pt idx="98">
                  <c:v>1833611821</c:v>
                </c:pt>
                <c:pt idx="99">
                  <c:v>2011014448</c:v>
                </c:pt>
                <c:pt idx="100">
                  <c:v>1916375187</c:v>
                </c:pt>
                <c:pt idx="101">
                  <c:v>5205399363</c:v>
                </c:pt>
                <c:pt idx="102">
                  <c:v>1794409667</c:v>
                </c:pt>
                <c:pt idx="103">
                  <c:v>1747468915</c:v>
                </c:pt>
                <c:pt idx="104">
                  <c:v>2094295797</c:v>
                </c:pt>
                <c:pt idx="105">
                  <c:v>1639156283</c:v>
                </c:pt>
                <c:pt idx="106">
                  <c:v>454799996</c:v>
                </c:pt>
                <c:pt idx="107">
                  <c:v>1465712243</c:v>
                </c:pt>
                <c:pt idx="108">
                  <c:v>646230110</c:v>
                </c:pt>
                <c:pt idx="109">
                  <c:v>674692371</c:v>
                </c:pt>
                <c:pt idx="110">
                  <c:v>796308045</c:v>
                </c:pt>
                <c:pt idx="111">
                  <c:v>684963291</c:v>
                </c:pt>
                <c:pt idx="112">
                  <c:v>429691042</c:v>
                </c:pt>
                <c:pt idx="113">
                  <c:v>1129119577</c:v>
                </c:pt>
                <c:pt idx="114">
                  <c:v>1127062868</c:v>
                </c:pt>
                <c:pt idx="115">
                  <c:v>443195776</c:v>
                </c:pt>
                <c:pt idx="116">
                  <c:v>826768849</c:v>
                </c:pt>
                <c:pt idx="117">
                  <c:v>999477217</c:v>
                </c:pt>
                <c:pt idx="118">
                  <c:v>775883677</c:v>
                </c:pt>
                <c:pt idx="119">
                  <c:v>1879477810</c:v>
                </c:pt>
                <c:pt idx="120">
                  <c:v>885442254</c:v>
                </c:pt>
                <c:pt idx="121">
                  <c:v>1188907649</c:v>
                </c:pt>
                <c:pt idx="122">
                  <c:v>1282968764</c:v>
                </c:pt>
                <c:pt idx="123">
                  <c:v>880466503</c:v>
                </c:pt>
                <c:pt idx="124">
                  <c:v>1597771833</c:v>
                </c:pt>
                <c:pt idx="125">
                  <c:v>2361098003</c:v>
                </c:pt>
                <c:pt idx="126">
                  <c:v>1438462137</c:v>
                </c:pt>
                <c:pt idx="127">
                  <c:v>1849479651</c:v>
                </c:pt>
                <c:pt idx="128">
                  <c:v>3199963535</c:v>
                </c:pt>
                <c:pt idx="129">
                  <c:v>2372639275</c:v>
                </c:pt>
                <c:pt idx="130">
                  <c:v>2454719267</c:v>
                </c:pt>
                <c:pt idx="131">
                  <c:v>4191414151</c:v>
                </c:pt>
                <c:pt idx="132">
                  <c:v>1718643837</c:v>
                </c:pt>
                <c:pt idx="133">
                  <c:v>2792474079</c:v>
                </c:pt>
                <c:pt idx="134">
                  <c:v>2033816715</c:v>
                </c:pt>
                <c:pt idx="135">
                  <c:v>2380090585</c:v>
                </c:pt>
                <c:pt idx="136">
                  <c:v>3943161368</c:v>
                </c:pt>
                <c:pt idx="137">
                  <c:v>4119328074</c:v>
                </c:pt>
                <c:pt idx="138">
                  <c:v>2971616781</c:v>
                </c:pt>
                <c:pt idx="139">
                  <c:v>3501995549</c:v>
                </c:pt>
                <c:pt idx="140">
                  <c:v>3538245161</c:v>
                </c:pt>
                <c:pt idx="141">
                  <c:v>3638888919</c:v>
                </c:pt>
                <c:pt idx="142">
                  <c:v>2720984837</c:v>
                </c:pt>
                <c:pt idx="143">
                  <c:v>5099691393</c:v>
                </c:pt>
                <c:pt idx="144">
                  <c:v>2639274237</c:v>
                </c:pt>
                <c:pt idx="145">
                  <c:v>2631903178</c:v>
                </c:pt>
                <c:pt idx="146">
                  <c:v>3681815260</c:v>
                </c:pt>
                <c:pt idx="147">
                  <c:v>2725069331</c:v>
                </c:pt>
                <c:pt idx="148">
                  <c:v>3085608443</c:v>
                </c:pt>
                <c:pt idx="149">
                  <c:v>4102919202</c:v>
                </c:pt>
                <c:pt idx="150">
                  <c:v>3839452916</c:v>
                </c:pt>
                <c:pt idx="151">
                  <c:v>4221586288</c:v>
                </c:pt>
                <c:pt idx="152">
                  <c:v>3334211891</c:v>
                </c:pt>
                <c:pt idx="153">
                  <c:v>3248928568</c:v>
                </c:pt>
                <c:pt idx="154">
                  <c:v>4191676177</c:v>
                </c:pt>
                <c:pt idx="155">
                  <c:v>7614021442</c:v>
                </c:pt>
                <c:pt idx="156">
                  <c:v>2470460628</c:v>
                </c:pt>
                <c:pt idx="157">
                  <c:v>1997726470</c:v>
                </c:pt>
                <c:pt idx="158">
                  <c:v>3844610165</c:v>
                </c:pt>
                <c:pt idx="159">
                  <c:v>4278075763</c:v>
                </c:pt>
                <c:pt idx="160">
                  <c:v>4352057375</c:v>
                </c:pt>
                <c:pt idx="161">
                  <c:v>6597163046</c:v>
                </c:pt>
                <c:pt idx="162">
                  <c:v>4005665958</c:v>
                </c:pt>
                <c:pt idx="163">
                  <c:v>4957690656</c:v>
                </c:pt>
                <c:pt idx="164">
                  <c:v>4863287903</c:v>
                </c:pt>
                <c:pt idx="165">
                  <c:v>6724353929</c:v>
                </c:pt>
                <c:pt idx="166">
                  <c:v>4433503265</c:v>
                </c:pt>
                <c:pt idx="167">
                  <c:v>8321474505</c:v>
                </c:pt>
                <c:pt idx="168">
                  <c:v>2831199647</c:v>
                </c:pt>
                <c:pt idx="169">
                  <c:v>3192479356</c:v>
                </c:pt>
                <c:pt idx="170">
                  <c:v>4632608638</c:v>
                </c:pt>
                <c:pt idx="171">
                  <c:v>4193884502</c:v>
                </c:pt>
                <c:pt idx="172">
                  <c:v>5590062394</c:v>
                </c:pt>
                <c:pt idx="173">
                  <c:v>10271233468</c:v>
                </c:pt>
                <c:pt idx="174">
                  <c:v>7263865582</c:v>
                </c:pt>
                <c:pt idx="175">
                  <c:v>6067053069</c:v>
                </c:pt>
                <c:pt idx="176">
                  <c:v>6147387296</c:v>
                </c:pt>
                <c:pt idx="177">
                  <c:v>8073392396</c:v>
                </c:pt>
                <c:pt idx="178">
                  <c:v>6275498892</c:v>
                </c:pt>
                <c:pt idx="179">
                  <c:v>10537223685</c:v>
                </c:pt>
                <c:pt idx="180">
                  <c:v>6993390943</c:v>
                </c:pt>
                <c:pt idx="181">
                  <c:v>5456639111</c:v>
                </c:pt>
                <c:pt idx="182">
                  <c:v>6089435966</c:v>
                </c:pt>
                <c:pt idx="183">
                  <c:v>4905460353</c:v>
                </c:pt>
                <c:pt idx="184">
                  <c:v>8766664008</c:v>
                </c:pt>
                <c:pt idx="185">
                  <c:v>8787605048</c:v>
                </c:pt>
                <c:pt idx="186">
                  <c:v>6383895121</c:v>
                </c:pt>
                <c:pt idx="187">
                  <c:v>8109405783</c:v>
                </c:pt>
                <c:pt idx="188">
                  <c:v>7101064249</c:v>
                </c:pt>
                <c:pt idx="189">
                  <c:v>8089897513</c:v>
                </c:pt>
                <c:pt idx="190">
                  <c:v>5916060553</c:v>
                </c:pt>
                <c:pt idx="191">
                  <c:v>16109363075</c:v>
                </c:pt>
                <c:pt idx="192">
                  <c:v>5848337851</c:v>
                </c:pt>
                <c:pt idx="193">
                  <c:v>5496571574</c:v>
                </c:pt>
                <c:pt idx="194">
                  <c:v>6332779633</c:v>
                </c:pt>
                <c:pt idx="195">
                  <c:v>4311114546</c:v>
                </c:pt>
                <c:pt idx="196">
                  <c:v>5830855263</c:v>
                </c:pt>
                <c:pt idx="197">
                  <c:v>12808194832</c:v>
                </c:pt>
                <c:pt idx="198">
                  <c:v>7937507440</c:v>
                </c:pt>
                <c:pt idx="199">
                  <c:v>8281232950</c:v>
                </c:pt>
                <c:pt idx="200">
                  <c:v>9101606555</c:v>
                </c:pt>
                <c:pt idx="201">
                  <c:v>8377368886</c:v>
                </c:pt>
                <c:pt idx="202">
                  <c:v>9436816931</c:v>
                </c:pt>
                <c:pt idx="203">
                  <c:v>11255896287</c:v>
                </c:pt>
                <c:pt idx="204">
                  <c:v>7949321336</c:v>
                </c:pt>
                <c:pt idx="205">
                  <c:v>5838009618</c:v>
                </c:pt>
                <c:pt idx="206">
                  <c:v>7342177234</c:v>
                </c:pt>
                <c:pt idx="207">
                  <c:v>7094123258</c:v>
                </c:pt>
                <c:pt idx="208">
                  <c:v>6039124750</c:v>
                </c:pt>
                <c:pt idx="209">
                  <c:v>9393614479</c:v>
                </c:pt>
                <c:pt idx="210">
                  <c:v>7296636999</c:v>
                </c:pt>
                <c:pt idx="211">
                  <c:v>7538309684</c:v>
                </c:pt>
                <c:pt idx="212">
                  <c:v>8279567007</c:v>
                </c:pt>
                <c:pt idx="213">
                  <c:v>9201716558</c:v>
                </c:pt>
                <c:pt idx="214">
                  <c:v>8328655421</c:v>
                </c:pt>
                <c:pt idx="215">
                  <c:v>10421519451</c:v>
                </c:pt>
                <c:pt idx="216">
                  <c:v>8161144545</c:v>
                </c:pt>
                <c:pt idx="217">
                  <c:v>6553559597</c:v>
                </c:pt>
                <c:pt idx="218">
                  <c:v>9645701876</c:v>
                </c:pt>
                <c:pt idx="219">
                  <c:v>6296804093</c:v>
                </c:pt>
                <c:pt idx="220">
                  <c:v>7777399467</c:v>
                </c:pt>
                <c:pt idx="221">
                  <c:v>9833154314</c:v>
                </c:pt>
                <c:pt idx="222">
                  <c:v>8060421779</c:v>
                </c:pt>
                <c:pt idx="223">
                  <c:v>9950746105</c:v>
                </c:pt>
                <c:pt idx="224">
                  <c:v>8491345374</c:v>
                </c:pt>
                <c:pt idx="225">
                  <c:v>10594468488</c:v>
                </c:pt>
                <c:pt idx="226">
                  <c:v>9805182816</c:v>
                </c:pt>
                <c:pt idx="227">
                  <c:v>13279483177</c:v>
                </c:pt>
                <c:pt idx="228">
                  <c:v>6277093875</c:v>
                </c:pt>
                <c:pt idx="229">
                  <c:v>6691593251</c:v>
                </c:pt>
                <c:pt idx="230">
                  <c:v>6830707651</c:v>
                </c:pt>
                <c:pt idx="231">
                  <c:v>5550659633</c:v>
                </c:pt>
                <c:pt idx="232">
                  <c:v>9600721869</c:v>
                </c:pt>
                <c:pt idx="233">
                  <c:v>12014574455</c:v>
                </c:pt>
                <c:pt idx="234">
                  <c:v>10117000047</c:v>
                </c:pt>
                <c:pt idx="235">
                  <c:v>9962945181</c:v>
                </c:pt>
                <c:pt idx="236">
                  <c:v>11270455364</c:v>
                </c:pt>
                <c:pt idx="237">
                  <c:v>9576541813</c:v>
                </c:pt>
                <c:pt idx="238">
                  <c:v>9364001517</c:v>
                </c:pt>
                <c:pt idx="239">
                  <c:v>15282622079</c:v>
                </c:pt>
                <c:pt idx="240">
                  <c:v>7902973964</c:v>
                </c:pt>
                <c:pt idx="241">
                  <c:v>7363227569</c:v>
                </c:pt>
                <c:pt idx="242">
                  <c:v>6247680801</c:v>
                </c:pt>
                <c:pt idx="243">
                  <c:v>3677407834</c:v>
                </c:pt>
                <c:pt idx="244">
                  <c:v>2273856738</c:v>
                </c:pt>
                <c:pt idx="245">
                  <c:v>2791546233</c:v>
                </c:pt>
                <c:pt idx="246">
                  <c:v>3194509649</c:v>
                </c:pt>
                <c:pt idx="247">
                  <c:v>2974457161</c:v>
                </c:pt>
                <c:pt idx="248">
                  <c:v>7204322577</c:v>
                </c:pt>
                <c:pt idx="249">
                  <c:v>7566580805</c:v>
                </c:pt>
                <c:pt idx="250">
                  <c:v>6477511957</c:v>
                </c:pt>
                <c:pt idx="251">
                  <c:v>14452117780</c:v>
                </c:pt>
                <c:pt idx="252">
                  <c:v>6563194082</c:v>
                </c:pt>
                <c:pt idx="253">
                  <c:v>4462107545</c:v>
                </c:pt>
                <c:pt idx="254">
                  <c:v>6731642340</c:v>
                </c:pt>
                <c:pt idx="255">
                  <c:v>8970129792</c:v>
                </c:pt>
                <c:pt idx="256">
                  <c:v>7836463152</c:v>
                </c:pt>
                <c:pt idx="257">
                  <c:v>10953641557</c:v>
                </c:pt>
                <c:pt idx="258">
                  <c:v>11482858092</c:v>
                </c:pt>
                <c:pt idx="259">
                  <c:v>13805710252</c:v>
                </c:pt>
                <c:pt idx="260">
                  <c:v>13927904391</c:v>
                </c:pt>
                <c:pt idx="261">
                  <c:v>14348926449</c:v>
                </c:pt>
                <c:pt idx="262">
                  <c:v>13763812589</c:v>
                </c:pt>
                <c:pt idx="263">
                  <c:v>26827980471</c:v>
                </c:pt>
                <c:pt idx="264">
                  <c:v>8929831594</c:v>
                </c:pt>
                <c:pt idx="265">
                  <c:v>8908455455</c:v>
                </c:pt>
                <c:pt idx="266">
                  <c:v>13205796871</c:v>
                </c:pt>
                <c:pt idx="267">
                  <c:v>12217748164</c:v>
                </c:pt>
                <c:pt idx="268">
                  <c:v>11888816310</c:v>
                </c:pt>
                <c:pt idx="269">
                  <c:v>15995559015</c:v>
                </c:pt>
                <c:pt idx="270">
                  <c:v>11089434883</c:v>
                </c:pt>
                <c:pt idx="271">
                  <c:v>9761320547</c:v>
                </c:pt>
                <c:pt idx="272">
                  <c:v>10560858019</c:v>
                </c:pt>
                <c:pt idx="273">
                  <c:v>8211708240</c:v>
                </c:pt>
                <c:pt idx="274">
                  <c:v>7906806293</c:v>
                </c:pt>
                <c:pt idx="275">
                  <c:v>7677969519</c:v>
                </c:pt>
                <c:pt idx="276">
                  <c:v>3375311918</c:v>
                </c:pt>
                <c:pt idx="277">
                  <c:v>3020074314</c:v>
                </c:pt>
                <c:pt idx="278">
                  <c:v>5444360019</c:v>
                </c:pt>
                <c:pt idx="279">
                  <c:v>2932372360</c:v>
                </c:pt>
                <c:pt idx="280">
                  <c:v>3814835584</c:v>
                </c:pt>
                <c:pt idx="281">
                  <c:v>5181734776</c:v>
                </c:pt>
                <c:pt idx="282">
                  <c:v>4296348713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9A-4F8D-B01C-C2EB1BF45950}"/>
            </c:ext>
          </c:extLst>
        </c:ser>
        <c:ser>
          <c:idx val="2"/>
          <c:order val="1"/>
          <c:tx>
            <c:strRef>
              <c:f>TransactionActivity!$T$1</c:f>
              <c:strCache>
                <c:ptCount val="1"/>
                <c:pt idx="0">
                  <c:v>U.S. General Commercial Pair Volume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TransactionActivity!$N$2:$N$284</c:f>
              <c:numCache>
                <c:formatCode>m/d/yyyy</c:formatCode>
                <c:ptCount val="283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  <c:pt idx="266">
                  <c:v>44651</c:v>
                </c:pt>
                <c:pt idx="267">
                  <c:v>44681</c:v>
                </c:pt>
                <c:pt idx="268">
                  <c:v>44712</c:v>
                </c:pt>
                <c:pt idx="269">
                  <c:v>44742</c:v>
                </c:pt>
                <c:pt idx="270">
                  <c:v>44773</c:v>
                </c:pt>
                <c:pt idx="271">
                  <c:v>44804</c:v>
                </c:pt>
                <c:pt idx="272">
                  <c:v>44834</c:v>
                </c:pt>
                <c:pt idx="273">
                  <c:v>44865</c:v>
                </c:pt>
                <c:pt idx="274">
                  <c:v>44895</c:v>
                </c:pt>
                <c:pt idx="275">
                  <c:v>44926</c:v>
                </c:pt>
                <c:pt idx="276">
                  <c:v>44957</c:v>
                </c:pt>
                <c:pt idx="277">
                  <c:v>44985</c:v>
                </c:pt>
                <c:pt idx="278">
                  <c:v>45016</c:v>
                </c:pt>
                <c:pt idx="279">
                  <c:v>45046</c:v>
                </c:pt>
                <c:pt idx="280">
                  <c:v>45077</c:v>
                </c:pt>
                <c:pt idx="281">
                  <c:v>45107</c:v>
                </c:pt>
                <c:pt idx="282">
                  <c:v>45138</c:v>
                </c:pt>
              </c:numCache>
            </c:numRef>
          </c:cat>
          <c:val>
            <c:numRef>
              <c:f>TransactionActivity!$T$2:$T$284</c:f>
              <c:numCache>
                <c:formatCode>"$"#,##0</c:formatCode>
                <c:ptCount val="283"/>
                <c:pt idx="0">
                  <c:v>237617487</c:v>
                </c:pt>
                <c:pt idx="1">
                  <c:v>180246342</c:v>
                </c:pt>
                <c:pt idx="2">
                  <c:v>266155000</c:v>
                </c:pt>
                <c:pt idx="3">
                  <c:v>233877742</c:v>
                </c:pt>
                <c:pt idx="4">
                  <c:v>262669389</c:v>
                </c:pt>
                <c:pt idx="5">
                  <c:v>316921924</c:v>
                </c:pt>
                <c:pt idx="6">
                  <c:v>273361509</c:v>
                </c:pt>
                <c:pt idx="7">
                  <c:v>319959032</c:v>
                </c:pt>
                <c:pt idx="8">
                  <c:v>271678483</c:v>
                </c:pt>
                <c:pt idx="9">
                  <c:v>246200231</c:v>
                </c:pt>
                <c:pt idx="10">
                  <c:v>226016971</c:v>
                </c:pt>
                <c:pt idx="11">
                  <c:v>369173942</c:v>
                </c:pt>
                <c:pt idx="12">
                  <c:v>381750990</c:v>
                </c:pt>
                <c:pt idx="13">
                  <c:v>281815791</c:v>
                </c:pt>
                <c:pt idx="14">
                  <c:v>390828423</c:v>
                </c:pt>
                <c:pt idx="15">
                  <c:v>308108257</c:v>
                </c:pt>
                <c:pt idx="16">
                  <c:v>448075463</c:v>
                </c:pt>
                <c:pt idx="17">
                  <c:v>461239572</c:v>
                </c:pt>
                <c:pt idx="18">
                  <c:v>393768453</c:v>
                </c:pt>
                <c:pt idx="19">
                  <c:v>487713591</c:v>
                </c:pt>
                <c:pt idx="20">
                  <c:v>398407842</c:v>
                </c:pt>
                <c:pt idx="21">
                  <c:v>403808143</c:v>
                </c:pt>
                <c:pt idx="22">
                  <c:v>406253547</c:v>
                </c:pt>
                <c:pt idx="23">
                  <c:v>463293106</c:v>
                </c:pt>
                <c:pt idx="24">
                  <c:v>386630901</c:v>
                </c:pt>
                <c:pt idx="25">
                  <c:v>381372539</c:v>
                </c:pt>
                <c:pt idx="26">
                  <c:v>479987484</c:v>
                </c:pt>
                <c:pt idx="27">
                  <c:v>538876667</c:v>
                </c:pt>
                <c:pt idx="28">
                  <c:v>591815413</c:v>
                </c:pt>
                <c:pt idx="29">
                  <c:v>613023495</c:v>
                </c:pt>
                <c:pt idx="30">
                  <c:v>615831717</c:v>
                </c:pt>
                <c:pt idx="31">
                  <c:v>694919160</c:v>
                </c:pt>
                <c:pt idx="32">
                  <c:v>586781537</c:v>
                </c:pt>
                <c:pt idx="33">
                  <c:v>574219958</c:v>
                </c:pt>
                <c:pt idx="34">
                  <c:v>545117203</c:v>
                </c:pt>
                <c:pt idx="35">
                  <c:v>810535162</c:v>
                </c:pt>
                <c:pt idx="36">
                  <c:v>674557074</c:v>
                </c:pt>
                <c:pt idx="37">
                  <c:v>602513016</c:v>
                </c:pt>
                <c:pt idx="38">
                  <c:v>652123773</c:v>
                </c:pt>
                <c:pt idx="39">
                  <c:v>777778461</c:v>
                </c:pt>
                <c:pt idx="40">
                  <c:v>728004829</c:v>
                </c:pt>
                <c:pt idx="41">
                  <c:v>860306788</c:v>
                </c:pt>
                <c:pt idx="42">
                  <c:v>860045520</c:v>
                </c:pt>
                <c:pt idx="43">
                  <c:v>857959862</c:v>
                </c:pt>
                <c:pt idx="44">
                  <c:v>832785627</c:v>
                </c:pt>
                <c:pt idx="45">
                  <c:v>932177341</c:v>
                </c:pt>
                <c:pt idx="46">
                  <c:v>786924608</c:v>
                </c:pt>
                <c:pt idx="47">
                  <c:v>1102356450</c:v>
                </c:pt>
                <c:pt idx="48">
                  <c:v>1063829687</c:v>
                </c:pt>
                <c:pt idx="49">
                  <c:v>837485272</c:v>
                </c:pt>
                <c:pt idx="50">
                  <c:v>1212310325</c:v>
                </c:pt>
                <c:pt idx="51">
                  <c:v>1070596156</c:v>
                </c:pt>
                <c:pt idx="52">
                  <c:v>1036342559</c:v>
                </c:pt>
                <c:pt idx="53">
                  <c:v>1302472226</c:v>
                </c:pt>
                <c:pt idx="54">
                  <c:v>1358012412</c:v>
                </c:pt>
                <c:pt idx="55">
                  <c:v>1319418865</c:v>
                </c:pt>
                <c:pt idx="56">
                  <c:v>1141659756</c:v>
                </c:pt>
                <c:pt idx="57">
                  <c:v>1178678421</c:v>
                </c:pt>
                <c:pt idx="58">
                  <c:v>1408743401</c:v>
                </c:pt>
                <c:pt idx="59">
                  <c:v>1360588121</c:v>
                </c:pt>
                <c:pt idx="60">
                  <c:v>1371190616</c:v>
                </c:pt>
                <c:pt idx="61">
                  <c:v>1197343685</c:v>
                </c:pt>
                <c:pt idx="62">
                  <c:v>1682590266</c:v>
                </c:pt>
                <c:pt idx="63">
                  <c:v>1392113584</c:v>
                </c:pt>
                <c:pt idx="64">
                  <c:v>1418304847</c:v>
                </c:pt>
                <c:pt idx="65">
                  <c:v>2098638657</c:v>
                </c:pt>
                <c:pt idx="66">
                  <c:v>1462148579</c:v>
                </c:pt>
                <c:pt idx="67">
                  <c:v>1538288979</c:v>
                </c:pt>
                <c:pt idx="68">
                  <c:v>1850609318</c:v>
                </c:pt>
                <c:pt idx="69">
                  <c:v>1452230499</c:v>
                </c:pt>
                <c:pt idx="70">
                  <c:v>1785493235</c:v>
                </c:pt>
                <c:pt idx="71">
                  <c:v>1625183296</c:v>
                </c:pt>
                <c:pt idx="72">
                  <c:v>1765051881</c:v>
                </c:pt>
                <c:pt idx="73">
                  <c:v>1328659156</c:v>
                </c:pt>
                <c:pt idx="74">
                  <c:v>1944927459</c:v>
                </c:pt>
                <c:pt idx="75">
                  <c:v>1419457054</c:v>
                </c:pt>
                <c:pt idx="76">
                  <c:v>2018594870</c:v>
                </c:pt>
                <c:pt idx="77">
                  <c:v>2061256413</c:v>
                </c:pt>
                <c:pt idx="78">
                  <c:v>1505280772</c:v>
                </c:pt>
                <c:pt idx="79">
                  <c:v>1658960385</c:v>
                </c:pt>
                <c:pt idx="80">
                  <c:v>1385706439</c:v>
                </c:pt>
                <c:pt idx="81">
                  <c:v>1666374636</c:v>
                </c:pt>
                <c:pt idx="82">
                  <c:v>1461558303</c:v>
                </c:pt>
                <c:pt idx="83">
                  <c:v>1852432940</c:v>
                </c:pt>
                <c:pt idx="84">
                  <c:v>1620996344</c:v>
                </c:pt>
                <c:pt idx="85">
                  <c:v>1634835105</c:v>
                </c:pt>
                <c:pt idx="86">
                  <c:v>1819385610</c:v>
                </c:pt>
                <c:pt idx="87">
                  <c:v>1806745287</c:v>
                </c:pt>
                <c:pt idx="88">
                  <c:v>2241357869</c:v>
                </c:pt>
                <c:pt idx="89">
                  <c:v>1985683242</c:v>
                </c:pt>
                <c:pt idx="90">
                  <c:v>1953996782</c:v>
                </c:pt>
                <c:pt idx="91">
                  <c:v>2107188402</c:v>
                </c:pt>
                <c:pt idx="92">
                  <c:v>1543676872</c:v>
                </c:pt>
                <c:pt idx="93">
                  <c:v>1682525169</c:v>
                </c:pt>
                <c:pt idx="94">
                  <c:v>1593261037</c:v>
                </c:pt>
                <c:pt idx="95">
                  <c:v>1577949863</c:v>
                </c:pt>
                <c:pt idx="96">
                  <c:v>1595139456</c:v>
                </c:pt>
                <c:pt idx="97">
                  <c:v>1339276962</c:v>
                </c:pt>
                <c:pt idx="98">
                  <c:v>1346888172</c:v>
                </c:pt>
                <c:pt idx="99">
                  <c:v>1302219459</c:v>
                </c:pt>
                <c:pt idx="100">
                  <c:v>1306643472</c:v>
                </c:pt>
                <c:pt idx="101">
                  <c:v>1421520691</c:v>
                </c:pt>
                <c:pt idx="102">
                  <c:v>1255720957</c:v>
                </c:pt>
                <c:pt idx="103">
                  <c:v>1154202691</c:v>
                </c:pt>
                <c:pt idx="104">
                  <c:v>1279320196</c:v>
                </c:pt>
                <c:pt idx="105">
                  <c:v>1068615439</c:v>
                </c:pt>
                <c:pt idx="106">
                  <c:v>815908633</c:v>
                </c:pt>
                <c:pt idx="107">
                  <c:v>1184219446</c:v>
                </c:pt>
                <c:pt idx="108">
                  <c:v>549835995</c:v>
                </c:pt>
                <c:pt idx="109">
                  <c:v>609001148</c:v>
                </c:pt>
                <c:pt idx="110">
                  <c:v>1045339340</c:v>
                </c:pt>
                <c:pt idx="111">
                  <c:v>552499896</c:v>
                </c:pt>
                <c:pt idx="112">
                  <c:v>632508847</c:v>
                </c:pt>
                <c:pt idx="113">
                  <c:v>782262002</c:v>
                </c:pt>
                <c:pt idx="114">
                  <c:v>767601869</c:v>
                </c:pt>
                <c:pt idx="115">
                  <c:v>758391515</c:v>
                </c:pt>
                <c:pt idx="116">
                  <c:v>720493588</c:v>
                </c:pt>
                <c:pt idx="117">
                  <c:v>694870265</c:v>
                </c:pt>
                <c:pt idx="118">
                  <c:v>674534012</c:v>
                </c:pt>
                <c:pt idx="119">
                  <c:v>1396291429</c:v>
                </c:pt>
                <c:pt idx="120">
                  <c:v>740742530</c:v>
                </c:pt>
                <c:pt idx="121">
                  <c:v>779855534</c:v>
                </c:pt>
                <c:pt idx="122">
                  <c:v>988171679</c:v>
                </c:pt>
                <c:pt idx="123">
                  <c:v>932574303</c:v>
                </c:pt>
                <c:pt idx="124">
                  <c:v>684864178</c:v>
                </c:pt>
                <c:pt idx="125">
                  <c:v>990393881</c:v>
                </c:pt>
                <c:pt idx="126">
                  <c:v>988903791</c:v>
                </c:pt>
                <c:pt idx="127">
                  <c:v>927444786</c:v>
                </c:pt>
                <c:pt idx="128">
                  <c:v>979760270</c:v>
                </c:pt>
                <c:pt idx="129">
                  <c:v>950176217</c:v>
                </c:pt>
                <c:pt idx="130">
                  <c:v>1279981770</c:v>
                </c:pt>
                <c:pt idx="131">
                  <c:v>1941940632</c:v>
                </c:pt>
                <c:pt idx="132">
                  <c:v>853993347</c:v>
                </c:pt>
                <c:pt idx="133">
                  <c:v>741810604</c:v>
                </c:pt>
                <c:pt idx="134">
                  <c:v>1274869651</c:v>
                </c:pt>
                <c:pt idx="135">
                  <c:v>1190892666</c:v>
                </c:pt>
                <c:pt idx="136">
                  <c:v>1260750812</c:v>
                </c:pt>
                <c:pt idx="137">
                  <c:v>1519340833</c:v>
                </c:pt>
                <c:pt idx="138">
                  <c:v>1239315815</c:v>
                </c:pt>
                <c:pt idx="139">
                  <c:v>1334395758</c:v>
                </c:pt>
                <c:pt idx="140">
                  <c:v>1303896373</c:v>
                </c:pt>
                <c:pt idx="141">
                  <c:v>1202954254</c:v>
                </c:pt>
                <c:pt idx="142">
                  <c:v>1256382739</c:v>
                </c:pt>
                <c:pt idx="143">
                  <c:v>2271103811</c:v>
                </c:pt>
                <c:pt idx="144">
                  <c:v>1001627618</c:v>
                </c:pt>
                <c:pt idx="145">
                  <c:v>1212140423</c:v>
                </c:pt>
                <c:pt idx="146">
                  <c:v>1583182101</c:v>
                </c:pt>
                <c:pt idx="147">
                  <c:v>1265144889</c:v>
                </c:pt>
                <c:pt idx="148">
                  <c:v>1876047595</c:v>
                </c:pt>
                <c:pt idx="149">
                  <c:v>1736184528</c:v>
                </c:pt>
                <c:pt idx="150">
                  <c:v>1637399996</c:v>
                </c:pt>
                <c:pt idx="151">
                  <c:v>1749238003</c:v>
                </c:pt>
                <c:pt idx="152">
                  <c:v>1481533866</c:v>
                </c:pt>
                <c:pt idx="153">
                  <c:v>1815615758</c:v>
                </c:pt>
                <c:pt idx="154">
                  <c:v>1901968979</c:v>
                </c:pt>
                <c:pt idx="155">
                  <c:v>3690654332</c:v>
                </c:pt>
                <c:pt idx="156">
                  <c:v>1084297959</c:v>
                </c:pt>
                <c:pt idx="157">
                  <c:v>1231518711</c:v>
                </c:pt>
                <c:pt idx="158">
                  <c:v>1772641892</c:v>
                </c:pt>
                <c:pt idx="159">
                  <c:v>1767979833</c:v>
                </c:pt>
                <c:pt idx="160">
                  <c:v>2156300704</c:v>
                </c:pt>
                <c:pt idx="161">
                  <c:v>2548207707</c:v>
                </c:pt>
                <c:pt idx="162">
                  <c:v>2025515629</c:v>
                </c:pt>
                <c:pt idx="163">
                  <c:v>2425062205</c:v>
                </c:pt>
                <c:pt idx="164">
                  <c:v>2175442942</c:v>
                </c:pt>
                <c:pt idx="165">
                  <c:v>2323832227</c:v>
                </c:pt>
                <c:pt idx="166">
                  <c:v>1829897248</c:v>
                </c:pt>
                <c:pt idx="167">
                  <c:v>3161471320</c:v>
                </c:pt>
                <c:pt idx="168">
                  <c:v>2306578620</c:v>
                </c:pt>
                <c:pt idx="169">
                  <c:v>1764492673</c:v>
                </c:pt>
                <c:pt idx="170">
                  <c:v>2169534083</c:v>
                </c:pt>
                <c:pt idx="171">
                  <c:v>2262121423</c:v>
                </c:pt>
                <c:pt idx="172">
                  <c:v>2373068627</c:v>
                </c:pt>
                <c:pt idx="173">
                  <c:v>2916973045</c:v>
                </c:pt>
                <c:pt idx="174">
                  <c:v>2874630583</c:v>
                </c:pt>
                <c:pt idx="175">
                  <c:v>2609439180</c:v>
                </c:pt>
                <c:pt idx="176">
                  <c:v>2781462670</c:v>
                </c:pt>
                <c:pt idx="177">
                  <c:v>2963397601</c:v>
                </c:pt>
                <c:pt idx="178">
                  <c:v>2268701725</c:v>
                </c:pt>
                <c:pt idx="179">
                  <c:v>3544760947</c:v>
                </c:pt>
                <c:pt idx="180">
                  <c:v>4603528774</c:v>
                </c:pt>
                <c:pt idx="181">
                  <c:v>2567433798</c:v>
                </c:pt>
                <c:pt idx="182">
                  <c:v>2903897394</c:v>
                </c:pt>
                <c:pt idx="183">
                  <c:v>2747821729</c:v>
                </c:pt>
                <c:pt idx="184">
                  <c:v>3099888649</c:v>
                </c:pt>
                <c:pt idx="185">
                  <c:v>3748084883</c:v>
                </c:pt>
                <c:pt idx="186">
                  <c:v>3557943879</c:v>
                </c:pt>
                <c:pt idx="187">
                  <c:v>2887766457</c:v>
                </c:pt>
                <c:pt idx="188">
                  <c:v>3014440257</c:v>
                </c:pt>
                <c:pt idx="189">
                  <c:v>3080545236</c:v>
                </c:pt>
                <c:pt idx="190">
                  <c:v>2820903916</c:v>
                </c:pt>
                <c:pt idx="191">
                  <c:v>4217299900</c:v>
                </c:pt>
                <c:pt idx="192">
                  <c:v>2829349397</c:v>
                </c:pt>
                <c:pt idx="193">
                  <c:v>2581071426</c:v>
                </c:pt>
                <c:pt idx="194">
                  <c:v>3490593442</c:v>
                </c:pt>
                <c:pt idx="195">
                  <c:v>3053151681</c:v>
                </c:pt>
                <c:pt idx="196">
                  <c:v>3040089261</c:v>
                </c:pt>
                <c:pt idx="197">
                  <c:v>3702291511</c:v>
                </c:pt>
                <c:pt idx="198">
                  <c:v>2832448257</c:v>
                </c:pt>
                <c:pt idx="199">
                  <c:v>2932107480</c:v>
                </c:pt>
                <c:pt idx="200">
                  <c:v>3317665808</c:v>
                </c:pt>
                <c:pt idx="201">
                  <c:v>2777057039</c:v>
                </c:pt>
                <c:pt idx="202">
                  <c:v>2935267962</c:v>
                </c:pt>
                <c:pt idx="203">
                  <c:v>3329842239</c:v>
                </c:pt>
                <c:pt idx="204">
                  <c:v>3089997577</c:v>
                </c:pt>
                <c:pt idx="205">
                  <c:v>2137724110</c:v>
                </c:pt>
                <c:pt idx="206">
                  <c:v>2823993070</c:v>
                </c:pt>
                <c:pt idx="207">
                  <c:v>2180782000</c:v>
                </c:pt>
                <c:pt idx="208">
                  <c:v>3017136347</c:v>
                </c:pt>
                <c:pt idx="209">
                  <c:v>3828615902</c:v>
                </c:pt>
                <c:pt idx="210">
                  <c:v>2932262084</c:v>
                </c:pt>
                <c:pt idx="211">
                  <c:v>3560337468</c:v>
                </c:pt>
                <c:pt idx="212">
                  <c:v>2862136559</c:v>
                </c:pt>
                <c:pt idx="213">
                  <c:v>3028446706</c:v>
                </c:pt>
                <c:pt idx="214">
                  <c:v>3325502708</c:v>
                </c:pt>
                <c:pt idx="215">
                  <c:v>3625618501</c:v>
                </c:pt>
                <c:pt idx="216">
                  <c:v>3192710097</c:v>
                </c:pt>
                <c:pt idx="217">
                  <c:v>2661999075</c:v>
                </c:pt>
                <c:pt idx="218">
                  <c:v>3527744649</c:v>
                </c:pt>
                <c:pt idx="219">
                  <c:v>3300754204</c:v>
                </c:pt>
                <c:pt idx="220">
                  <c:v>3442155671</c:v>
                </c:pt>
                <c:pt idx="221">
                  <c:v>3971602920</c:v>
                </c:pt>
                <c:pt idx="222">
                  <c:v>3416382939</c:v>
                </c:pt>
                <c:pt idx="223">
                  <c:v>3679426815</c:v>
                </c:pt>
                <c:pt idx="224">
                  <c:v>2953707728</c:v>
                </c:pt>
                <c:pt idx="225">
                  <c:v>3607998413</c:v>
                </c:pt>
                <c:pt idx="226">
                  <c:v>3995425985</c:v>
                </c:pt>
                <c:pt idx="227">
                  <c:v>3854880653</c:v>
                </c:pt>
                <c:pt idx="228">
                  <c:v>3161211282</c:v>
                </c:pt>
                <c:pt idx="229">
                  <c:v>2740047694</c:v>
                </c:pt>
                <c:pt idx="230">
                  <c:v>3514092055</c:v>
                </c:pt>
                <c:pt idx="231">
                  <c:v>3211677356</c:v>
                </c:pt>
                <c:pt idx="232">
                  <c:v>4046246421</c:v>
                </c:pt>
                <c:pt idx="233">
                  <c:v>3890676566</c:v>
                </c:pt>
                <c:pt idx="234">
                  <c:v>3899354998</c:v>
                </c:pt>
                <c:pt idx="235">
                  <c:v>3649595532</c:v>
                </c:pt>
                <c:pt idx="236">
                  <c:v>4139831606</c:v>
                </c:pt>
                <c:pt idx="237">
                  <c:v>4177768493</c:v>
                </c:pt>
                <c:pt idx="238">
                  <c:v>3620685426</c:v>
                </c:pt>
                <c:pt idx="239">
                  <c:v>4942892874</c:v>
                </c:pt>
                <c:pt idx="240">
                  <c:v>3882956393</c:v>
                </c:pt>
                <c:pt idx="241">
                  <c:v>3201356567</c:v>
                </c:pt>
                <c:pt idx="242">
                  <c:v>2929562997</c:v>
                </c:pt>
                <c:pt idx="243">
                  <c:v>1775393758</c:v>
                </c:pt>
                <c:pt idx="244">
                  <c:v>1752970617</c:v>
                </c:pt>
                <c:pt idx="245">
                  <c:v>2104045422</c:v>
                </c:pt>
                <c:pt idx="246">
                  <c:v>2468980192</c:v>
                </c:pt>
                <c:pt idx="247">
                  <c:v>2352346548</c:v>
                </c:pt>
                <c:pt idx="248">
                  <c:v>2969871350</c:v>
                </c:pt>
                <c:pt idx="249">
                  <c:v>3393502217</c:v>
                </c:pt>
                <c:pt idx="250">
                  <c:v>3332415303</c:v>
                </c:pt>
                <c:pt idx="251">
                  <c:v>6142922410</c:v>
                </c:pt>
                <c:pt idx="252">
                  <c:v>3019387901</c:v>
                </c:pt>
                <c:pt idx="253">
                  <c:v>3208837324</c:v>
                </c:pt>
                <c:pt idx="254">
                  <c:v>4482880378</c:v>
                </c:pt>
                <c:pt idx="255">
                  <c:v>4837015016</c:v>
                </c:pt>
                <c:pt idx="256">
                  <c:v>4637961195</c:v>
                </c:pt>
                <c:pt idx="257">
                  <c:v>6478278425</c:v>
                </c:pt>
                <c:pt idx="258">
                  <c:v>6038947685</c:v>
                </c:pt>
                <c:pt idx="259">
                  <c:v>6133985883</c:v>
                </c:pt>
                <c:pt idx="260">
                  <c:v>6735299772</c:v>
                </c:pt>
                <c:pt idx="261">
                  <c:v>6406469191</c:v>
                </c:pt>
                <c:pt idx="262">
                  <c:v>6511360027</c:v>
                </c:pt>
                <c:pt idx="263">
                  <c:v>11978951839</c:v>
                </c:pt>
                <c:pt idx="264">
                  <c:v>5246450145</c:v>
                </c:pt>
                <c:pt idx="265">
                  <c:v>5134990133</c:v>
                </c:pt>
                <c:pt idx="266">
                  <c:v>6591931605</c:v>
                </c:pt>
                <c:pt idx="267">
                  <c:v>6843915705</c:v>
                </c:pt>
                <c:pt idx="268">
                  <c:v>7052830180</c:v>
                </c:pt>
                <c:pt idx="269">
                  <c:v>7731778803</c:v>
                </c:pt>
                <c:pt idx="270">
                  <c:v>5818859748</c:v>
                </c:pt>
                <c:pt idx="271">
                  <c:v>6004776642</c:v>
                </c:pt>
                <c:pt idx="272">
                  <c:v>5749171984</c:v>
                </c:pt>
                <c:pt idx="273">
                  <c:v>5073941925</c:v>
                </c:pt>
                <c:pt idx="274">
                  <c:v>4163921451</c:v>
                </c:pt>
                <c:pt idx="275">
                  <c:v>5148421715</c:v>
                </c:pt>
                <c:pt idx="276">
                  <c:v>3341935754</c:v>
                </c:pt>
                <c:pt idx="277">
                  <c:v>2952643556</c:v>
                </c:pt>
                <c:pt idx="278">
                  <c:v>4111339847</c:v>
                </c:pt>
                <c:pt idx="279">
                  <c:v>2801287803</c:v>
                </c:pt>
                <c:pt idx="280">
                  <c:v>3794210318</c:v>
                </c:pt>
                <c:pt idx="281">
                  <c:v>4164763032</c:v>
                </c:pt>
                <c:pt idx="282">
                  <c:v>2464270522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9A-4F8D-B01C-C2EB1BF45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2818408"/>
        <c:axId val="532818800"/>
      </c:barChart>
      <c:dateAx>
        <c:axId val="532818408"/>
        <c:scaling>
          <c:orientation val="minMax"/>
          <c:max val="45138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32818800"/>
        <c:crosses val="autoZero"/>
        <c:auto val="1"/>
        <c:lblOffset val="100"/>
        <c:baseTimeUnit val="months"/>
        <c:majorUnit val="12"/>
        <c:majorTimeUnit val="months"/>
      </c:dateAx>
      <c:valAx>
        <c:axId val="5328188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Billions of Dollars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&quot;$&quot;#,##0" sourceLinked="0"/>
        <c:majorTickMark val="out"/>
        <c:minorTickMark val="none"/>
        <c:tickLblPos val="nextTo"/>
        <c:crossAx val="532818408"/>
        <c:crosses val="autoZero"/>
        <c:crossBetween val="between"/>
        <c:dispUnits>
          <c:builtInUnit val="billions"/>
        </c:dispUnits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5278970810466871E-2"/>
          <c:y val="1.4658401742335403E-2"/>
          <c:w val="0.9083279646862324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19184508957254"/>
          <c:y val="0.13494968209187755"/>
          <c:w val="0.82624034424539439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'National-NonDistress'!$Q$5</c:f>
              <c:strCache>
                <c:ptCount val="1"/>
                <c:pt idx="0">
                  <c:v> U.S. Composite </c:v>
                </c:pt>
              </c:strCache>
            </c:strRef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'National-NonDistress'!$P$6:$P$312</c:f>
              <c:numCache>
                <c:formatCode>[$-409]mmm\-yy;@</c:formatCode>
                <c:ptCount val="307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  <c:pt idx="302">
                  <c:v>45016</c:v>
                </c:pt>
                <c:pt idx="303">
                  <c:v>45046</c:v>
                </c:pt>
                <c:pt idx="304">
                  <c:v>45077</c:v>
                </c:pt>
                <c:pt idx="305">
                  <c:v>45107</c:v>
                </c:pt>
                <c:pt idx="306">
                  <c:v>45138</c:v>
                </c:pt>
              </c:numCache>
            </c:numRef>
          </c:xVal>
          <c:yVal>
            <c:numRef>
              <c:f>'National-NonDistress'!$Q$6:$Q$312</c:f>
              <c:numCache>
                <c:formatCode>_(* #,##0_);_(* \(#,##0\);_(* "-"??_);_(@_)</c:formatCode>
                <c:ptCount val="307"/>
                <c:pt idx="0">
                  <c:v>78.346405020976505</c:v>
                </c:pt>
                <c:pt idx="1">
                  <c:v>77.957518262181694</c:v>
                </c:pt>
                <c:pt idx="2">
                  <c:v>77.692983098703905</c:v>
                </c:pt>
                <c:pt idx="3">
                  <c:v>78.507074203524496</c:v>
                </c:pt>
                <c:pt idx="4">
                  <c:v>79.598246455433298</c:v>
                </c:pt>
                <c:pt idx="5">
                  <c:v>80.819688700512003</c:v>
                </c:pt>
                <c:pt idx="6">
                  <c:v>80.6266756010194</c:v>
                </c:pt>
                <c:pt idx="7">
                  <c:v>79.877625702471803</c:v>
                </c:pt>
                <c:pt idx="8">
                  <c:v>79.465404506862896</c:v>
                </c:pt>
                <c:pt idx="9">
                  <c:v>80.439303529757893</c:v>
                </c:pt>
                <c:pt idx="10">
                  <c:v>82.303285545325807</c:v>
                </c:pt>
                <c:pt idx="11">
                  <c:v>83.7590837416748</c:v>
                </c:pt>
                <c:pt idx="12">
                  <c:v>84.113403523300803</c:v>
                </c:pt>
                <c:pt idx="13">
                  <c:v>83.684890920505595</c:v>
                </c:pt>
                <c:pt idx="14">
                  <c:v>83.856369812940898</c:v>
                </c:pt>
                <c:pt idx="15">
                  <c:v>84.897362144360798</c:v>
                </c:pt>
                <c:pt idx="16">
                  <c:v>86.460200633076795</c:v>
                </c:pt>
                <c:pt idx="17">
                  <c:v>87.742213418567601</c:v>
                </c:pt>
                <c:pt idx="18">
                  <c:v>88.4001787292123</c:v>
                </c:pt>
                <c:pt idx="19">
                  <c:v>88.575613590650207</c:v>
                </c:pt>
                <c:pt idx="20">
                  <c:v>88.926005428081794</c:v>
                </c:pt>
                <c:pt idx="21">
                  <c:v>89.456487101744102</c:v>
                </c:pt>
                <c:pt idx="22">
                  <c:v>90.542611591532904</c:v>
                </c:pt>
                <c:pt idx="23">
                  <c:v>91.171804581274102</c:v>
                </c:pt>
                <c:pt idx="24">
                  <c:v>92.230169516608996</c:v>
                </c:pt>
                <c:pt idx="25">
                  <c:v>92.575119245219895</c:v>
                </c:pt>
                <c:pt idx="26">
                  <c:v>93.170714892108506</c:v>
                </c:pt>
                <c:pt idx="27">
                  <c:v>93.812853165568598</c:v>
                </c:pt>
                <c:pt idx="28">
                  <c:v>95.552476739809293</c:v>
                </c:pt>
                <c:pt idx="29">
                  <c:v>97.520151423708</c:v>
                </c:pt>
                <c:pt idx="30">
                  <c:v>97.961611368920401</c:v>
                </c:pt>
                <c:pt idx="31">
                  <c:v>97.596142477072604</c:v>
                </c:pt>
                <c:pt idx="32">
                  <c:v>97.068861112682995</c:v>
                </c:pt>
                <c:pt idx="33">
                  <c:v>98.213528467774594</c:v>
                </c:pt>
                <c:pt idx="34">
                  <c:v>99.246011599055294</c:v>
                </c:pt>
                <c:pt idx="35">
                  <c:v>100</c:v>
                </c:pt>
                <c:pt idx="36">
                  <c:v>100.089272875448</c:v>
                </c:pt>
                <c:pt idx="37">
                  <c:v>100.233683109243</c:v>
                </c:pt>
                <c:pt idx="38">
                  <c:v>100.298352015506</c:v>
                </c:pt>
                <c:pt idx="39">
                  <c:v>100.35471816804601</c:v>
                </c:pt>
                <c:pt idx="40">
                  <c:v>100.71811525606</c:v>
                </c:pt>
                <c:pt idx="41">
                  <c:v>102.095285542676</c:v>
                </c:pt>
                <c:pt idx="42">
                  <c:v>103.77410507663799</c:v>
                </c:pt>
                <c:pt idx="43">
                  <c:v>105.717017040288</c:v>
                </c:pt>
                <c:pt idx="44">
                  <c:v>106.690495779548</c:v>
                </c:pt>
                <c:pt idx="45">
                  <c:v>106.283276449794</c:v>
                </c:pt>
                <c:pt idx="46">
                  <c:v>105.15289163838899</c:v>
                </c:pt>
                <c:pt idx="47">
                  <c:v>103.941646979257</c:v>
                </c:pt>
                <c:pt idx="48">
                  <c:v>104.35973571317599</c:v>
                </c:pt>
                <c:pt idx="49">
                  <c:v>105.66188933375901</c:v>
                </c:pt>
                <c:pt idx="50">
                  <c:v>107.575870666903</c:v>
                </c:pt>
                <c:pt idx="51">
                  <c:v>108.446756533222</c:v>
                </c:pt>
                <c:pt idx="52">
                  <c:v>109.028820494103</c:v>
                </c:pt>
                <c:pt idx="53">
                  <c:v>109.48805024817401</c:v>
                </c:pt>
                <c:pt idx="54">
                  <c:v>110.52335414529701</c:v>
                </c:pt>
                <c:pt idx="55">
                  <c:v>111.712914164512</c:v>
                </c:pt>
                <c:pt idx="56">
                  <c:v>113.211767080416</c:v>
                </c:pt>
                <c:pt idx="57">
                  <c:v>114.908808445448</c:v>
                </c:pt>
                <c:pt idx="58">
                  <c:v>116.635253589149</c:v>
                </c:pt>
                <c:pt idx="59">
                  <c:v>117.645825828092</c:v>
                </c:pt>
                <c:pt idx="60">
                  <c:v>117.56048965284501</c:v>
                </c:pt>
                <c:pt idx="61">
                  <c:v>117.402900198748</c:v>
                </c:pt>
                <c:pt idx="62">
                  <c:v>118.297653761875</c:v>
                </c:pt>
                <c:pt idx="63">
                  <c:v>120.043033262527</c:v>
                </c:pt>
                <c:pt idx="64">
                  <c:v>121.679212689354</c:v>
                </c:pt>
                <c:pt idx="65">
                  <c:v>122.618880929791</c:v>
                </c:pt>
                <c:pt idx="66">
                  <c:v>123.540978536374</c:v>
                </c:pt>
                <c:pt idx="67">
                  <c:v>124.724988588784</c:v>
                </c:pt>
                <c:pt idx="68">
                  <c:v>126.309025928712</c:v>
                </c:pt>
                <c:pt idx="69">
                  <c:v>127.389622151143</c:v>
                </c:pt>
                <c:pt idx="70">
                  <c:v>127.889525798821</c:v>
                </c:pt>
                <c:pt idx="71">
                  <c:v>128.44943584457801</c:v>
                </c:pt>
                <c:pt idx="72">
                  <c:v>129.541216611116</c:v>
                </c:pt>
                <c:pt idx="73">
                  <c:v>131.944092514517</c:v>
                </c:pt>
                <c:pt idx="74">
                  <c:v>134.460037729254</c:v>
                </c:pt>
                <c:pt idx="75">
                  <c:v>137.11086986703401</c:v>
                </c:pt>
                <c:pt idx="76">
                  <c:v>138.719583748384</c:v>
                </c:pt>
                <c:pt idx="77">
                  <c:v>140.84972733365001</c:v>
                </c:pt>
                <c:pt idx="78">
                  <c:v>142.70884994993699</c:v>
                </c:pt>
                <c:pt idx="79">
                  <c:v>144.90428874172201</c:v>
                </c:pt>
                <c:pt idx="80">
                  <c:v>145.70488656550299</c:v>
                </c:pt>
                <c:pt idx="81">
                  <c:v>145.36444332899799</c:v>
                </c:pt>
                <c:pt idx="82">
                  <c:v>145.08747529554799</c:v>
                </c:pt>
                <c:pt idx="83">
                  <c:v>146.37282411074301</c:v>
                </c:pt>
                <c:pt idx="84">
                  <c:v>149.52256259057799</c:v>
                </c:pt>
                <c:pt idx="85">
                  <c:v>153.36690046756101</c:v>
                </c:pt>
                <c:pt idx="86">
                  <c:v>156.73857885292799</c:v>
                </c:pt>
                <c:pt idx="87">
                  <c:v>159.00068435690099</c:v>
                </c:pt>
                <c:pt idx="88">
                  <c:v>160.683784029251</c:v>
                </c:pt>
                <c:pt idx="89">
                  <c:v>162.201926343883</c:v>
                </c:pt>
                <c:pt idx="90">
                  <c:v>163.903159187743</c:v>
                </c:pt>
                <c:pt idx="91">
                  <c:v>166.130686463492</c:v>
                </c:pt>
                <c:pt idx="92">
                  <c:v>167.872103639763</c:v>
                </c:pt>
                <c:pt idx="93">
                  <c:v>169.031646473481</c:v>
                </c:pt>
                <c:pt idx="94">
                  <c:v>169.01020876131199</c:v>
                </c:pt>
                <c:pt idx="95">
                  <c:v>170.47842102894401</c:v>
                </c:pt>
                <c:pt idx="96">
                  <c:v>172.22795288376801</c:v>
                </c:pt>
                <c:pt idx="97">
                  <c:v>174.94515929175401</c:v>
                </c:pt>
                <c:pt idx="98">
                  <c:v>175.73585595482001</c:v>
                </c:pt>
                <c:pt idx="99">
                  <c:v>176.86760867991299</c:v>
                </c:pt>
                <c:pt idx="100">
                  <c:v>177.36381280026501</c:v>
                </c:pt>
                <c:pt idx="101">
                  <c:v>178.91804386115899</c:v>
                </c:pt>
                <c:pt idx="102">
                  <c:v>178.71772850715899</c:v>
                </c:pt>
                <c:pt idx="103">
                  <c:v>178.071599592403</c:v>
                </c:pt>
                <c:pt idx="104">
                  <c:v>176.22849381025401</c:v>
                </c:pt>
                <c:pt idx="105">
                  <c:v>174.88793304145699</c:v>
                </c:pt>
                <c:pt idx="106">
                  <c:v>175.104988461153</c:v>
                </c:pt>
                <c:pt idx="107">
                  <c:v>176.69790895398</c:v>
                </c:pt>
                <c:pt idx="108">
                  <c:v>179.52135280803</c:v>
                </c:pt>
                <c:pt idx="109">
                  <c:v>181.88674438656699</c:v>
                </c:pt>
                <c:pt idx="110">
                  <c:v>183.57955285289401</c:v>
                </c:pt>
                <c:pt idx="111">
                  <c:v>185.12399229772299</c:v>
                </c:pt>
                <c:pt idx="112">
                  <c:v>185.21029971997999</c:v>
                </c:pt>
                <c:pt idx="113">
                  <c:v>186.293750078784</c:v>
                </c:pt>
                <c:pt idx="114">
                  <c:v>186.13199130264599</c:v>
                </c:pt>
                <c:pt idx="115">
                  <c:v>187.160173908541</c:v>
                </c:pt>
                <c:pt idx="116">
                  <c:v>185.29418103483101</c:v>
                </c:pt>
                <c:pt idx="117">
                  <c:v>182.031015375989</c:v>
                </c:pt>
                <c:pt idx="118">
                  <c:v>178.844198770248</c:v>
                </c:pt>
                <c:pt idx="119">
                  <c:v>178.45155345319199</c:v>
                </c:pt>
                <c:pt idx="120">
                  <c:v>180.233177479533</c:v>
                </c:pt>
                <c:pt idx="121">
                  <c:v>180.43393365305701</c:v>
                </c:pt>
                <c:pt idx="122">
                  <c:v>178.52531123994299</c:v>
                </c:pt>
                <c:pt idx="123">
                  <c:v>175.28401351495199</c:v>
                </c:pt>
                <c:pt idx="124">
                  <c:v>173.69089766578099</c:v>
                </c:pt>
                <c:pt idx="125">
                  <c:v>173.18949559163801</c:v>
                </c:pt>
                <c:pt idx="126">
                  <c:v>173.00945319905099</c:v>
                </c:pt>
                <c:pt idx="127">
                  <c:v>171.96579736143599</c:v>
                </c:pt>
                <c:pt idx="128">
                  <c:v>168.352777588088</c:v>
                </c:pt>
                <c:pt idx="129">
                  <c:v>164.15267552306901</c:v>
                </c:pt>
                <c:pt idx="130">
                  <c:v>158.20879371547201</c:v>
                </c:pt>
                <c:pt idx="131">
                  <c:v>155.34781508026501</c:v>
                </c:pt>
                <c:pt idx="132">
                  <c:v>151.428901343006</c:v>
                </c:pt>
                <c:pt idx="133">
                  <c:v>148.727079728506</c:v>
                </c:pt>
                <c:pt idx="134">
                  <c:v>143.97003719380299</c:v>
                </c:pt>
                <c:pt idx="135">
                  <c:v>140.95055197472399</c:v>
                </c:pt>
                <c:pt idx="136">
                  <c:v>139.12709441322599</c:v>
                </c:pt>
                <c:pt idx="137">
                  <c:v>139.64161991292701</c:v>
                </c:pt>
                <c:pt idx="138">
                  <c:v>140.02881213961001</c:v>
                </c:pt>
                <c:pt idx="139">
                  <c:v>139.03263149213799</c:v>
                </c:pt>
                <c:pt idx="140">
                  <c:v>135.22704150540201</c:v>
                </c:pt>
                <c:pt idx="141">
                  <c:v>130.612547144773</c:v>
                </c:pt>
                <c:pt idx="142">
                  <c:v>128.625547157564</c:v>
                </c:pt>
                <c:pt idx="143">
                  <c:v>129.18012836271001</c:v>
                </c:pt>
                <c:pt idx="144">
                  <c:v>131.31116746654601</c:v>
                </c:pt>
                <c:pt idx="145">
                  <c:v>132.47130919735099</c:v>
                </c:pt>
                <c:pt idx="146">
                  <c:v>131.71161274567999</c:v>
                </c:pt>
                <c:pt idx="147">
                  <c:v>129.200866939794</c:v>
                </c:pt>
                <c:pt idx="148">
                  <c:v>125.886420346932</c:v>
                </c:pt>
                <c:pt idx="149">
                  <c:v>124.06227622663199</c:v>
                </c:pt>
                <c:pt idx="150">
                  <c:v>123.92019801472</c:v>
                </c:pt>
                <c:pt idx="151">
                  <c:v>124.68159854605</c:v>
                </c:pt>
                <c:pt idx="152">
                  <c:v>124.223216844682</c:v>
                </c:pt>
                <c:pt idx="153">
                  <c:v>123.140511212707</c:v>
                </c:pt>
                <c:pt idx="154">
                  <c:v>122.431155674436</c:v>
                </c:pt>
                <c:pt idx="155">
                  <c:v>122.98835309515999</c:v>
                </c:pt>
                <c:pt idx="156">
                  <c:v>122.23848793921699</c:v>
                </c:pt>
                <c:pt idx="157">
                  <c:v>120.783965253319</c:v>
                </c:pt>
                <c:pt idx="158">
                  <c:v>119.46167582918299</c:v>
                </c:pt>
                <c:pt idx="159">
                  <c:v>119.978675085343</c:v>
                </c:pt>
                <c:pt idx="160">
                  <c:v>120.75666691369</c:v>
                </c:pt>
                <c:pt idx="161">
                  <c:v>120.732596347396</c:v>
                </c:pt>
                <c:pt idx="162">
                  <c:v>120.53661436322599</c:v>
                </c:pt>
                <c:pt idx="163">
                  <c:v>121.39403215714</c:v>
                </c:pt>
                <c:pt idx="164">
                  <c:v>122.92407283991101</c:v>
                </c:pt>
                <c:pt idx="165">
                  <c:v>124.059333619152</c:v>
                </c:pt>
                <c:pt idx="166">
                  <c:v>124.085835031461</c:v>
                </c:pt>
                <c:pt idx="167">
                  <c:v>123.582042304194</c:v>
                </c:pt>
                <c:pt idx="168">
                  <c:v>122.107541269226</c:v>
                </c:pt>
                <c:pt idx="169">
                  <c:v>120.30498069366</c:v>
                </c:pt>
                <c:pt idx="170">
                  <c:v>120.298616310743</c:v>
                </c:pt>
                <c:pt idx="171">
                  <c:v>120.970458856517</c:v>
                </c:pt>
                <c:pt idx="172">
                  <c:v>122.48895438403</c:v>
                </c:pt>
                <c:pt idx="173">
                  <c:v>123.16991990194001</c:v>
                </c:pt>
                <c:pt idx="174">
                  <c:v>124.2428511853</c:v>
                </c:pt>
                <c:pt idx="175">
                  <c:v>125.356382057784</c:v>
                </c:pt>
                <c:pt idx="176">
                  <c:v>126.38730957781</c:v>
                </c:pt>
                <c:pt idx="177">
                  <c:v>128.166301681764</c:v>
                </c:pt>
                <c:pt idx="178">
                  <c:v>129.26765066129201</c:v>
                </c:pt>
                <c:pt idx="179">
                  <c:v>130.243758896299</c:v>
                </c:pt>
                <c:pt idx="180">
                  <c:v>128.860453004552</c:v>
                </c:pt>
                <c:pt idx="181">
                  <c:v>127.270502768038</c:v>
                </c:pt>
                <c:pt idx="182">
                  <c:v>126.98333026898599</c:v>
                </c:pt>
                <c:pt idx="183">
                  <c:v>129.21289775304101</c:v>
                </c:pt>
                <c:pt idx="184">
                  <c:v>132.06801293865101</c:v>
                </c:pt>
                <c:pt idx="185">
                  <c:v>134.420615106197</c:v>
                </c:pt>
                <c:pt idx="186">
                  <c:v>135.37905555905499</c:v>
                </c:pt>
                <c:pt idx="187">
                  <c:v>136.052670863055</c:v>
                </c:pt>
                <c:pt idx="188">
                  <c:v>136.893815501321</c:v>
                </c:pt>
                <c:pt idx="189">
                  <c:v>137.59081999401499</c:v>
                </c:pt>
                <c:pt idx="190">
                  <c:v>138.521030916451</c:v>
                </c:pt>
                <c:pt idx="191">
                  <c:v>139.751454464967</c:v>
                </c:pt>
                <c:pt idx="192">
                  <c:v>141.78514231589801</c:v>
                </c:pt>
                <c:pt idx="193">
                  <c:v>142.541066092302</c:v>
                </c:pt>
                <c:pt idx="194">
                  <c:v>143.09056165739099</c:v>
                </c:pt>
                <c:pt idx="195">
                  <c:v>143.356192281435</c:v>
                </c:pt>
                <c:pt idx="196">
                  <c:v>145.414292843981</c:v>
                </c:pt>
                <c:pt idx="197">
                  <c:v>147.612566764527</c:v>
                </c:pt>
                <c:pt idx="198">
                  <c:v>150.12518167675699</c:v>
                </c:pt>
                <c:pt idx="199">
                  <c:v>151.55202132726001</c:v>
                </c:pt>
                <c:pt idx="200">
                  <c:v>152.99943204015401</c:v>
                </c:pt>
                <c:pt idx="201">
                  <c:v>153.66803236100699</c:v>
                </c:pt>
                <c:pt idx="202">
                  <c:v>154.95678619748</c:v>
                </c:pt>
                <c:pt idx="203">
                  <c:v>155.85964496986799</c:v>
                </c:pt>
                <c:pt idx="204">
                  <c:v>157.32117520504599</c:v>
                </c:pt>
                <c:pt idx="205">
                  <c:v>157.49891307543601</c:v>
                </c:pt>
                <c:pt idx="206">
                  <c:v>158.429993990751</c:v>
                </c:pt>
                <c:pt idx="207">
                  <c:v>159.236604852797</c:v>
                </c:pt>
                <c:pt idx="208">
                  <c:v>161.68471372513301</c:v>
                </c:pt>
                <c:pt idx="209">
                  <c:v>164.011217834749</c:v>
                </c:pt>
                <c:pt idx="210">
                  <c:v>166.38020175691</c:v>
                </c:pt>
                <c:pt idx="211">
                  <c:v>167.433898557688</c:v>
                </c:pt>
                <c:pt idx="212">
                  <c:v>167.237841157134</c:v>
                </c:pt>
                <c:pt idx="213">
                  <c:v>165.84669036551401</c:v>
                </c:pt>
                <c:pt idx="214">
                  <c:v>165.91957233362899</c:v>
                </c:pt>
                <c:pt idx="215">
                  <c:v>167.66069994973901</c:v>
                </c:pt>
                <c:pt idx="216">
                  <c:v>171.33244871135301</c:v>
                </c:pt>
                <c:pt idx="217">
                  <c:v>172.753731769875</c:v>
                </c:pt>
                <c:pt idx="218">
                  <c:v>172.575195196962</c:v>
                </c:pt>
                <c:pt idx="219">
                  <c:v>171.08153969177701</c:v>
                </c:pt>
                <c:pt idx="220">
                  <c:v>172.509796391728</c:v>
                </c:pt>
                <c:pt idx="221">
                  <c:v>175.215845866873</c:v>
                </c:pt>
                <c:pt idx="222">
                  <c:v>179.77704785665799</c:v>
                </c:pt>
                <c:pt idx="223">
                  <c:v>182.26131606115899</c:v>
                </c:pt>
                <c:pt idx="224">
                  <c:v>183.56628475913899</c:v>
                </c:pt>
                <c:pt idx="225">
                  <c:v>182.29217385296201</c:v>
                </c:pt>
                <c:pt idx="226">
                  <c:v>181.94945917750201</c:v>
                </c:pt>
                <c:pt idx="227">
                  <c:v>183.03418105362601</c:v>
                </c:pt>
                <c:pt idx="228">
                  <c:v>186.818642848146</c:v>
                </c:pt>
                <c:pt idx="229">
                  <c:v>191.283660226135</c:v>
                </c:pt>
                <c:pt idx="230">
                  <c:v>193.92801102190401</c:v>
                </c:pt>
                <c:pt idx="231">
                  <c:v>195.49415651674099</c:v>
                </c:pt>
                <c:pt idx="232">
                  <c:v>197.77865834347</c:v>
                </c:pt>
                <c:pt idx="233">
                  <c:v>202.366841552332</c:v>
                </c:pt>
                <c:pt idx="234">
                  <c:v>205.42371408966801</c:v>
                </c:pt>
                <c:pt idx="235">
                  <c:v>205.89215308250601</c:v>
                </c:pt>
                <c:pt idx="236">
                  <c:v>203.634806193895</c:v>
                </c:pt>
                <c:pt idx="237">
                  <c:v>202.31614998670901</c:v>
                </c:pt>
                <c:pt idx="238">
                  <c:v>203.60785930799901</c:v>
                </c:pt>
                <c:pt idx="239">
                  <c:v>206.59305013100001</c:v>
                </c:pt>
                <c:pt idx="240">
                  <c:v>209.791270526045</c:v>
                </c:pt>
                <c:pt idx="241">
                  <c:v>209.45909137972399</c:v>
                </c:pt>
                <c:pt idx="242">
                  <c:v>207.39447899933199</c:v>
                </c:pt>
                <c:pt idx="243">
                  <c:v>206.64100423183001</c:v>
                </c:pt>
                <c:pt idx="244">
                  <c:v>208.79179205228499</c:v>
                </c:pt>
                <c:pt idx="245">
                  <c:v>213.321009740454</c:v>
                </c:pt>
                <c:pt idx="246">
                  <c:v>215.510157507028</c:v>
                </c:pt>
                <c:pt idx="247">
                  <c:v>216.54465066129799</c:v>
                </c:pt>
                <c:pt idx="248">
                  <c:v>215.259932584952</c:v>
                </c:pt>
                <c:pt idx="249">
                  <c:v>216.023656118807</c:v>
                </c:pt>
                <c:pt idx="250">
                  <c:v>217.38043247927101</c:v>
                </c:pt>
                <c:pt idx="251">
                  <c:v>219.27907588947099</c:v>
                </c:pt>
                <c:pt idx="252">
                  <c:v>220.41183080131299</c:v>
                </c:pt>
                <c:pt idx="253">
                  <c:v>220.45422344722499</c:v>
                </c:pt>
                <c:pt idx="254">
                  <c:v>221.237743040048</c:v>
                </c:pt>
                <c:pt idx="255">
                  <c:v>221.866305429482</c:v>
                </c:pt>
                <c:pt idx="256">
                  <c:v>223.75158229778</c:v>
                </c:pt>
                <c:pt idx="257">
                  <c:v>224.96592122713099</c:v>
                </c:pt>
                <c:pt idx="258">
                  <c:v>226.797836612862</c:v>
                </c:pt>
                <c:pt idx="259">
                  <c:v>228.47655274566901</c:v>
                </c:pt>
                <c:pt idx="260">
                  <c:v>229.42136540870399</c:v>
                </c:pt>
                <c:pt idx="261">
                  <c:v>228.753406834826</c:v>
                </c:pt>
                <c:pt idx="262">
                  <c:v>227.65904093795899</c:v>
                </c:pt>
                <c:pt idx="263">
                  <c:v>228.78708456957199</c:v>
                </c:pt>
                <c:pt idx="264">
                  <c:v>231.87830542333799</c:v>
                </c:pt>
                <c:pt idx="265">
                  <c:v>236.46608284028801</c:v>
                </c:pt>
                <c:pt idx="266">
                  <c:v>238.31348507009599</c:v>
                </c:pt>
                <c:pt idx="267">
                  <c:v>237.77337413843901</c:v>
                </c:pt>
                <c:pt idx="268">
                  <c:v>235.292237811522</c:v>
                </c:pt>
                <c:pt idx="269">
                  <c:v>233.76741292946701</c:v>
                </c:pt>
                <c:pt idx="270">
                  <c:v>233.61112372649299</c:v>
                </c:pt>
                <c:pt idx="271">
                  <c:v>236.245158935245</c:v>
                </c:pt>
                <c:pt idx="272">
                  <c:v>240.294576729243</c:v>
                </c:pt>
                <c:pt idx="273">
                  <c:v>245.573047536058</c:v>
                </c:pt>
                <c:pt idx="274">
                  <c:v>249.48098887999799</c:v>
                </c:pt>
                <c:pt idx="275">
                  <c:v>251.35603964675099</c:v>
                </c:pt>
                <c:pt idx="276">
                  <c:v>251.09815234758301</c:v>
                </c:pt>
                <c:pt idx="277">
                  <c:v>251.211850931073</c:v>
                </c:pt>
                <c:pt idx="278">
                  <c:v>253.88661043215299</c:v>
                </c:pt>
                <c:pt idx="279">
                  <c:v>257.81939885679702</c:v>
                </c:pt>
                <c:pt idx="280">
                  <c:v>261.78060987367797</c:v>
                </c:pt>
                <c:pt idx="281">
                  <c:v>264.74028404970198</c:v>
                </c:pt>
                <c:pt idx="282">
                  <c:v>268.73330311876299</c:v>
                </c:pt>
                <c:pt idx="283">
                  <c:v>273.76880247106601</c:v>
                </c:pt>
                <c:pt idx="284">
                  <c:v>277.923078736082</c:v>
                </c:pt>
                <c:pt idx="285">
                  <c:v>283.91204226505499</c:v>
                </c:pt>
                <c:pt idx="286">
                  <c:v>288.98411002740499</c:v>
                </c:pt>
                <c:pt idx="287">
                  <c:v>291.58218201118302</c:v>
                </c:pt>
                <c:pt idx="288">
                  <c:v>290.12153253298499</c:v>
                </c:pt>
                <c:pt idx="289">
                  <c:v>288.95376998466003</c:v>
                </c:pt>
                <c:pt idx="290">
                  <c:v>292.90947319687399</c:v>
                </c:pt>
                <c:pt idx="291">
                  <c:v>302.80056660028998</c:v>
                </c:pt>
                <c:pt idx="292">
                  <c:v>311.27621236992502</c:v>
                </c:pt>
                <c:pt idx="293">
                  <c:v>314.82203860901001</c:v>
                </c:pt>
                <c:pt idx="294">
                  <c:v>314.19504523895898</c:v>
                </c:pt>
                <c:pt idx="295">
                  <c:v>314.17012980011299</c:v>
                </c:pt>
                <c:pt idx="296">
                  <c:v>314.049571705777</c:v>
                </c:pt>
                <c:pt idx="297">
                  <c:v>314.39199172882701</c:v>
                </c:pt>
                <c:pt idx="298">
                  <c:v>311.16687042109299</c:v>
                </c:pt>
                <c:pt idx="299">
                  <c:v>307.02680901003998</c:v>
                </c:pt>
                <c:pt idx="300">
                  <c:v>304.859550754221</c:v>
                </c:pt>
                <c:pt idx="301">
                  <c:v>305.63177992596599</c:v>
                </c:pt>
                <c:pt idx="302">
                  <c:v>310.46564262160098</c:v>
                </c:pt>
                <c:pt idx="303">
                  <c:v>311.83356476046902</c:v>
                </c:pt>
                <c:pt idx="304">
                  <c:v>314.753962626749</c:v>
                </c:pt>
                <c:pt idx="305">
                  <c:v>311.56911199943602</c:v>
                </c:pt>
                <c:pt idx="306">
                  <c:v>315.78742647618799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6A5-42D5-9824-7A6536341D53}"/>
            </c:ext>
          </c:extLst>
        </c:ser>
        <c:ser>
          <c:idx val="2"/>
          <c:order val="1"/>
          <c:tx>
            <c:strRef>
              <c:f>'National-NonDistress'!$U$5</c:f>
              <c:strCache>
                <c:ptCount val="1"/>
                <c:pt idx="0">
                  <c:v>U.S. Composite Non-Distress</c:v>
                </c:pt>
              </c:strCache>
            </c:strRef>
          </c:tx>
          <c:spPr>
            <a:ln w="28575">
              <a:solidFill>
                <a:srgbClr val="D56509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'National-NonDistress'!$T$6:$T$115</c:f>
              <c:numCache>
                <c:formatCode>[$-409]mmm\-yy;@</c:formatCode>
                <c:ptCount val="11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</c:numCache>
            </c:numRef>
          </c:xVal>
          <c:yVal>
            <c:numRef>
              <c:f>'National-NonDistress'!$U$6:$U$115</c:f>
              <c:numCache>
                <c:formatCode>#,##0_);[Red]\(#,##0\)</c:formatCode>
                <c:ptCount val="110"/>
                <c:pt idx="0">
                  <c:v>63.673589044809397</c:v>
                </c:pt>
                <c:pt idx="1">
                  <c:v>64.000766545986906</c:v>
                </c:pt>
                <c:pt idx="2">
                  <c:v>66.344776364162897</c:v>
                </c:pt>
                <c:pt idx="3">
                  <c:v>68.436218617813395</c:v>
                </c:pt>
                <c:pt idx="4">
                  <c:v>68.8366182536449</c:v>
                </c:pt>
                <c:pt idx="5">
                  <c:v>71.368846647753301</c:v>
                </c:pt>
                <c:pt idx="6">
                  <c:v>73.230551454340997</c:v>
                </c:pt>
                <c:pt idx="7">
                  <c:v>78.226701353118898</c:v>
                </c:pt>
                <c:pt idx="8">
                  <c:v>77.120090221043995</c:v>
                </c:pt>
                <c:pt idx="9">
                  <c:v>80.435933071468</c:v>
                </c:pt>
                <c:pt idx="10">
                  <c:v>79.334422603924494</c:v>
                </c:pt>
                <c:pt idx="11">
                  <c:v>83.956687543116502</c:v>
                </c:pt>
                <c:pt idx="12">
                  <c:v>83.304020285526093</c:v>
                </c:pt>
                <c:pt idx="13">
                  <c:v>87.1805321401486</c:v>
                </c:pt>
                <c:pt idx="14">
                  <c:v>88.764318804608294</c:v>
                </c:pt>
                <c:pt idx="15">
                  <c:v>90.557777124516093</c:v>
                </c:pt>
                <c:pt idx="16">
                  <c:v>92.635975145193399</c:v>
                </c:pt>
                <c:pt idx="17">
                  <c:v>96.788934324938396</c:v>
                </c:pt>
                <c:pt idx="18">
                  <c:v>96.622243380291096</c:v>
                </c:pt>
                <c:pt idx="19">
                  <c:v>100</c:v>
                </c:pt>
                <c:pt idx="20">
                  <c:v>99.7348158880596</c:v>
                </c:pt>
                <c:pt idx="21">
                  <c:v>101.46488476249699</c:v>
                </c:pt>
                <c:pt idx="22">
                  <c:v>106.21938146176799</c:v>
                </c:pt>
                <c:pt idx="23">
                  <c:v>103.02044781302099</c:v>
                </c:pt>
                <c:pt idx="24">
                  <c:v>107.12842292520099</c:v>
                </c:pt>
                <c:pt idx="25">
                  <c:v>108.946277729744</c:v>
                </c:pt>
                <c:pt idx="26">
                  <c:v>112.81202930026799</c:v>
                </c:pt>
                <c:pt idx="27">
                  <c:v>116.673784452736</c:v>
                </c:pt>
                <c:pt idx="28">
                  <c:v>117.96420129144499</c:v>
                </c:pt>
                <c:pt idx="29">
                  <c:v>122.02989638885199</c:v>
                </c:pt>
                <c:pt idx="30">
                  <c:v>125.61171318938401</c:v>
                </c:pt>
                <c:pt idx="31">
                  <c:v>128.35952525370101</c:v>
                </c:pt>
                <c:pt idx="32">
                  <c:v>133.34342289224301</c:v>
                </c:pt>
                <c:pt idx="33">
                  <c:v>140.34013925387501</c:v>
                </c:pt>
                <c:pt idx="34">
                  <c:v>144.30930543244699</c:v>
                </c:pt>
                <c:pt idx="35">
                  <c:v>144.94990550056201</c:v>
                </c:pt>
                <c:pt idx="36">
                  <c:v>155.10201278845801</c:v>
                </c:pt>
                <c:pt idx="37">
                  <c:v>160.49842837259001</c:v>
                </c:pt>
                <c:pt idx="38">
                  <c:v>164.71615216509599</c:v>
                </c:pt>
                <c:pt idx="39">
                  <c:v>167.198879004096</c:v>
                </c:pt>
                <c:pt idx="40">
                  <c:v>171.74480687540299</c:v>
                </c:pt>
                <c:pt idx="41">
                  <c:v>175.755645352622</c:v>
                </c:pt>
                <c:pt idx="42">
                  <c:v>175.46730968700999</c:v>
                </c:pt>
                <c:pt idx="43">
                  <c:v>174.81888605173</c:v>
                </c:pt>
                <c:pt idx="44">
                  <c:v>181.349845697164</c:v>
                </c:pt>
                <c:pt idx="45">
                  <c:v>184.264950765534</c:v>
                </c:pt>
                <c:pt idx="46">
                  <c:v>185.13705563379801</c:v>
                </c:pt>
                <c:pt idx="47">
                  <c:v>177.98138881886001</c:v>
                </c:pt>
                <c:pt idx="48">
                  <c:v>180.091811769983</c:v>
                </c:pt>
                <c:pt idx="49">
                  <c:v>175.31548348404999</c:v>
                </c:pt>
                <c:pt idx="50">
                  <c:v>172.63268894436001</c:v>
                </c:pt>
                <c:pt idx="51">
                  <c:v>160.11223181321299</c:v>
                </c:pt>
                <c:pt idx="52">
                  <c:v>146.90275672169199</c:v>
                </c:pt>
                <c:pt idx="53">
                  <c:v>145.88320659199101</c:v>
                </c:pt>
                <c:pt idx="54">
                  <c:v>139.33834019574499</c:v>
                </c:pt>
                <c:pt idx="55">
                  <c:v>135.312381474934</c:v>
                </c:pt>
                <c:pt idx="56">
                  <c:v>137.09116712384599</c:v>
                </c:pt>
                <c:pt idx="57">
                  <c:v>130.17659202854901</c:v>
                </c:pt>
                <c:pt idx="58">
                  <c:v>130.856630551542</c:v>
                </c:pt>
                <c:pt idx="59">
                  <c:v>130.85523396841799</c:v>
                </c:pt>
                <c:pt idx="60">
                  <c:v>126.467741660906</c:v>
                </c:pt>
                <c:pt idx="61">
                  <c:v>128.852131207794</c:v>
                </c:pt>
                <c:pt idx="62">
                  <c:v>131.209701815231</c:v>
                </c:pt>
                <c:pt idx="63">
                  <c:v>132.10817808945799</c:v>
                </c:pt>
                <c:pt idx="64">
                  <c:v>128.934683403609</c:v>
                </c:pt>
                <c:pt idx="65">
                  <c:v>132.96503117280801</c:v>
                </c:pt>
                <c:pt idx="66">
                  <c:v>134.977992870778</c:v>
                </c:pt>
                <c:pt idx="67">
                  <c:v>140.48790668801701</c:v>
                </c:pt>
                <c:pt idx="68">
                  <c:v>134.84637597480199</c:v>
                </c:pt>
                <c:pt idx="69">
                  <c:v>145.28471630714199</c:v>
                </c:pt>
                <c:pt idx="70">
                  <c:v>146.57558363405801</c:v>
                </c:pt>
                <c:pt idx="71">
                  <c:v>151.51261291953099</c:v>
                </c:pt>
                <c:pt idx="72">
                  <c:v>154.08511701744601</c:v>
                </c:pt>
                <c:pt idx="73">
                  <c:v>158.48888678509601</c:v>
                </c:pt>
                <c:pt idx="74">
                  <c:v>163.391290184241</c:v>
                </c:pt>
                <c:pt idx="75">
                  <c:v>166.84053386898799</c:v>
                </c:pt>
                <c:pt idx="76">
                  <c:v>169.90692061579901</c:v>
                </c:pt>
                <c:pt idx="77">
                  <c:v>174.67038837333399</c:v>
                </c:pt>
                <c:pt idx="78">
                  <c:v>178.458801060116</c:v>
                </c:pt>
                <c:pt idx="79">
                  <c:v>179.04789735689201</c:v>
                </c:pt>
                <c:pt idx="80">
                  <c:v>183.71131213630599</c:v>
                </c:pt>
                <c:pt idx="81">
                  <c:v>187.12748337936901</c:v>
                </c:pt>
                <c:pt idx="82">
                  <c:v>194.513975577396</c:v>
                </c:pt>
                <c:pt idx="83">
                  <c:v>195.024222498462</c:v>
                </c:pt>
                <c:pt idx="84">
                  <c:v>204.597492539066</c:v>
                </c:pt>
                <c:pt idx="85">
                  <c:v>214.20074356870299</c:v>
                </c:pt>
                <c:pt idx="86">
                  <c:v>215.00002960753201</c:v>
                </c:pt>
                <c:pt idx="87">
                  <c:v>219.30350163085399</c:v>
                </c:pt>
                <c:pt idx="88">
                  <c:v>219.28102939771199</c:v>
                </c:pt>
                <c:pt idx="89">
                  <c:v>225.78314552420699</c:v>
                </c:pt>
                <c:pt idx="90">
                  <c:v>227.330355145022</c:v>
                </c:pt>
                <c:pt idx="91">
                  <c:v>231.31407526457701</c:v>
                </c:pt>
                <c:pt idx="92">
                  <c:v>234.25864233336</c:v>
                </c:pt>
                <c:pt idx="93">
                  <c:v>238.063687600593</c:v>
                </c:pt>
                <c:pt idx="94">
                  <c:v>242.77648100484001</c:v>
                </c:pt>
                <c:pt idx="95">
                  <c:v>241.589985389817</c:v>
                </c:pt>
                <c:pt idx="96">
                  <c:v>251.97088282085099</c:v>
                </c:pt>
                <c:pt idx="97">
                  <c:v>247.28139072257099</c:v>
                </c:pt>
                <c:pt idx="98">
                  <c:v>253.77747715638699</c:v>
                </c:pt>
                <c:pt idx="99">
                  <c:v>266.24318482978799</c:v>
                </c:pt>
                <c:pt idx="100">
                  <c:v>267.82101612449497</c:v>
                </c:pt>
                <c:pt idx="101">
                  <c:v>279.79323509892401</c:v>
                </c:pt>
                <c:pt idx="102">
                  <c:v>292.91833773019601</c:v>
                </c:pt>
                <c:pt idx="103">
                  <c:v>307.23706534217899</c:v>
                </c:pt>
                <c:pt idx="104">
                  <c:v>309.63567888291402</c:v>
                </c:pt>
                <c:pt idx="105">
                  <c:v>331.523105501928</c:v>
                </c:pt>
                <c:pt idx="106">
                  <c:v>332.77929192673798</c:v>
                </c:pt>
                <c:pt idx="107">
                  <c:v>326.71401877002199</c:v>
                </c:pt>
                <c:pt idx="108">
                  <c:v>329.37149687496702</c:v>
                </c:pt>
                <c:pt idx="109">
                  <c:v>330.28311562953797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6A5-42D5-9824-7A6536341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19976"/>
        <c:axId val="532820368"/>
      </c:scatterChart>
      <c:valAx>
        <c:axId val="532819976"/>
        <c:scaling>
          <c:orientation val="minMax"/>
          <c:max val="45138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0368"/>
        <c:crosses val="autoZero"/>
        <c:crossBetween val="midCat"/>
        <c:majorUnit val="365"/>
      </c:valAx>
      <c:valAx>
        <c:axId val="5328203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1997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1971032522671"/>
          <c:y val="0.13494968209187755"/>
          <c:w val="0.83842256712130636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'National-NonDistress'!$R$5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'National-NonDistress'!$P$6:$P$312</c:f>
              <c:numCache>
                <c:formatCode>[$-409]mmm\-yy;@</c:formatCode>
                <c:ptCount val="307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  <c:pt idx="302">
                  <c:v>45016</c:v>
                </c:pt>
                <c:pt idx="303">
                  <c:v>45046</c:v>
                </c:pt>
                <c:pt idx="304">
                  <c:v>45077</c:v>
                </c:pt>
                <c:pt idx="305">
                  <c:v>45107</c:v>
                </c:pt>
                <c:pt idx="306">
                  <c:v>45138</c:v>
                </c:pt>
              </c:numCache>
            </c:numRef>
          </c:xVal>
          <c:yVal>
            <c:numRef>
              <c:f>'National-NonDistress'!$R$6:$R$312</c:f>
              <c:numCache>
                <c:formatCode>#,##0_);[Red]\(#,##0\)</c:formatCode>
                <c:ptCount val="307"/>
                <c:pt idx="0">
                  <c:v>84.246831970284404</c:v>
                </c:pt>
                <c:pt idx="1">
                  <c:v>83.264850420414106</c:v>
                </c:pt>
                <c:pt idx="2">
                  <c:v>83.010379186384796</c:v>
                </c:pt>
                <c:pt idx="3">
                  <c:v>84.003799184280197</c:v>
                </c:pt>
                <c:pt idx="4">
                  <c:v>85.311657550448302</c:v>
                </c:pt>
                <c:pt idx="5">
                  <c:v>85.378515227216198</c:v>
                </c:pt>
                <c:pt idx="6">
                  <c:v>85.0310981722359</c:v>
                </c:pt>
                <c:pt idx="7">
                  <c:v>83.629709503316604</c:v>
                </c:pt>
                <c:pt idx="8">
                  <c:v>84.849088070847003</c:v>
                </c:pt>
                <c:pt idx="9">
                  <c:v>85.857226367151796</c:v>
                </c:pt>
                <c:pt idx="10">
                  <c:v>89.685865089030898</c:v>
                </c:pt>
                <c:pt idx="11">
                  <c:v>91.351465317019901</c:v>
                </c:pt>
                <c:pt idx="12">
                  <c:v>91.923820421997803</c:v>
                </c:pt>
                <c:pt idx="13">
                  <c:v>88.1560310071565</c:v>
                </c:pt>
                <c:pt idx="14">
                  <c:v>86.451061453815797</c:v>
                </c:pt>
                <c:pt idx="15">
                  <c:v>86.260656515033801</c:v>
                </c:pt>
                <c:pt idx="16">
                  <c:v>90.995042148321303</c:v>
                </c:pt>
                <c:pt idx="17">
                  <c:v>93.6097299753486</c:v>
                </c:pt>
                <c:pt idx="18">
                  <c:v>96.607106853738301</c:v>
                </c:pt>
                <c:pt idx="19">
                  <c:v>94.883815603826207</c:v>
                </c:pt>
                <c:pt idx="20">
                  <c:v>94.951490683996795</c:v>
                </c:pt>
                <c:pt idx="21">
                  <c:v>93.375653570318804</c:v>
                </c:pt>
                <c:pt idx="22">
                  <c:v>95.669430795226702</c:v>
                </c:pt>
                <c:pt idx="23">
                  <c:v>95.775504763377199</c:v>
                </c:pt>
                <c:pt idx="24">
                  <c:v>98.112494508117095</c:v>
                </c:pt>
                <c:pt idx="25">
                  <c:v>97.240984874952105</c:v>
                </c:pt>
                <c:pt idx="26">
                  <c:v>97.782708974882198</c:v>
                </c:pt>
                <c:pt idx="27">
                  <c:v>96.545091632546502</c:v>
                </c:pt>
                <c:pt idx="28">
                  <c:v>98.375670741095604</c:v>
                </c:pt>
                <c:pt idx="29">
                  <c:v>101.39570415956599</c:v>
                </c:pt>
                <c:pt idx="30">
                  <c:v>105.027285927902</c:v>
                </c:pt>
                <c:pt idx="31">
                  <c:v>105.632561070146</c:v>
                </c:pt>
                <c:pt idx="32">
                  <c:v>103.41585711574101</c:v>
                </c:pt>
                <c:pt idx="33">
                  <c:v>100.978128869947</c:v>
                </c:pt>
                <c:pt idx="34">
                  <c:v>99.591783281117301</c:v>
                </c:pt>
                <c:pt idx="35">
                  <c:v>100</c:v>
                </c:pt>
                <c:pt idx="36">
                  <c:v>101.54234259986799</c:v>
                </c:pt>
                <c:pt idx="37">
                  <c:v>103.738530828265</c:v>
                </c:pt>
                <c:pt idx="38">
                  <c:v>104.544371197294</c:v>
                </c:pt>
                <c:pt idx="39">
                  <c:v>103.315163007038</c:v>
                </c:pt>
                <c:pt idx="40">
                  <c:v>102.46746469675099</c:v>
                </c:pt>
                <c:pt idx="41">
                  <c:v>102.97632617512799</c:v>
                </c:pt>
                <c:pt idx="42">
                  <c:v>105.73863930395299</c:v>
                </c:pt>
                <c:pt idx="43">
                  <c:v>108.11094082080299</c:v>
                </c:pt>
                <c:pt idx="44">
                  <c:v>107.635367352532</c:v>
                </c:pt>
                <c:pt idx="45">
                  <c:v>103.456765158181</c:v>
                </c:pt>
                <c:pt idx="46">
                  <c:v>101.869874339071</c:v>
                </c:pt>
                <c:pt idx="47">
                  <c:v>101.954303276712</c:v>
                </c:pt>
                <c:pt idx="48">
                  <c:v>104.44462025437301</c:v>
                </c:pt>
                <c:pt idx="49">
                  <c:v>103.83484878958301</c:v>
                </c:pt>
                <c:pt idx="50">
                  <c:v>102.159547837983</c:v>
                </c:pt>
                <c:pt idx="51">
                  <c:v>100.428565156272</c:v>
                </c:pt>
                <c:pt idx="52">
                  <c:v>99.478903336531602</c:v>
                </c:pt>
                <c:pt idx="53">
                  <c:v>99.814174129104501</c:v>
                </c:pt>
                <c:pt idx="54">
                  <c:v>100.75344874659</c:v>
                </c:pt>
                <c:pt idx="55">
                  <c:v>103.742317396442</c:v>
                </c:pt>
                <c:pt idx="56">
                  <c:v>106.55297482642899</c:v>
                </c:pt>
                <c:pt idx="57">
                  <c:v>109.504362946822</c:v>
                </c:pt>
                <c:pt idx="58">
                  <c:v>109.658440811237</c:v>
                </c:pt>
                <c:pt idx="59">
                  <c:v>108.99735830265</c:v>
                </c:pt>
                <c:pt idx="60">
                  <c:v>107.37777790269099</c:v>
                </c:pt>
                <c:pt idx="61">
                  <c:v>107.898788102588</c:v>
                </c:pt>
                <c:pt idx="62">
                  <c:v>110.313398545281</c:v>
                </c:pt>
                <c:pt idx="63">
                  <c:v>112.93700068806901</c:v>
                </c:pt>
                <c:pt idx="64">
                  <c:v>114.163067666933</c:v>
                </c:pt>
                <c:pt idx="65">
                  <c:v>113.676654769678</c:v>
                </c:pt>
                <c:pt idx="66">
                  <c:v>112.91047606546999</c:v>
                </c:pt>
                <c:pt idx="67">
                  <c:v>112.60728691813399</c:v>
                </c:pt>
                <c:pt idx="68">
                  <c:v>113.513897720855</c:v>
                </c:pt>
                <c:pt idx="69">
                  <c:v>114.803753382171</c:v>
                </c:pt>
                <c:pt idx="70">
                  <c:v>115.76069452202501</c:v>
                </c:pt>
                <c:pt idx="71">
                  <c:v>116.08025658858899</c:v>
                </c:pt>
                <c:pt idx="72">
                  <c:v>116.62552752143</c:v>
                </c:pt>
                <c:pt idx="73">
                  <c:v>118.96672268975</c:v>
                </c:pt>
                <c:pt idx="74">
                  <c:v>121.762531682036</c:v>
                </c:pt>
                <c:pt idx="75">
                  <c:v>123.959009920233</c:v>
                </c:pt>
                <c:pt idx="76">
                  <c:v>124.546075573222</c:v>
                </c:pt>
                <c:pt idx="77">
                  <c:v>125.244598187896</c:v>
                </c:pt>
                <c:pt idx="78">
                  <c:v>125.671527855835</c:v>
                </c:pt>
                <c:pt idx="79">
                  <c:v>127.41110752821599</c:v>
                </c:pt>
                <c:pt idx="80">
                  <c:v>129.035911894229</c:v>
                </c:pt>
                <c:pt idx="81">
                  <c:v>130.727022505386</c:v>
                </c:pt>
                <c:pt idx="82">
                  <c:v>130.21037831825899</c:v>
                </c:pt>
                <c:pt idx="83">
                  <c:v>130.43977267146701</c:v>
                </c:pt>
                <c:pt idx="84">
                  <c:v>129.68558941085701</c:v>
                </c:pt>
                <c:pt idx="85">
                  <c:v>132.51215962513999</c:v>
                </c:pt>
                <c:pt idx="86">
                  <c:v>134.658364896292</c:v>
                </c:pt>
                <c:pt idx="87">
                  <c:v>137.51801950399999</c:v>
                </c:pt>
                <c:pt idx="88">
                  <c:v>138.986310840973</c:v>
                </c:pt>
                <c:pt idx="89">
                  <c:v>140.156075386971</c:v>
                </c:pt>
                <c:pt idx="90">
                  <c:v>143.238656225748</c:v>
                </c:pt>
                <c:pt idx="91">
                  <c:v>147.025406250012</c:v>
                </c:pt>
                <c:pt idx="92">
                  <c:v>151.327150089882</c:v>
                </c:pt>
                <c:pt idx="93">
                  <c:v>152.167744310449</c:v>
                </c:pt>
                <c:pt idx="94">
                  <c:v>151.40985023533801</c:v>
                </c:pt>
                <c:pt idx="95">
                  <c:v>150.847978949534</c:v>
                </c:pt>
                <c:pt idx="96">
                  <c:v>151.41617286835401</c:v>
                </c:pt>
                <c:pt idx="97">
                  <c:v>153.34491220010301</c:v>
                </c:pt>
                <c:pt idx="98">
                  <c:v>153.88260136331499</c:v>
                </c:pt>
                <c:pt idx="99">
                  <c:v>154.81758104636299</c:v>
                </c:pt>
                <c:pt idx="100">
                  <c:v>154.40170745046601</c:v>
                </c:pt>
                <c:pt idx="101">
                  <c:v>155.38862917231799</c:v>
                </c:pt>
                <c:pt idx="102">
                  <c:v>155.12482100416699</c:v>
                </c:pt>
                <c:pt idx="103">
                  <c:v>156.18859145474801</c:v>
                </c:pt>
                <c:pt idx="104">
                  <c:v>155.946949380875</c:v>
                </c:pt>
                <c:pt idx="105">
                  <c:v>157.14261568513101</c:v>
                </c:pt>
                <c:pt idx="106">
                  <c:v>158.251216115376</c:v>
                </c:pt>
                <c:pt idx="107">
                  <c:v>161.86106335185599</c:v>
                </c:pt>
                <c:pt idx="108">
                  <c:v>164.446935279266</c:v>
                </c:pt>
                <c:pt idx="109">
                  <c:v>167.214373480912</c:v>
                </c:pt>
                <c:pt idx="110">
                  <c:v>167.11851254379999</c:v>
                </c:pt>
                <c:pt idx="111">
                  <c:v>168.20516946881301</c:v>
                </c:pt>
                <c:pt idx="112">
                  <c:v>167.78068136286501</c:v>
                </c:pt>
                <c:pt idx="113">
                  <c:v>169.75959089171701</c:v>
                </c:pt>
                <c:pt idx="114">
                  <c:v>169.38843526799999</c:v>
                </c:pt>
                <c:pt idx="115">
                  <c:v>169.91822504478799</c:v>
                </c:pt>
                <c:pt idx="116">
                  <c:v>166.06882577392301</c:v>
                </c:pt>
                <c:pt idx="117">
                  <c:v>161.93221985337601</c:v>
                </c:pt>
                <c:pt idx="118">
                  <c:v>155.68750600612</c:v>
                </c:pt>
                <c:pt idx="119">
                  <c:v>153.50825317949</c:v>
                </c:pt>
                <c:pt idx="120">
                  <c:v>153.42711873395899</c:v>
                </c:pt>
                <c:pt idx="121">
                  <c:v>158.600023812399</c:v>
                </c:pt>
                <c:pt idx="122">
                  <c:v>161.55732755766999</c:v>
                </c:pt>
                <c:pt idx="123">
                  <c:v>161.47800987919601</c:v>
                </c:pt>
                <c:pt idx="124">
                  <c:v>156.97323889819501</c:v>
                </c:pt>
                <c:pt idx="125">
                  <c:v>153.81143039003999</c:v>
                </c:pt>
                <c:pt idx="126">
                  <c:v>153.71580852436699</c:v>
                </c:pt>
                <c:pt idx="127">
                  <c:v>155.24781579371501</c:v>
                </c:pt>
                <c:pt idx="128">
                  <c:v>152.864507656802</c:v>
                </c:pt>
                <c:pt idx="129">
                  <c:v>144.705991721949</c:v>
                </c:pt>
                <c:pt idx="130">
                  <c:v>135.08249297882199</c:v>
                </c:pt>
                <c:pt idx="131">
                  <c:v>131.272946161021</c:v>
                </c:pt>
                <c:pt idx="132">
                  <c:v>129.46683033594601</c:v>
                </c:pt>
                <c:pt idx="133">
                  <c:v>126.82926692829101</c:v>
                </c:pt>
                <c:pt idx="134">
                  <c:v>118.114364540106</c:v>
                </c:pt>
                <c:pt idx="135">
                  <c:v>113.42494856336801</c:v>
                </c:pt>
                <c:pt idx="136">
                  <c:v>110.08862347597599</c:v>
                </c:pt>
                <c:pt idx="137">
                  <c:v>111.431209192994</c:v>
                </c:pt>
                <c:pt idx="138">
                  <c:v>110.177004508297</c:v>
                </c:pt>
                <c:pt idx="139">
                  <c:v>108.180218318626</c:v>
                </c:pt>
                <c:pt idx="140">
                  <c:v>104.371145261865</c:v>
                </c:pt>
                <c:pt idx="141">
                  <c:v>101.450485933892</c:v>
                </c:pt>
                <c:pt idx="142">
                  <c:v>100.744335846334</c:v>
                </c:pt>
                <c:pt idx="143">
                  <c:v>101.139975956965</c:v>
                </c:pt>
                <c:pt idx="144">
                  <c:v>101.07165017263701</c:v>
                </c:pt>
                <c:pt idx="145">
                  <c:v>100.403763345466</c:v>
                </c:pt>
                <c:pt idx="146">
                  <c:v>101.37158651103</c:v>
                </c:pt>
                <c:pt idx="147">
                  <c:v>105.09671201691501</c:v>
                </c:pt>
                <c:pt idx="148">
                  <c:v>107.651805053418</c:v>
                </c:pt>
                <c:pt idx="149">
                  <c:v>107.81810933225999</c:v>
                </c:pt>
                <c:pt idx="150">
                  <c:v>104.70695487925499</c:v>
                </c:pt>
                <c:pt idx="151">
                  <c:v>103.060598303739</c:v>
                </c:pt>
                <c:pt idx="152">
                  <c:v>103.101048980542</c:v>
                </c:pt>
                <c:pt idx="153">
                  <c:v>105.98387475869001</c:v>
                </c:pt>
                <c:pt idx="154">
                  <c:v>109.302586766367</c:v>
                </c:pt>
                <c:pt idx="155">
                  <c:v>111.87980110933501</c:v>
                </c:pt>
                <c:pt idx="156">
                  <c:v>110.879436895249</c:v>
                </c:pt>
                <c:pt idx="157">
                  <c:v>106.027470279908</c:v>
                </c:pt>
                <c:pt idx="158">
                  <c:v>102.151451976586</c:v>
                </c:pt>
                <c:pt idx="159">
                  <c:v>101.12656878636</c:v>
                </c:pt>
                <c:pt idx="160">
                  <c:v>103.448729429748</c:v>
                </c:pt>
                <c:pt idx="161">
                  <c:v>105.440960525538</c:v>
                </c:pt>
                <c:pt idx="162">
                  <c:v>108.060972957397</c:v>
                </c:pt>
                <c:pt idx="163">
                  <c:v>109.91576417610101</c:v>
                </c:pt>
                <c:pt idx="164">
                  <c:v>111.58497748342801</c:v>
                </c:pt>
                <c:pt idx="165">
                  <c:v>113.525599222201</c:v>
                </c:pt>
                <c:pt idx="166">
                  <c:v>113.37412517976399</c:v>
                </c:pt>
                <c:pt idx="167">
                  <c:v>113.62415305981899</c:v>
                </c:pt>
                <c:pt idx="168">
                  <c:v>110.833460659184</c:v>
                </c:pt>
                <c:pt idx="169">
                  <c:v>109.290571138902</c:v>
                </c:pt>
                <c:pt idx="170">
                  <c:v>108.566022482202</c:v>
                </c:pt>
                <c:pt idx="171">
                  <c:v>110.112202181548</c:v>
                </c:pt>
                <c:pt idx="172">
                  <c:v>111.11792261662301</c:v>
                </c:pt>
                <c:pt idx="173">
                  <c:v>112.60853904161</c:v>
                </c:pt>
                <c:pt idx="174">
                  <c:v>114.579937078782</c:v>
                </c:pt>
                <c:pt idx="175">
                  <c:v>116.84164747702199</c:v>
                </c:pt>
                <c:pt idx="176">
                  <c:v>116.889346326534</c:v>
                </c:pt>
                <c:pt idx="177">
                  <c:v>116.66244264233799</c:v>
                </c:pt>
                <c:pt idx="178">
                  <c:v>115.835367954167</c:v>
                </c:pt>
                <c:pt idx="179">
                  <c:v>116.639921888312</c:v>
                </c:pt>
                <c:pt idx="180">
                  <c:v>115.78772732883201</c:v>
                </c:pt>
                <c:pt idx="181">
                  <c:v>116.752843992355</c:v>
                </c:pt>
                <c:pt idx="182">
                  <c:v>118.039715684952</c:v>
                </c:pt>
                <c:pt idx="183">
                  <c:v>121.918366653481</c:v>
                </c:pt>
                <c:pt idx="184">
                  <c:v>123.583051261181</c:v>
                </c:pt>
                <c:pt idx="185">
                  <c:v>124.62099576302499</c:v>
                </c:pt>
                <c:pt idx="186">
                  <c:v>123.645027658768</c:v>
                </c:pt>
                <c:pt idx="187">
                  <c:v>123.720386379948</c:v>
                </c:pt>
                <c:pt idx="188">
                  <c:v>124.031797454957</c:v>
                </c:pt>
                <c:pt idx="189">
                  <c:v>125.366461850626</c:v>
                </c:pt>
                <c:pt idx="190">
                  <c:v>127.11864101383701</c:v>
                </c:pt>
                <c:pt idx="191">
                  <c:v>128.06081706136101</c:v>
                </c:pt>
                <c:pt idx="192">
                  <c:v>129.87727067032</c:v>
                </c:pt>
                <c:pt idx="193">
                  <c:v>130.388548435578</c:v>
                </c:pt>
                <c:pt idx="194">
                  <c:v>132.85177112322299</c:v>
                </c:pt>
                <c:pt idx="195">
                  <c:v>134.15879234610799</c:v>
                </c:pt>
                <c:pt idx="196">
                  <c:v>135.77014221240299</c:v>
                </c:pt>
                <c:pt idx="197">
                  <c:v>136.069427014062</c:v>
                </c:pt>
                <c:pt idx="198">
                  <c:v>136.430993306875</c:v>
                </c:pt>
                <c:pt idx="199">
                  <c:v>137.39889930887799</c:v>
                </c:pt>
                <c:pt idx="200">
                  <c:v>139.342059073705</c:v>
                </c:pt>
                <c:pt idx="201">
                  <c:v>141.31809904593601</c:v>
                </c:pt>
                <c:pt idx="202">
                  <c:v>143.69183871940101</c:v>
                </c:pt>
                <c:pt idx="203">
                  <c:v>145.93563616784601</c:v>
                </c:pt>
                <c:pt idx="204">
                  <c:v>148.42228943539499</c:v>
                </c:pt>
                <c:pt idx="205">
                  <c:v>148.22672711347701</c:v>
                </c:pt>
                <c:pt idx="206">
                  <c:v>149.02165378714801</c:v>
                </c:pt>
                <c:pt idx="207">
                  <c:v>149.23408974229201</c:v>
                </c:pt>
                <c:pt idx="208">
                  <c:v>151.421269578894</c:v>
                </c:pt>
                <c:pt idx="209">
                  <c:v>151.774301845601</c:v>
                </c:pt>
                <c:pt idx="210">
                  <c:v>153.59444451413501</c:v>
                </c:pt>
                <c:pt idx="211">
                  <c:v>154.703375235208</c:v>
                </c:pt>
                <c:pt idx="212">
                  <c:v>155.301734303015</c:v>
                </c:pt>
                <c:pt idx="213">
                  <c:v>153.401578166229</c:v>
                </c:pt>
                <c:pt idx="214">
                  <c:v>152.99495503160699</c:v>
                </c:pt>
                <c:pt idx="215">
                  <c:v>154.92231673794399</c:v>
                </c:pt>
                <c:pt idx="216">
                  <c:v>159.495118393268</c:v>
                </c:pt>
                <c:pt idx="217">
                  <c:v>161.44996154135899</c:v>
                </c:pt>
                <c:pt idx="218">
                  <c:v>161.128118180949</c:v>
                </c:pt>
                <c:pt idx="219">
                  <c:v>158.87909722795601</c:v>
                </c:pt>
                <c:pt idx="220">
                  <c:v>159.825416259631</c:v>
                </c:pt>
                <c:pt idx="221">
                  <c:v>162.29578566588799</c:v>
                </c:pt>
                <c:pt idx="222">
                  <c:v>166.161768314304</c:v>
                </c:pt>
                <c:pt idx="223">
                  <c:v>168.65518494581201</c:v>
                </c:pt>
                <c:pt idx="224">
                  <c:v>169.555769695349</c:v>
                </c:pt>
                <c:pt idx="225">
                  <c:v>168.21385769690701</c:v>
                </c:pt>
                <c:pt idx="226">
                  <c:v>166.46004571971201</c:v>
                </c:pt>
                <c:pt idx="227">
                  <c:v>165.40041657090401</c:v>
                </c:pt>
                <c:pt idx="228">
                  <c:v>167.19612211849201</c:v>
                </c:pt>
                <c:pt idx="229">
                  <c:v>170.75950032786599</c:v>
                </c:pt>
                <c:pt idx="230">
                  <c:v>174.38715743698901</c:v>
                </c:pt>
                <c:pt idx="231">
                  <c:v>175.94835565487401</c:v>
                </c:pt>
                <c:pt idx="232">
                  <c:v>175.922558238314</c:v>
                </c:pt>
                <c:pt idx="233">
                  <c:v>176.28542395329401</c:v>
                </c:pt>
                <c:pt idx="234">
                  <c:v>176.70153516381399</c:v>
                </c:pt>
                <c:pt idx="235">
                  <c:v>179.302473890231</c:v>
                </c:pt>
                <c:pt idx="236">
                  <c:v>180.653544041814</c:v>
                </c:pt>
                <c:pt idx="237">
                  <c:v>182.15761672263099</c:v>
                </c:pt>
                <c:pt idx="238">
                  <c:v>180.64383627726599</c:v>
                </c:pt>
                <c:pt idx="239">
                  <c:v>180.793303599604</c:v>
                </c:pt>
                <c:pt idx="240">
                  <c:v>182.95780996464401</c:v>
                </c:pt>
                <c:pt idx="241">
                  <c:v>188.49896680745101</c:v>
                </c:pt>
                <c:pt idx="242">
                  <c:v>191.66592265955799</c:v>
                </c:pt>
                <c:pt idx="243">
                  <c:v>191.004112241526</c:v>
                </c:pt>
                <c:pt idx="244">
                  <c:v>188.449029882791</c:v>
                </c:pt>
                <c:pt idx="245">
                  <c:v>188.08752204031401</c:v>
                </c:pt>
                <c:pt idx="246">
                  <c:v>190.79510152357699</c:v>
                </c:pt>
                <c:pt idx="247">
                  <c:v>195.251922953817</c:v>
                </c:pt>
                <c:pt idx="248">
                  <c:v>198.80097080504601</c:v>
                </c:pt>
                <c:pt idx="249">
                  <c:v>199.505407028153</c:v>
                </c:pt>
                <c:pt idx="250">
                  <c:v>197.902686757456</c:v>
                </c:pt>
                <c:pt idx="251">
                  <c:v>195.62377922945799</c:v>
                </c:pt>
                <c:pt idx="252">
                  <c:v>196.32598744923499</c:v>
                </c:pt>
                <c:pt idx="253">
                  <c:v>199.70392890307701</c:v>
                </c:pt>
                <c:pt idx="254">
                  <c:v>204.18979368874099</c:v>
                </c:pt>
                <c:pt idx="255">
                  <c:v>205.47966764243401</c:v>
                </c:pt>
                <c:pt idx="256">
                  <c:v>206.265462898538</c:v>
                </c:pt>
                <c:pt idx="257">
                  <c:v>206.75877357294499</c:v>
                </c:pt>
                <c:pt idx="258">
                  <c:v>206.826957525116</c:v>
                </c:pt>
                <c:pt idx="259">
                  <c:v>205.22638000695099</c:v>
                </c:pt>
                <c:pt idx="260">
                  <c:v>204.70223318017301</c:v>
                </c:pt>
                <c:pt idx="261">
                  <c:v>204.61380607823</c:v>
                </c:pt>
                <c:pt idx="262">
                  <c:v>207.85565811552601</c:v>
                </c:pt>
                <c:pt idx="263">
                  <c:v>211.881232758566</c:v>
                </c:pt>
                <c:pt idx="264">
                  <c:v>218.40736072424599</c:v>
                </c:pt>
                <c:pt idx="265">
                  <c:v>222.91940047114699</c:v>
                </c:pt>
                <c:pt idx="266">
                  <c:v>223.242882860137</c:v>
                </c:pt>
                <c:pt idx="267">
                  <c:v>216.005008989591</c:v>
                </c:pt>
                <c:pt idx="268">
                  <c:v>207.93624408120101</c:v>
                </c:pt>
                <c:pt idx="269">
                  <c:v>206.65233412286901</c:v>
                </c:pt>
                <c:pt idx="270">
                  <c:v>209.81687662604801</c:v>
                </c:pt>
                <c:pt idx="271">
                  <c:v>216.46845676786799</c:v>
                </c:pt>
                <c:pt idx="272">
                  <c:v>220.26295162784899</c:v>
                </c:pt>
                <c:pt idx="273">
                  <c:v>226.076003267348</c:v>
                </c:pt>
                <c:pt idx="274">
                  <c:v>230.695137540762</c:v>
                </c:pt>
                <c:pt idx="275">
                  <c:v>234.87282155354399</c:v>
                </c:pt>
                <c:pt idx="276">
                  <c:v>235.11165405980401</c:v>
                </c:pt>
                <c:pt idx="277">
                  <c:v>234.90809261921601</c:v>
                </c:pt>
                <c:pt idx="278">
                  <c:v>236.92343214237101</c:v>
                </c:pt>
                <c:pt idx="279">
                  <c:v>241.47637450148599</c:v>
                </c:pt>
                <c:pt idx="280">
                  <c:v>246.091095004018</c:v>
                </c:pt>
                <c:pt idx="281">
                  <c:v>246.580281812425</c:v>
                </c:pt>
                <c:pt idx="282">
                  <c:v>251.160319451036</c:v>
                </c:pt>
                <c:pt idx="283">
                  <c:v>257.26893243760401</c:v>
                </c:pt>
                <c:pt idx="284">
                  <c:v>266.080794695387</c:v>
                </c:pt>
                <c:pt idx="285">
                  <c:v>274.305281494219</c:v>
                </c:pt>
                <c:pt idx="286">
                  <c:v>278.46140574203002</c:v>
                </c:pt>
                <c:pt idx="287">
                  <c:v>276.09993946691202</c:v>
                </c:pt>
                <c:pt idx="288">
                  <c:v>268.57675635082398</c:v>
                </c:pt>
                <c:pt idx="289">
                  <c:v>264.55846562036697</c:v>
                </c:pt>
                <c:pt idx="290">
                  <c:v>270.39930139424899</c:v>
                </c:pt>
                <c:pt idx="291">
                  <c:v>287.54602977427197</c:v>
                </c:pt>
                <c:pt idx="292">
                  <c:v>298.89605003115503</c:v>
                </c:pt>
                <c:pt idx="293">
                  <c:v>302.08598166811498</c:v>
                </c:pt>
                <c:pt idx="294">
                  <c:v>297.41257634087202</c:v>
                </c:pt>
                <c:pt idx="295">
                  <c:v>296.55335619309801</c:v>
                </c:pt>
                <c:pt idx="296">
                  <c:v>296.91790079023099</c:v>
                </c:pt>
                <c:pt idx="297">
                  <c:v>298.12854428584302</c:v>
                </c:pt>
                <c:pt idx="298">
                  <c:v>287.66662793497301</c:v>
                </c:pt>
                <c:pt idx="299">
                  <c:v>275.77844572389898</c:v>
                </c:pt>
                <c:pt idx="300">
                  <c:v>263.88114973997199</c:v>
                </c:pt>
                <c:pt idx="301">
                  <c:v>262.47893554941999</c:v>
                </c:pt>
                <c:pt idx="302">
                  <c:v>263.21375532921201</c:v>
                </c:pt>
                <c:pt idx="303">
                  <c:v>264.20241408405502</c:v>
                </c:pt>
                <c:pt idx="304">
                  <c:v>266.36546116590398</c:v>
                </c:pt>
                <c:pt idx="305">
                  <c:v>265.51236903200902</c:v>
                </c:pt>
                <c:pt idx="306">
                  <c:v>266.24452576587402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39B-44DE-B4E4-C620DB5EDF7A}"/>
            </c:ext>
          </c:extLst>
        </c:ser>
        <c:ser>
          <c:idx val="2"/>
          <c:order val="1"/>
          <c:tx>
            <c:strRef>
              <c:f>'National-NonDistress'!$V$5</c:f>
              <c:strCache>
                <c:ptCount val="1"/>
                <c:pt idx="0">
                  <c:v>U.S. Investment Grade Non-Distress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'National-NonDistress'!$T$6:$T$115</c:f>
              <c:numCache>
                <c:formatCode>[$-409]mmm\-yy;@</c:formatCode>
                <c:ptCount val="11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</c:numCache>
            </c:numRef>
          </c:xVal>
          <c:yVal>
            <c:numRef>
              <c:f>'National-NonDistress'!$V$6:$V$115</c:f>
              <c:numCache>
                <c:formatCode>#,##0_);[Red]\(#,##0\)</c:formatCode>
                <c:ptCount val="110"/>
                <c:pt idx="0">
                  <c:v>64.280319676869894</c:v>
                </c:pt>
                <c:pt idx="1">
                  <c:v>63.310658159725698</c:v>
                </c:pt>
                <c:pt idx="2">
                  <c:v>69.583638485288006</c:v>
                </c:pt>
                <c:pt idx="3">
                  <c:v>71.548095059102707</c:v>
                </c:pt>
                <c:pt idx="4">
                  <c:v>71.526517099550105</c:v>
                </c:pt>
                <c:pt idx="5">
                  <c:v>74.373646621442305</c:v>
                </c:pt>
                <c:pt idx="6">
                  <c:v>79.165541787689506</c:v>
                </c:pt>
                <c:pt idx="7">
                  <c:v>83.707562245743105</c:v>
                </c:pt>
                <c:pt idx="8">
                  <c:v>82.543290100724406</c:v>
                </c:pt>
                <c:pt idx="9">
                  <c:v>85.072344388237298</c:v>
                </c:pt>
                <c:pt idx="10">
                  <c:v>84.363347809534304</c:v>
                </c:pt>
                <c:pt idx="11">
                  <c:v>91.836962172563702</c:v>
                </c:pt>
                <c:pt idx="12">
                  <c:v>86.045210746532007</c:v>
                </c:pt>
                <c:pt idx="13">
                  <c:v>92.5867516095702</c:v>
                </c:pt>
                <c:pt idx="14">
                  <c:v>94.967652539303202</c:v>
                </c:pt>
                <c:pt idx="15">
                  <c:v>94.793849121815597</c:v>
                </c:pt>
                <c:pt idx="16">
                  <c:v>96.459502445584704</c:v>
                </c:pt>
                <c:pt idx="17">
                  <c:v>101.075359849723</c:v>
                </c:pt>
                <c:pt idx="18">
                  <c:v>102.022181498249</c:v>
                </c:pt>
                <c:pt idx="19">
                  <c:v>100</c:v>
                </c:pt>
                <c:pt idx="20">
                  <c:v>103.76128969024801</c:v>
                </c:pt>
                <c:pt idx="21">
                  <c:v>101.95490160959299</c:v>
                </c:pt>
                <c:pt idx="22">
                  <c:v>107.009025883196</c:v>
                </c:pt>
                <c:pt idx="23">
                  <c:v>100.818601018264</c:v>
                </c:pt>
                <c:pt idx="24">
                  <c:v>101.780356991091</c:v>
                </c:pt>
                <c:pt idx="25">
                  <c:v>99.0912302589783</c:v>
                </c:pt>
                <c:pt idx="26">
                  <c:v>106.50881238096601</c:v>
                </c:pt>
                <c:pt idx="27">
                  <c:v>107.97160883644</c:v>
                </c:pt>
                <c:pt idx="28">
                  <c:v>110.446455008079</c:v>
                </c:pt>
                <c:pt idx="29">
                  <c:v>113.20880505720601</c:v>
                </c:pt>
                <c:pt idx="30">
                  <c:v>113.53261300972299</c:v>
                </c:pt>
                <c:pt idx="31">
                  <c:v>115.738620233495</c:v>
                </c:pt>
                <c:pt idx="32">
                  <c:v>121.255076105961</c:v>
                </c:pt>
                <c:pt idx="33">
                  <c:v>124.958636203174</c:v>
                </c:pt>
                <c:pt idx="34">
                  <c:v>128.671788996679</c:v>
                </c:pt>
                <c:pt idx="35">
                  <c:v>129.09479815090901</c:v>
                </c:pt>
                <c:pt idx="36">
                  <c:v>134.11228132882201</c:v>
                </c:pt>
                <c:pt idx="37">
                  <c:v>139.03047059177899</c:v>
                </c:pt>
                <c:pt idx="38">
                  <c:v>149.33929935950101</c:v>
                </c:pt>
                <c:pt idx="39">
                  <c:v>149.24986448490799</c:v>
                </c:pt>
                <c:pt idx="40">
                  <c:v>151.41157633312901</c:v>
                </c:pt>
                <c:pt idx="41">
                  <c:v>153.15127405993701</c:v>
                </c:pt>
                <c:pt idx="42">
                  <c:v>156.86375610701799</c:v>
                </c:pt>
                <c:pt idx="43">
                  <c:v>160.51630194999501</c:v>
                </c:pt>
                <c:pt idx="44">
                  <c:v>166.445766897466</c:v>
                </c:pt>
                <c:pt idx="45">
                  <c:v>170.31200014197501</c:v>
                </c:pt>
                <c:pt idx="46">
                  <c:v>167.87942636560899</c:v>
                </c:pt>
                <c:pt idx="47">
                  <c:v>157.51553724910701</c:v>
                </c:pt>
                <c:pt idx="48">
                  <c:v>162.888812810232</c:v>
                </c:pt>
                <c:pt idx="49">
                  <c:v>158.44075532155301</c:v>
                </c:pt>
                <c:pt idx="50">
                  <c:v>162.36733384045399</c:v>
                </c:pt>
                <c:pt idx="51">
                  <c:v>136.80044431053301</c:v>
                </c:pt>
                <c:pt idx="52">
                  <c:v>119.53026258237701</c:v>
                </c:pt>
                <c:pt idx="53">
                  <c:v>116.40977230765399</c:v>
                </c:pt>
                <c:pt idx="54">
                  <c:v>104.186444941254</c:v>
                </c:pt>
                <c:pt idx="55">
                  <c:v>108.65860094763499</c:v>
                </c:pt>
                <c:pt idx="56">
                  <c:v>105.765520298826</c:v>
                </c:pt>
                <c:pt idx="57">
                  <c:v>115.96798805877199</c:v>
                </c:pt>
                <c:pt idx="58">
                  <c:v>110.828339848876</c:v>
                </c:pt>
                <c:pt idx="59">
                  <c:v>123.86161463990901</c:v>
                </c:pt>
                <c:pt idx="60">
                  <c:v>110.727104978691</c:v>
                </c:pt>
                <c:pt idx="61">
                  <c:v>116.120493658889</c:v>
                </c:pt>
                <c:pt idx="62">
                  <c:v>120.30888961004401</c:v>
                </c:pt>
                <c:pt idx="63">
                  <c:v>122.818801855619</c:v>
                </c:pt>
                <c:pt idx="64">
                  <c:v>117.553048869761</c:v>
                </c:pt>
                <c:pt idx="65">
                  <c:v>124.661186104424</c:v>
                </c:pt>
                <c:pt idx="66">
                  <c:v>126.74737235577</c:v>
                </c:pt>
                <c:pt idx="67">
                  <c:v>129.18297859849301</c:v>
                </c:pt>
                <c:pt idx="68">
                  <c:v>129.10146346575499</c:v>
                </c:pt>
                <c:pt idx="69">
                  <c:v>136.17762883714599</c:v>
                </c:pt>
                <c:pt idx="70">
                  <c:v>135.75541395925401</c:v>
                </c:pt>
                <c:pt idx="71">
                  <c:v>143.109163964657</c:v>
                </c:pt>
                <c:pt idx="72">
                  <c:v>144.889808488472</c:v>
                </c:pt>
                <c:pt idx="73">
                  <c:v>150.36502705520701</c:v>
                </c:pt>
                <c:pt idx="74">
                  <c:v>152.10168107661599</c:v>
                </c:pt>
                <c:pt idx="75">
                  <c:v>159.11188588121499</c:v>
                </c:pt>
                <c:pt idx="76">
                  <c:v>162.68451496711501</c:v>
                </c:pt>
                <c:pt idx="77">
                  <c:v>166.073436229903</c:v>
                </c:pt>
                <c:pt idx="78">
                  <c:v>168.87533166831599</c:v>
                </c:pt>
                <c:pt idx="79">
                  <c:v>170.345059867278</c:v>
                </c:pt>
                <c:pt idx="80">
                  <c:v>175.74550535998301</c:v>
                </c:pt>
                <c:pt idx="81">
                  <c:v>178.437669649132</c:v>
                </c:pt>
                <c:pt idx="82">
                  <c:v>185.63089414581299</c:v>
                </c:pt>
                <c:pt idx="83">
                  <c:v>181.94422904079201</c:v>
                </c:pt>
                <c:pt idx="84">
                  <c:v>189.99749814546499</c:v>
                </c:pt>
                <c:pt idx="85">
                  <c:v>192.994615389096</c:v>
                </c:pt>
                <c:pt idx="86">
                  <c:v>198.55190739299499</c:v>
                </c:pt>
                <c:pt idx="87">
                  <c:v>197.673439252256</c:v>
                </c:pt>
                <c:pt idx="88">
                  <c:v>209.33371476499499</c:v>
                </c:pt>
                <c:pt idx="89">
                  <c:v>207.353112784541</c:v>
                </c:pt>
                <c:pt idx="90">
                  <c:v>218.13248112087999</c:v>
                </c:pt>
                <c:pt idx="91">
                  <c:v>214.53256771076499</c:v>
                </c:pt>
                <c:pt idx="92">
                  <c:v>225.163561230353</c:v>
                </c:pt>
                <c:pt idx="93">
                  <c:v>226.86410568231801</c:v>
                </c:pt>
                <c:pt idx="94">
                  <c:v>225.38873852499</c:v>
                </c:pt>
                <c:pt idx="95">
                  <c:v>231.226778045608</c:v>
                </c:pt>
                <c:pt idx="96">
                  <c:v>245.23689262306399</c:v>
                </c:pt>
                <c:pt idx="97">
                  <c:v>227.54049609065299</c:v>
                </c:pt>
                <c:pt idx="98">
                  <c:v>243.46184158854101</c:v>
                </c:pt>
                <c:pt idx="99">
                  <c:v>259.75022502749403</c:v>
                </c:pt>
                <c:pt idx="100">
                  <c:v>261.08281591571102</c:v>
                </c:pt>
                <c:pt idx="101">
                  <c:v>270.171246901323</c:v>
                </c:pt>
                <c:pt idx="102">
                  <c:v>291.64952449029198</c:v>
                </c:pt>
                <c:pt idx="103">
                  <c:v>302.09898154249299</c:v>
                </c:pt>
                <c:pt idx="104">
                  <c:v>300.18006147112197</c:v>
                </c:pt>
                <c:pt idx="105">
                  <c:v>331.46087332584301</c:v>
                </c:pt>
                <c:pt idx="106">
                  <c:v>330.58331425804198</c:v>
                </c:pt>
                <c:pt idx="107">
                  <c:v>311.54991893626601</c:v>
                </c:pt>
                <c:pt idx="108">
                  <c:v>293.22242174246401</c:v>
                </c:pt>
                <c:pt idx="109">
                  <c:v>300.56253521241302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39B-44DE-B4E4-C620DB5EDF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20760"/>
        <c:axId val="532821152"/>
      </c:scatterChart>
      <c:valAx>
        <c:axId val="532820760"/>
        <c:scaling>
          <c:orientation val="minMax"/>
          <c:max val="45138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1152"/>
        <c:crosses val="autoZero"/>
        <c:crossBetween val="midCat"/>
        <c:majorUnit val="365"/>
      </c:valAx>
      <c:valAx>
        <c:axId val="5328211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076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91224913443296E-2"/>
          <c:y val="0.13494968209187755"/>
          <c:w val="0.86925103733395048"/>
          <c:h val="0.79910340084494791"/>
        </c:manualLayout>
      </c:layout>
      <c:scatterChart>
        <c:scatterStyle val="lineMarker"/>
        <c:varyColors val="0"/>
        <c:ser>
          <c:idx val="2"/>
          <c:order val="0"/>
          <c:tx>
            <c:strRef>
              <c:f>'U.S. EW - By Segment'!$M$5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EW - By Segment'!$K$6:$K$312</c:f>
              <c:numCache>
                <c:formatCode>[$-409]mmm\-yy;@</c:formatCode>
                <c:ptCount val="307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  <c:pt idx="302">
                  <c:v>45016</c:v>
                </c:pt>
                <c:pt idx="303">
                  <c:v>45046</c:v>
                </c:pt>
                <c:pt idx="304">
                  <c:v>45077</c:v>
                </c:pt>
                <c:pt idx="305">
                  <c:v>45107</c:v>
                </c:pt>
                <c:pt idx="306">
                  <c:v>45138</c:v>
                </c:pt>
              </c:numCache>
            </c:numRef>
          </c:xVal>
          <c:yVal>
            <c:numRef>
              <c:f>'U.S. EW - By Segment'!$M$6:$M$312</c:f>
              <c:numCache>
                <c:formatCode>#,##0_);[Red]\(#,##0\)</c:formatCode>
                <c:ptCount val="307"/>
                <c:pt idx="0">
                  <c:v>84.246831970284404</c:v>
                </c:pt>
                <c:pt idx="1">
                  <c:v>83.264850420414106</c:v>
                </c:pt>
                <c:pt idx="2">
                  <c:v>83.010379186384796</c:v>
                </c:pt>
                <c:pt idx="3">
                  <c:v>84.003799184280197</c:v>
                </c:pt>
                <c:pt idx="4">
                  <c:v>85.311657550448302</c:v>
                </c:pt>
                <c:pt idx="5">
                  <c:v>85.378515227216198</c:v>
                </c:pt>
                <c:pt idx="6">
                  <c:v>85.0310981722359</c:v>
                </c:pt>
                <c:pt idx="7">
                  <c:v>83.629709503316604</c:v>
                </c:pt>
                <c:pt idx="8">
                  <c:v>84.849088070847003</c:v>
                </c:pt>
                <c:pt idx="9">
                  <c:v>85.857226367151796</c:v>
                </c:pt>
                <c:pt idx="10">
                  <c:v>89.685865089030898</c:v>
                </c:pt>
                <c:pt idx="11">
                  <c:v>91.351465317019901</c:v>
                </c:pt>
                <c:pt idx="12">
                  <c:v>91.923820421997803</c:v>
                </c:pt>
                <c:pt idx="13">
                  <c:v>88.1560310071565</c:v>
                </c:pt>
                <c:pt idx="14">
                  <c:v>86.451061453815797</c:v>
                </c:pt>
                <c:pt idx="15">
                  <c:v>86.260656515033801</c:v>
                </c:pt>
                <c:pt idx="16">
                  <c:v>90.995042148321303</c:v>
                </c:pt>
                <c:pt idx="17">
                  <c:v>93.6097299753486</c:v>
                </c:pt>
                <c:pt idx="18">
                  <c:v>96.607106853738301</c:v>
                </c:pt>
                <c:pt idx="19">
                  <c:v>94.883815603826207</c:v>
                </c:pt>
                <c:pt idx="20">
                  <c:v>94.951490683996795</c:v>
                </c:pt>
                <c:pt idx="21">
                  <c:v>93.375653570318804</c:v>
                </c:pt>
                <c:pt idx="22">
                  <c:v>95.669430795226702</c:v>
                </c:pt>
                <c:pt idx="23">
                  <c:v>95.775504763377199</c:v>
                </c:pt>
                <c:pt idx="24">
                  <c:v>98.112494508117095</c:v>
                </c:pt>
                <c:pt idx="25">
                  <c:v>97.240984874952105</c:v>
                </c:pt>
                <c:pt idx="26">
                  <c:v>97.782708974882198</c:v>
                </c:pt>
                <c:pt idx="27">
                  <c:v>96.545091632546502</c:v>
                </c:pt>
                <c:pt idx="28">
                  <c:v>98.375670741095604</c:v>
                </c:pt>
                <c:pt idx="29">
                  <c:v>101.39570415956599</c:v>
                </c:pt>
                <c:pt idx="30">
                  <c:v>105.027285927902</c:v>
                </c:pt>
                <c:pt idx="31">
                  <c:v>105.632561070146</c:v>
                </c:pt>
                <c:pt idx="32">
                  <c:v>103.41585711574101</c:v>
                </c:pt>
                <c:pt idx="33">
                  <c:v>100.978128869947</c:v>
                </c:pt>
                <c:pt idx="34">
                  <c:v>99.591783281117301</c:v>
                </c:pt>
                <c:pt idx="35">
                  <c:v>100</c:v>
                </c:pt>
                <c:pt idx="36">
                  <c:v>101.54234259986799</c:v>
                </c:pt>
                <c:pt idx="37">
                  <c:v>103.738530828265</c:v>
                </c:pt>
                <c:pt idx="38">
                  <c:v>104.544371197294</c:v>
                </c:pt>
                <c:pt idx="39">
                  <c:v>103.315163007038</c:v>
                </c:pt>
                <c:pt idx="40">
                  <c:v>102.46746469675099</c:v>
                </c:pt>
                <c:pt idx="41">
                  <c:v>102.97632617512799</c:v>
                </c:pt>
                <c:pt idx="42">
                  <c:v>105.73863930395299</c:v>
                </c:pt>
                <c:pt idx="43">
                  <c:v>108.11094082080299</c:v>
                </c:pt>
                <c:pt idx="44">
                  <c:v>107.635367352532</c:v>
                </c:pt>
                <c:pt idx="45">
                  <c:v>103.456765158181</c:v>
                </c:pt>
                <c:pt idx="46">
                  <c:v>101.869874339071</c:v>
                </c:pt>
                <c:pt idx="47">
                  <c:v>101.954303276712</c:v>
                </c:pt>
                <c:pt idx="48">
                  <c:v>104.44462025437301</c:v>
                </c:pt>
                <c:pt idx="49">
                  <c:v>103.83484878958301</c:v>
                </c:pt>
                <c:pt idx="50">
                  <c:v>102.159547837983</c:v>
                </c:pt>
                <c:pt idx="51">
                  <c:v>100.428565156272</c:v>
                </c:pt>
                <c:pt idx="52">
                  <c:v>99.478903336531602</c:v>
                </c:pt>
                <c:pt idx="53">
                  <c:v>99.814174129104501</c:v>
                </c:pt>
                <c:pt idx="54">
                  <c:v>100.75344874659</c:v>
                </c:pt>
                <c:pt idx="55">
                  <c:v>103.742317396442</c:v>
                </c:pt>
                <c:pt idx="56">
                  <c:v>106.55297482642899</c:v>
                </c:pt>
                <c:pt idx="57">
                  <c:v>109.504362946822</c:v>
                </c:pt>
                <c:pt idx="58">
                  <c:v>109.658440811237</c:v>
                </c:pt>
                <c:pt idx="59">
                  <c:v>108.99735830265</c:v>
                </c:pt>
                <c:pt idx="60">
                  <c:v>107.37777790269099</c:v>
                </c:pt>
                <c:pt idx="61">
                  <c:v>107.898788102588</c:v>
                </c:pt>
                <c:pt idx="62">
                  <c:v>110.313398545281</c:v>
                </c:pt>
                <c:pt idx="63">
                  <c:v>112.93700068806901</c:v>
                </c:pt>
                <c:pt idx="64">
                  <c:v>114.163067666933</c:v>
                </c:pt>
                <c:pt idx="65">
                  <c:v>113.676654769678</c:v>
                </c:pt>
                <c:pt idx="66">
                  <c:v>112.91047606546999</c:v>
                </c:pt>
                <c:pt idx="67">
                  <c:v>112.60728691813399</c:v>
                </c:pt>
                <c:pt idx="68">
                  <c:v>113.513897720855</c:v>
                </c:pt>
                <c:pt idx="69">
                  <c:v>114.803753382171</c:v>
                </c:pt>
                <c:pt idx="70">
                  <c:v>115.76069452202501</c:v>
                </c:pt>
                <c:pt idx="71">
                  <c:v>116.08025658858899</c:v>
                </c:pt>
                <c:pt idx="72">
                  <c:v>116.62552752143</c:v>
                </c:pt>
                <c:pt idx="73">
                  <c:v>118.96672268975</c:v>
                </c:pt>
                <c:pt idx="74">
                  <c:v>121.762531682036</c:v>
                </c:pt>
                <c:pt idx="75">
                  <c:v>123.959009920233</c:v>
                </c:pt>
                <c:pt idx="76">
                  <c:v>124.546075573222</c:v>
                </c:pt>
                <c:pt idx="77">
                  <c:v>125.244598187896</c:v>
                </c:pt>
                <c:pt idx="78">
                  <c:v>125.671527855835</c:v>
                </c:pt>
                <c:pt idx="79">
                  <c:v>127.41110752821599</c:v>
                </c:pt>
                <c:pt idx="80">
                  <c:v>129.035911894229</c:v>
                </c:pt>
                <c:pt idx="81">
                  <c:v>130.727022505386</c:v>
                </c:pt>
                <c:pt idx="82">
                  <c:v>130.21037831825899</c:v>
                </c:pt>
                <c:pt idx="83">
                  <c:v>130.43977267146701</c:v>
                </c:pt>
                <c:pt idx="84">
                  <c:v>129.68558941085701</c:v>
                </c:pt>
                <c:pt idx="85">
                  <c:v>132.51215962513999</c:v>
                </c:pt>
                <c:pt idx="86">
                  <c:v>134.658364896292</c:v>
                </c:pt>
                <c:pt idx="87">
                  <c:v>137.51801950399999</c:v>
                </c:pt>
                <c:pt idx="88">
                  <c:v>138.986310840973</c:v>
                </c:pt>
                <c:pt idx="89">
                  <c:v>140.156075386971</c:v>
                </c:pt>
                <c:pt idx="90">
                  <c:v>143.238656225748</c:v>
                </c:pt>
                <c:pt idx="91">
                  <c:v>147.025406250012</c:v>
                </c:pt>
                <c:pt idx="92">
                  <c:v>151.327150089882</c:v>
                </c:pt>
                <c:pt idx="93">
                  <c:v>152.167744310449</c:v>
                </c:pt>
                <c:pt idx="94">
                  <c:v>151.40985023533801</c:v>
                </c:pt>
                <c:pt idx="95">
                  <c:v>150.847978949534</c:v>
                </c:pt>
                <c:pt idx="96">
                  <c:v>151.41617286835401</c:v>
                </c:pt>
                <c:pt idx="97">
                  <c:v>153.34491220010301</c:v>
                </c:pt>
                <c:pt idx="98">
                  <c:v>153.88260136331499</c:v>
                </c:pt>
                <c:pt idx="99">
                  <c:v>154.81758104636299</c:v>
                </c:pt>
                <c:pt idx="100">
                  <c:v>154.40170745046601</c:v>
                </c:pt>
                <c:pt idx="101">
                  <c:v>155.38862917231799</c:v>
                </c:pt>
                <c:pt idx="102">
                  <c:v>155.12482100416699</c:v>
                </c:pt>
                <c:pt idx="103">
                  <c:v>156.18859145474801</c:v>
                </c:pt>
                <c:pt idx="104">
                  <c:v>155.946949380875</c:v>
                </c:pt>
                <c:pt idx="105">
                  <c:v>157.14261568513101</c:v>
                </c:pt>
                <c:pt idx="106">
                  <c:v>158.251216115376</c:v>
                </c:pt>
                <c:pt idx="107">
                  <c:v>161.86106335185599</c:v>
                </c:pt>
                <c:pt idx="108">
                  <c:v>164.446935279266</c:v>
                </c:pt>
                <c:pt idx="109">
                  <c:v>167.214373480912</c:v>
                </c:pt>
                <c:pt idx="110">
                  <c:v>167.11851254379999</c:v>
                </c:pt>
                <c:pt idx="111">
                  <c:v>168.20516946881301</c:v>
                </c:pt>
                <c:pt idx="112">
                  <c:v>167.78068136286501</c:v>
                </c:pt>
                <c:pt idx="113">
                  <c:v>169.75959089171701</c:v>
                </c:pt>
                <c:pt idx="114">
                  <c:v>169.38843526799999</c:v>
                </c:pt>
                <c:pt idx="115">
                  <c:v>169.91822504478799</c:v>
                </c:pt>
                <c:pt idx="116">
                  <c:v>166.06882577392301</c:v>
                </c:pt>
                <c:pt idx="117">
                  <c:v>161.93221985337601</c:v>
                </c:pt>
                <c:pt idx="118">
                  <c:v>155.68750600612</c:v>
                </c:pt>
                <c:pt idx="119">
                  <c:v>153.50825317949</c:v>
                </c:pt>
                <c:pt idx="120">
                  <c:v>153.42711873395899</c:v>
                </c:pt>
                <c:pt idx="121">
                  <c:v>158.600023812399</c:v>
                </c:pt>
                <c:pt idx="122">
                  <c:v>161.55732755766999</c:v>
                </c:pt>
                <c:pt idx="123">
                  <c:v>161.47800987919601</c:v>
                </c:pt>
                <c:pt idx="124">
                  <c:v>156.97323889819501</c:v>
                </c:pt>
                <c:pt idx="125">
                  <c:v>153.81143039003999</c:v>
                </c:pt>
                <c:pt idx="126">
                  <c:v>153.71580852436699</c:v>
                </c:pt>
                <c:pt idx="127">
                  <c:v>155.24781579371501</c:v>
                </c:pt>
                <c:pt idx="128">
                  <c:v>152.864507656802</c:v>
                </c:pt>
                <c:pt idx="129">
                  <c:v>144.705991721949</c:v>
                </c:pt>
                <c:pt idx="130">
                  <c:v>135.08249297882199</c:v>
                </c:pt>
                <c:pt idx="131">
                  <c:v>131.272946161021</c:v>
                </c:pt>
                <c:pt idx="132">
                  <c:v>129.46683033594601</c:v>
                </c:pt>
                <c:pt idx="133">
                  <c:v>126.82926692829101</c:v>
                </c:pt>
                <c:pt idx="134">
                  <c:v>118.114364540106</c:v>
                </c:pt>
                <c:pt idx="135">
                  <c:v>113.42494856336801</c:v>
                </c:pt>
                <c:pt idx="136">
                  <c:v>110.08862347597599</c:v>
                </c:pt>
                <c:pt idx="137">
                  <c:v>111.431209192994</c:v>
                </c:pt>
                <c:pt idx="138">
                  <c:v>110.177004508297</c:v>
                </c:pt>
                <c:pt idx="139">
                  <c:v>108.180218318626</c:v>
                </c:pt>
                <c:pt idx="140">
                  <c:v>104.371145261865</c:v>
                </c:pt>
                <c:pt idx="141">
                  <c:v>101.450485933892</c:v>
                </c:pt>
                <c:pt idx="142">
                  <c:v>100.744335846334</c:v>
                </c:pt>
                <c:pt idx="143">
                  <c:v>101.139975956965</c:v>
                </c:pt>
                <c:pt idx="144">
                  <c:v>101.07165017263701</c:v>
                </c:pt>
                <c:pt idx="145">
                  <c:v>100.403763345466</c:v>
                </c:pt>
                <c:pt idx="146">
                  <c:v>101.37158651103</c:v>
                </c:pt>
                <c:pt idx="147">
                  <c:v>105.09671201691501</c:v>
                </c:pt>
                <c:pt idx="148">
                  <c:v>107.651805053418</c:v>
                </c:pt>
                <c:pt idx="149">
                  <c:v>107.81810933225999</c:v>
                </c:pt>
                <c:pt idx="150">
                  <c:v>104.70695487925499</c:v>
                </c:pt>
                <c:pt idx="151">
                  <c:v>103.060598303739</c:v>
                </c:pt>
                <c:pt idx="152">
                  <c:v>103.101048980542</c:v>
                </c:pt>
                <c:pt idx="153">
                  <c:v>105.98387475869001</c:v>
                </c:pt>
                <c:pt idx="154">
                  <c:v>109.302586766367</c:v>
                </c:pt>
                <c:pt idx="155">
                  <c:v>111.87980110933501</c:v>
                </c:pt>
                <c:pt idx="156">
                  <c:v>110.879436895249</c:v>
                </c:pt>
                <c:pt idx="157">
                  <c:v>106.027470279908</c:v>
                </c:pt>
                <c:pt idx="158">
                  <c:v>102.151451976586</c:v>
                </c:pt>
                <c:pt idx="159">
                  <c:v>101.12656878636</c:v>
                </c:pt>
                <c:pt idx="160">
                  <c:v>103.448729429748</c:v>
                </c:pt>
                <c:pt idx="161">
                  <c:v>105.440960525538</c:v>
                </c:pt>
                <c:pt idx="162">
                  <c:v>108.060972957397</c:v>
                </c:pt>
                <c:pt idx="163">
                  <c:v>109.91576417610101</c:v>
                </c:pt>
                <c:pt idx="164">
                  <c:v>111.58497748342801</c:v>
                </c:pt>
                <c:pt idx="165">
                  <c:v>113.525599222201</c:v>
                </c:pt>
                <c:pt idx="166">
                  <c:v>113.37412517976399</c:v>
                </c:pt>
                <c:pt idx="167">
                  <c:v>113.62415305981899</c:v>
                </c:pt>
                <c:pt idx="168">
                  <c:v>110.833460659184</c:v>
                </c:pt>
                <c:pt idx="169">
                  <c:v>109.290571138902</c:v>
                </c:pt>
                <c:pt idx="170">
                  <c:v>108.566022482202</c:v>
                </c:pt>
                <c:pt idx="171">
                  <c:v>110.112202181548</c:v>
                </c:pt>
                <c:pt idx="172">
                  <c:v>111.11792261662301</c:v>
                </c:pt>
                <c:pt idx="173">
                  <c:v>112.60853904161</c:v>
                </c:pt>
                <c:pt idx="174">
                  <c:v>114.579937078782</c:v>
                </c:pt>
                <c:pt idx="175">
                  <c:v>116.84164747702199</c:v>
                </c:pt>
                <c:pt idx="176">
                  <c:v>116.889346326534</c:v>
                </c:pt>
                <c:pt idx="177">
                  <c:v>116.66244264233799</c:v>
                </c:pt>
                <c:pt idx="178">
                  <c:v>115.835367954167</c:v>
                </c:pt>
                <c:pt idx="179">
                  <c:v>116.639921888312</c:v>
                </c:pt>
                <c:pt idx="180">
                  <c:v>115.78772732883201</c:v>
                </c:pt>
                <c:pt idx="181">
                  <c:v>116.752843992355</c:v>
                </c:pt>
                <c:pt idx="182">
                  <c:v>118.039715684952</c:v>
                </c:pt>
                <c:pt idx="183">
                  <c:v>121.918366653481</c:v>
                </c:pt>
                <c:pt idx="184">
                  <c:v>123.583051261181</c:v>
                </c:pt>
                <c:pt idx="185">
                  <c:v>124.62099576302499</c:v>
                </c:pt>
                <c:pt idx="186">
                  <c:v>123.645027658768</c:v>
                </c:pt>
                <c:pt idx="187">
                  <c:v>123.720386379948</c:v>
                </c:pt>
                <c:pt idx="188">
                  <c:v>124.031797454957</c:v>
                </c:pt>
                <c:pt idx="189">
                  <c:v>125.366461850626</c:v>
                </c:pt>
                <c:pt idx="190">
                  <c:v>127.11864101383701</c:v>
                </c:pt>
                <c:pt idx="191">
                  <c:v>128.06081706136101</c:v>
                </c:pt>
                <c:pt idx="192">
                  <c:v>129.87727067032</c:v>
                </c:pt>
                <c:pt idx="193">
                  <c:v>130.388548435578</c:v>
                </c:pt>
                <c:pt idx="194">
                  <c:v>132.85177112322299</c:v>
                </c:pt>
                <c:pt idx="195">
                  <c:v>134.15879234610799</c:v>
                </c:pt>
                <c:pt idx="196">
                  <c:v>135.77014221240299</c:v>
                </c:pt>
                <c:pt idx="197">
                  <c:v>136.069427014062</c:v>
                </c:pt>
                <c:pt idx="198">
                  <c:v>136.430993306875</c:v>
                </c:pt>
                <c:pt idx="199">
                  <c:v>137.39889930887799</c:v>
                </c:pt>
                <c:pt idx="200">
                  <c:v>139.342059073705</c:v>
                </c:pt>
                <c:pt idx="201">
                  <c:v>141.31809904593601</c:v>
                </c:pt>
                <c:pt idx="202">
                  <c:v>143.69183871940101</c:v>
                </c:pt>
                <c:pt idx="203">
                  <c:v>145.93563616784601</c:v>
                </c:pt>
                <c:pt idx="204">
                  <c:v>148.42228943539499</c:v>
                </c:pt>
                <c:pt idx="205">
                  <c:v>148.22672711347701</c:v>
                </c:pt>
                <c:pt idx="206">
                  <c:v>149.02165378714801</c:v>
                </c:pt>
                <c:pt idx="207">
                  <c:v>149.23408974229201</c:v>
                </c:pt>
                <c:pt idx="208">
                  <c:v>151.421269578894</c:v>
                </c:pt>
                <c:pt idx="209">
                  <c:v>151.774301845601</c:v>
                </c:pt>
                <c:pt idx="210">
                  <c:v>153.59444451413501</c:v>
                </c:pt>
                <c:pt idx="211">
                  <c:v>154.703375235208</c:v>
                </c:pt>
                <c:pt idx="212">
                  <c:v>155.301734303015</c:v>
                </c:pt>
                <c:pt idx="213">
                  <c:v>153.401578166229</c:v>
                </c:pt>
                <c:pt idx="214">
                  <c:v>152.99495503160699</c:v>
                </c:pt>
                <c:pt idx="215">
                  <c:v>154.92231673794399</c:v>
                </c:pt>
                <c:pt idx="216">
                  <c:v>159.495118393268</c:v>
                </c:pt>
                <c:pt idx="217">
                  <c:v>161.44996154135899</c:v>
                </c:pt>
                <c:pt idx="218">
                  <c:v>161.128118180949</c:v>
                </c:pt>
                <c:pt idx="219">
                  <c:v>158.87909722795601</c:v>
                </c:pt>
                <c:pt idx="220">
                  <c:v>159.825416259631</c:v>
                </c:pt>
                <c:pt idx="221">
                  <c:v>162.29578566588799</c:v>
                </c:pt>
                <c:pt idx="222">
                  <c:v>166.161768314304</c:v>
                </c:pt>
                <c:pt idx="223">
                  <c:v>168.65518494581201</c:v>
                </c:pt>
                <c:pt idx="224">
                  <c:v>169.555769695349</c:v>
                </c:pt>
                <c:pt idx="225">
                  <c:v>168.21385769690701</c:v>
                </c:pt>
                <c:pt idx="226">
                  <c:v>166.46004571971201</c:v>
                </c:pt>
                <c:pt idx="227">
                  <c:v>165.40041657090401</c:v>
                </c:pt>
                <c:pt idx="228">
                  <c:v>167.19612211849201</c:v>
                </c:pt>
                <c:pt idx="229">
                  <c:v>170.75950032786599</c:v>
                </c:pt>
                <c:pt idx="230">
                  <c:v>174.38715743698901</c:v>
                </c:pt>
                <c:pt idx="231">
                  <c:v>175.94835565487401</c:v>
                </c:pt>
                <c:pt idx="232">
                  <c:v>175.922558238314</c:v>
                </c:pt>
                <c:pt idx="233">
                  <c:v>176.28542395329401</c:v>
                </c:pt>
                <c:pt idx="234">
                  <c:v>176.70153516381399</c:v>
                </c:pt>
                <c:pt idx="235">
                  <c:v>179.302473890231</c:v>
                </c:pt>
                <c:pt idx="236">
                  <c:v>180.653544041814</c:v>
                </c:pt>
                <c:pt idx="237">
                  <c:v>182.15761672263099</c:v>
                </c:pt>
                <c:pt idx="238">
                  <c:v>180.64383627726599</c:v>
                </c:pt>
                <c:pt idx="239">
                  <c:v>180.793303599604</c:v>
                </c:pt>
                <c:pt idx="240">
                  <c:v>182.95780996464401</c:v>
                </c:pt>
                <c:pt idx="241">
                  <c:v>188.49896680745101</c:v>
                </c:pt>
                <c:pt idx="242">
                  <c:v>191.66592265955799</c:v>
                </c:pt>
                <c:pt idx="243">
                  <c:v>191.004112241526</c:v>
                </c:pt>
                <c:pt idx="244">
                  <c:v>188.449029882791</c:v>
                </c:pt>
                <c:pt idx="245">
                  <c:v>188.08752204031401</c:v>
                </c:pt>
                <c:pt idx="246">
                  <c:v>190.79510152357699</c:v>
                </c:pt>
                <c:pt idx="247">
                  <c:v>195.251922953817</c:v>
                </c:pt>
                <c:pt idx="248">
                  <c:v>198.80097080504601</c:v>
                </c:pt>
                <c:pt idx="249">
                  <c:v>199.505407028153</c:v>
                </c:pt>
                <c:pt idx="250">
                  <c:v>197.902686757456</c:v>
                </c:pt>
                <c:pt idx="251">
                  <c:v>195.62377922945799</c:v>
                </c:pt>
                <c:pt idx="252">
                  <c:v>196.32598744923499</c:v>
                </c:pt>
                <c:pt idx="253">
                  <c:v>199.70392890307701</c:v>
                </c:pt>
                <c:pt idx="254">
                  <c:v>204.18979368874099</c:v>
                </c:pt>
                <c:pt idx="255">
                  <c:v>205.47966764243401</c:v>
                </c:pt>
                <c:pt idx="256">
                  <c:v>206.265462898538</c:v>
                </c:pt>
                <c:pt idx="257">
                  <c:v>206.75877357294499</c:v>
                </c:pt>
                <c:pt idx="258">
                  <c:v>206.826957525116</c:v>
                </c:pt>
                <c:pt idx="259">
                  <c:v>205.22638000695099</c:v>
                </c:pt>
                <c:pt idx="260">
                  <c:v>204.70223318017301</c:v>
                </c:pt>
                <c:pt idx="261">
                  <c:v>204.61380607823</c:v>
                </c:pt>
                <c:pt idx="262">
                  <c:v>207.85565811552601</c:v>
                </c:pt>
                <c:pt idx="263">
                  <c:v>211.881232758566</c:v>
                </c:pt>
                <c:pt idx="264">
                  <c:v>218.40736072424599</c:v>
                </c:pt>
                <c:pt idx="265">
                  <c:v>222.91940047114699</c:v>
                </c:pt>
                <c:pt idx="266">
                  <c:v>223.242882860137</c:v>
                </c:pt>
                <c:pt idx="267">
                  <c:v>216.005008989591</c:v>
                </c:pt>
                <c:pt idx="268">
                  <c:v>207.93624408120101</c:v>
                </c:pt>
                <c:pt idx="269">
                  <c:v>206.65233412286901</c:v>
                </c:pt>
                <c:pt idx="270">
                  <c:v>209.81687662604801</c:v>
                </c:pt>
                <c:pt idx="271">
                  <c:v>216.46845676786799</c:v>
                </c:pt>
                <c:pt idx="272">
                  <c:v>220.26295162784899</c:v>
                </c:pt>
                <c:pt idx="273">
                  <c:v>226.076003267348</c:v>
                </c:pt>
                <c:pt idx="274">
                  <c:v>230.695137540762</c:v>
                </c:pt>
                <c:pt idx="275">
                  <c:v>234.87282155354399</c:v>
                </c:pt>
                <c:pt idx="276">
                  <c:v>235.11165405980401</c:v>
                </c:pt>
                <c:pt idx="277">
                  <c:v>234.90809261921601</c:v>
                </c:pt>
                <c:pt idx="278">
                  <c:v>236.92343214237101</c:v>
                </c:pt>
                <c:pt idx="279">
                  <c:v>241.47637450148599</c:v>
                </c:pt>
                <c:pt idx="280">
                  <c:v>246.091095004018</c:v>
                </c:pt>
                <c:pt idx="281">
                  <c:v>246.580281812425</c:v>
                </c:pt>
                <c:pt idx="282">
                  <c:v>251.160319451036</c:v>
                </c:pt>
                <c:pt idx="283">
                  <c:v>257.26893243760401</c:v>
                </c:pt>
                <c:pt idx="284">
                  <c:v>266.080794695387</c:v>
                </c:pt>
                <c:pt idx="285">
                  <c:v>274.305281494219</c:v>
                </c:pt>
                <c:pt idx="286">
                  <c:v>278.46140574203002</c:v>
                </c:pt>
                <c:pt idx="287">
                  <c:v>276.09993946691202</c:v>
                </c:pt>
                <c:pt idx="288">
                  <c:v>268.57675635082398</c:v>
                </c:pt>
                <c:pt idx="289">
                  <c:v>264.55846562036697</c:v>
                </c:pt>
                <c:pt idx="290">
                  <c:v>270.39930139424899</c:v>
                </c:pt>
                <c:pt idx="291">
                  <c:v>287.54602977427197</c:v>
                </c:pt>
                <c:pt idx="292">
                  <c:v>298.89605003115503</c:v>
                </c:pt>
                <c:pt idx="293">
                  <c:v>302.08598166811498</c:v>
                </c:pt>
                <c:pt idx="294">
                  <c:v>297.41257634087202</c:v>
                </c:pt>
                <c:pt idx="295">
                  <c:v>296.55335619309801</c:v>
                </c:pt>
                <c:pt idx="296">
                  <c:v>296.91790079023099</c:v>
                </c:pt>
                <c:pt idx="297">
                  <c:v>298.12854428584302</c:v>
                </c:pt>
                <c:pt idx="298">
                  <c:v>287.66662793497301</c:v>
                </c:pt>
                <c:pt idx="299">
                  <c:v>275.77844572389898</c:v>
                </c:pt>
                <c:pt idx="300">
                  <c:v>263.88114973997199</c:v>
                </c:pt>
                <c:pt idx="301">
                  <c:v>262.47893554941999</c:v>
                </c:pt>
                <c:pt idx="302">
                  <c:v>263.21375532921201</c:v>
                </c:pt>
                <c:pt idx="303">
                  <c:v>264.20241408405502</c:v>
                </c:pt>
                <c:pt idx="304">
                  <c:v>266.36546116590398</c:v>
                </c:pt>
                <c:pt idx="305">
                  <c:v>265.51236903200902</c:v>
                </c:pt>
                <c:pt idx="306">
                  <c:v>266.24452576587402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5E7-4075-BAFC-445765F3B1B7}"/>
            </c:ext>
          </c:extLst>
        </c:ser>
        <c:ser>
          <c:idx val="4"/>
          <c:order val="1"/>
          <c:tx>
            <c:strRef>
              <c:f>'U.S. EW - By Segment'!$Q$5</c:f>
              <c:strCache>
                <c:ptCount val="1"/>
                <c:pt idx="0">
                  <c:v>U.S. General Commercial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'U.S. EW - By Segment'!$K$6:$K$312</c:f>
              <c:numCache>
                <c:formatCode>[$-409]mmm\-yy;@</c:formatCode>
                <c:ptCount val="307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  <c:pt idx="302">
                  <c:v>45016</c:v>
                </c:pt>
                <c:pt idx="303">
                  <c:v>45046</c:v>
                </c:pt>
                <c:pt idx="304">
                  <c:v>45077</c:v>
                </c:pt>
                <c:pt idx="305">
                  <c:v>45107</c:v>
                </c:pt>
                <c:pt idx="306">
                  <c:v>45138</c:v>
                </c:pt>
              </c:numCache>
            </c:numRef>
          </c:xVal>
          <c:yVal>
            <c:numRef>
              <c:f>'U.S. EW - By Segment'!$Q$6:$Q$312</c:f>
              <c:numCache>
                <c:formatCode>#,##0_);[Red]\(#,##0\)</c:formatCode>
                <c:ptCount val="307"/>
                <c:pt idx="0">
                  <c:v>76.221663185565305</c:v>
                </c:pt>
                <c:pt idx="1">
                  <c:v>76.249256119235596</c:v>
                </c:pt>
                <c:pt idx="2">
                  <c:v>76.038930663933698</c:v>
                </c:pt>
                <c:pt idx="3">
                  <c:v>76.805212243283705</c:v>
                </c:pt>
                <c:pt idx="4">
                  <c:v>77.773437357392496</c:v>
                </c:pt>
                <c:pt idx="5">
                  <c:v>79.311048171158902</c:v>
                </c:pt>
                <c:pt idx="6">
                  <c:v>79.255745595162693</c:v>
                </c:pt>
                <c:pt idx="7">
                  <c:v>78.809909494614502</c:v>
                </c:pt>
                <c:pt idx="8">
                  <c:v>78.131067221401594</c:v>
                </c:pt>
                <c:pt idx="9">
                  <c:v>79.174136783885004</c:v>
                </c:pt>
                <c:pt idx="10">
                  <c:v>80.660464587817899</c:v>
                </c:pt>
                <c:pt idx="11">
                  <c:v>82.162112492646401</c:v>
                </c:pt>
                <c:pt idx="12">
                  <c:v>82.462340001764105</c:v>
                </c:pt>
                <c:pt idx="13">
                  <c:v>82.665344161039599</c:v>
                </c:pt>
                <c:pt idx="14">
                  <c:v>83.181029665382695</c:v>
                </c:pt>
                <c:pt idx="15">
                  <c:v>84.412279089848496</c:v>
                </c:pt>
                <c:pt idx="16">
                  <c:v>85.363686694342107</c:v>
                </c:pt>
                <c:pt idx="17">
                  <c:v>86.272367367451906</c:v>
                </c:pt>
                <c:pt idx="18">
                  <c:v>86.447466386649296</c:v>
                </c:pt>
                <c:pt idx="19">
                  <c:v>86.915218484615295</c:v>
                </c:pt>
                <c:pt idx="20">
                  <c:v>87.254746264226696</c:v>
                </c:pt>
                <c:pt idx="21">
                  <c:v>88.075342851537201</c:v>
                </c:pt>
                <c:pt idx="22">
                  <c:v>89.000973164707304</c:v>
                </c:pt>
                <c:pt idx="23">
                  <c:v>89.957218462848004</c:v>
                </c:pt>
                <c:pt idx="24">
                  <c:v>91.018380765650207</c:v>
                </c:pt>
                <c:pt idx="25">
                  <c:v>91.632327729262101</c:v>
                </c:pt>
                <c:pt idx="26">
                  <c:v>92.192254863074893</c:v>
                </c:pt>
                <c:pt idx="27">
                  <c:v>93.126755507743297</c:v>
                </c:pt>
                <c:pt idx="28">
                  <c:v>94.929097521183493</c:v>
                </c:pt>
                <c:pt idx="29">
                  <c:v>96.701186702677603</c:v>
                </c:pt>
                <c:pt idx="30">
                  <c:v>96.621125958506397</c:v>
                </c:pt>
                <c:pt idx="31">
                  <c:v>95.814106311558803</c:v>
                </c:pt>
                <c:pt idx="32">
                  <c:v>95.471824238038707</c:v>
                </c:pt>
                <c:pt idx="33">
                  <c:v>97.188635972941796</c:v>
                </c:pt>
                <c:pt idx="34">
                  <c:v>98.9397854976866</c:v>
                </c:pt>
                <c:pt idx="35">
                  <c:v>100</c:v>
                </c:pt>
                <c:pt idx="36">
                  <c:v>99.9849772256877</c:v>
                </c:pt>
                <c:pt idx="37">
                  <c:v>99.743132607706002</c:v>
                </c:pt>
                <c:pt idx="38">
                  <c:v>99.548534425339398</c:v>
                </c:pt>
                <c:pt idx="39">
                  <c:v>99.640735049430404</c:v>
                </c:pt>
                <c:pt idx="40">
                  <c:v>100.237195479847</c:v>
                </c:pt>
                <c:pt idx="41">
                  <c:v>101.786089895136</c:v>
                </c:pt>
                <c:pt idx="42">
                  <c:v>103.471305962995</c:v>
                </c:pt>
                <c:pt idx="43">
                  <c:v>105.32582777213</c:v>
                </c:pt>
                <c:pt idx="44">
                  <c:v>106.442793078869</c:v>
                </c:pt>
                <c:pt idx="45">
                  <c:v>106.35177838232801</c:v>
                </c:pt>
                <c:pt idx="46">
                  <c:v>105.395541473268</c:v>
                </c:pt>
                <c:pt idx="47">
                  <c:v>104.086166505725</c:v>
                </c:pt>
                <c:pt idx="48">
                  <c:v>104.512513884638</c:v>
                </c:pt>
                <c:pt idx="49">
                  <c:v>106.044941463184</c:v>
                </c:pt>
                <c:pt idx="50">
                  <c:v>108.388401210608</c:v>
                </c:pt>
                <c:pt idx="51">
                  <c:v>109.55830260195999</c:v>
                </c:pt>
                <c:pt idx="52">
                  <c:v>110.37817979646</c:v>
                </c:pt>
                <c:pt idx="53">
                  <c:v>110.912299201585</c:v>
                </c:pt>
                <c:pt idx="54">
                  <c:v>111.925606346547</c:v>
                </c:pt>
                <c:pt idx="55">
                  <c:v>112.851664654616</c:v>
                </c:pt>
                <c:pt idx="56">
                  <c:v>114.102454442848</c:v>
                </c:pt>
                <c:pt idx="57">
                  <c:v>115.703364992478</c:v>
                </c:pt>
                <c:pt idx="58">
                  <c:v>117.7599722172</c:v>
                </c:pt>
                <c:pt idx="59">
                  <c:v>119.207958366409</c:v>
                </c:pt>
                <c:pt idx="60">
                  <c:v>119.41879611535499</c:v>
                </c:pt>
                <c:pt idx="61">
                  <c:v>119.11085655805</c:v>
                </c:pt>
                <c:pt idx="62">
                  <c:v>119.585200491538</c:v>
                </c:pt>
                <c:pt idx="63">
                  <c:v>121.059761543504</c:v>
                </c:pt>
                <c:pt idx="64">
                  <c:v>122.74615433705701</c:v>
                </c:pt>
                <c:pt idx="65">
                  <c:v>124.01794246553</c:v>
                </c:pt>
                <c:pt idx="66">
                  <c:v>125.391992225097</c:v>
                </c:pt>
                <c:pt idx="67">
                  <c:v>126.954473172584</c:v>
                </c:pt>
                <c:pt idx="68">
                  <c:v>128.713670058388</c:v>
                </c:pt>
                <c:pt idx="69">
                  <c:v>129.738191979177</c:v>
                </c:pt>
                <c:pt idx="70">
                  <c:v>130.22209260606499</c:v>
                </c:pt>
                <c:pt idx="71">
                  <c:v>130.89700423000599</c:v>
                </c:pt>
                <c:pt idx="72">
                  <c:v>132.08649060113601</c:v>
                </c:pt>
                <c:pt idx="73">
                  <c:v>134.42388030187999</c:v>
                </c:pt>
                <c:pt idx="74">
                  <c:v>136.82717034283701</c:v>
                </c:pt>
                <c:pt idx="75">
                  <c:v>139.53327862152699</c:v>
                </c:pt>
                <c:pt idx="76">
                  <c:v>141.42221384825001</c:v>
                </c:pt>
                <c:pt idx="77">
                  <c:v>143.86966059848299</c:v>
                </c:pt>
                <c:pt idx="78">
                  <c:v>146.03103802743999</c:v>
                </c:pt>
                <c:pt idx="79">
                  <c:v>148.339013132567</c:v>
                </c:pt>
                <c:pt idx="80">
                  <c:v>149.01733722905701</c:v>
                </c:pt>
                <c:pt idx="81">
                  <c:v>148.40279784032899</c:v>
                </c:pt>
                <c:pt idx="82">
                  <c:v>148.266280393861</c:v>
                </c:pt>
                <c:pt idx="83">
                  <c:v>149.83258867898201</c:v>
                </c:pt>
                <c:pt idx="84">
                  <c:v>153.65818249280201</c:v>
                </c:pt>
                <c:pt idx="85">
                  <c:v>157.642463124638</c:v>
                </c:pt>
                <c:pt idx="86">
                  <c:v>161.30335321080099</c:v>
                </c:pt>
                <c:pt idx="87">
                  <c:v>163.584794741243</c:v>
                </c:pt>
                <c:pt idx="88">
                  <c:v>165.545160603038</c:v>
                </c:pt>
                <c:pt idx="89">
                  <c:v>167.34815036057699</c:v>
                </c:pt>
                <c:pt idx="90">
                  <c:v>168.853597514369</c:v>
                </c:pt>
                <c:pt idx="91">
                  <c:v>170.71250980523499</c:v>
                </c:pt>
                <c:pt idx="92">
                  <c:v>171.61685261252799</c:v>
                </c:pt>
                <c:pt idx="93">
                  <c:v>172.76778368338501</c:v>
                </c:pt>
                <c:pt idx="94">
                  <c:v>172.90252731352501</c:v>
                </c:pt>
                <c:pt idx="95">
                  <c:v>174.95796302913399</c:v>
                </c:pt>
                <c:pt idx="96">
                  <c:v>176.874025763698</c:v>
                </c:pt>
                <c:pt idx="97">
                  <c:v>179.57376230452601</c:v>
                </c:pt>
                <c:pt idx="98">
                  <c:v>180.23022501139701</c:v>
                </c:pt>
                <c:pt idx="99">
                  <c:v>181.35165096646</c:v>
                </c:pt>
                <c:pt idx="100">
                  <c:v>182.13513290646901</c:v>
                </c:pt>
                <c:pt idx="101">
                  <c:v>183.95193013613499</c:v>
                </c:pt>
                <c:pt idx="102">
                  <c:v>183.963858396185</c:v>
                </c:pt>
                <c:pt idx="103">
                  <c:v>182.973230499263</c:v>
                </c:pt>
                <c:pt idx="104">
                  <c:v>180.64948085569199</c:v>
                </c:pt>
                <c:pt idx="105">
                  <c:v>178.515172653875</c:v>
                </c:pt>
                <c:pt idx="106">
                  <c:v>178.36549303010301</c:v>
                </c:pt>
                <c:pt idx="107">
                  <c:v>179.392200207158</c:v>
                </c:pt>
                <c:pt idx="108">
                  <c:v>182.35146033309201</c:v>
                </c:pt>
                <c:pt idx="109">
                  <c:v>184.69115383549499</c:v>
                </c:pt>
                <c:pt idx="110">
                  <c:v>186.88299819050101</c:v>
                </c:pt>
                <c:pt idx="111">
                  <c:v>188.46119583859601</c:v>
                </c:pt>
                <c:pt idx="112">
                  <c:v>188.632377622614</c:v>
                </c:pt>
                <c:pt idx="113">
                  <c:v>189.43626965526801</c:v>
                </c:pt>
                <c:pt idx="114">
                  <c:v>189.25661214926399</c:v>
                </c:pt>
                <c:pt idx="115">
                  <c:v>190.416546769984</c:v>
                </c:pt>
                <c:pt idx="116">
                  <c:v>188.99719623461999</c:v>
                </c:pt>
                <c:pt idx="117">
                  <c:v>186.09138745400699</c:v>
                </c:pt>
                <c:pt idx="118">
                  <c:v>183.59571572716001</c:v>
                </c:pt>
                <c:pt idx="119">
                  <c:v>183.49485890666099</c:v>
                </c:pt>
                <c:pt idx="120">
                  <c:v>185.39906080954</c:v>
                </c:pt>
                <c:pt idx="121">
                  <c:v>184.52142819496399</c:v>
                </c:pt>
                <c:pt idx="122">
                  <c:v>181.762661987732</c:v>
                </c:pt>
                <c:pt idx="123">
                  <c:v>178.09357810727099</c:v>
                </c:pt>
                <c:pt idx="124">
                  <c:v>176.99012231152301</c:v>
                </c:pt>
                <c:pt idx="125">
                  <c:v>176.94162037192501</c:v>
                </c:pt>
                <c:pt idx="126">
                  <c:v>176.71510052297501</c:v>
                </c:pt>
                <c:pt idx="127">
                  <c:v>175.23781825499401</c:v>
                </c:pt>
                <c:pt idx="128">
                  <c:v>171.40046749550999</c:v>
                </c:pt>
                <c:pt idx="129">
                  <c:v>167.70515975056301</c:v>
                </c:pt>
                <c:pt idx="130">
                  <c:v>162.20968053268399</c:v>
                </c:pt>
                <c:pt idx="131">
                  <c:v>159.36820184908899</c:v>
                </c:pt>
                <c:pt idx="132">
                  <c:v>155.08321825624</c:v>
                </c:pt>
                <c:pt idx="133">
                  <c:v>152.45206111395001</c:v>
                </c:pt>
                <c:pt idx="134">
                  <c:v>148.249706777472</c:v>
                </c:pt>
                <c:pt idx="135">
                  <c:v>145.472265937695</c:v>
                </c:pt>
                <c:pt idx="136">
                  <c:v>143.79060554895199</c:v>
                </c:pt>
                <c:pt idx="137">
                  <c:v>144.272869121089</c:v>
                </c:pt>
                <c:pt idx="138">
                  <c:v>145.24575027188399</c:v>
                </c:pt>
                <c:pt idx="139">
                  <c:v>145.01553458759901</c:v>
                </c:pt>
                <c:pt idx="140">
                  <c:v>141.79962789359101</c:v>
                </c:pt>
                <c:pt idx="141">
                  <c:v>137.04989913064401</c:v>
                </c:pt>
                <c:pt idx="142">
                  <c:v>134.59169866722999</c:v>
                </c:pt>
                <c:pt idx="143">
                  <c:v>134.75163006054001</c:v>
                </c:pt>
                <c:pt idx="144">
                  <c:v>136.88796461358399</c:v>
                </c:pt>
                <c:pt idx="145">
                  <c:v>138.21886051153399</c:v>
                </c:pt>
                <c:pt idx="146">
                  <c:v>137.278743242107</c:v>
                </c:pt>
                <c:pt idx="147">
                  <c:v>133.75519453503401</c:v>
                </c:pt>
                <c:pt idx="148">
                  <c:v>129.44019265789501</c:v>
                </c:pt>
                <c:pt idx="149">
                  <c:v>127.25714611109299</c:v>
                </c:pt>
                <c:pt idx="150">
                  <c:v>127.876804927035</c:v>
                </c:pt>
                <c:pt idx="151">
                  <c:v>129.25077350118801</c:v>
                </c:pt>
                <c:pt idx="152">
                  <c:v>128.758898326261</c:v>
                </c:pt>
                <c:pt idx="153">
                  <c:v>126.59956818962701</c:v>
                </c:pt>
                <c:pt idx="154">
                  <c:v>124.811941291153</c:v>
                </c:pt>
                <c:pt idx="155">
                  <c:v>124.763463938915</c:v>
                </c:pt>
                <c:pt idx="156">
                  <c:v>124.04336060434299</c:v>
                </c:pt>
                <c:pt idx="157">
                  <c:v>123.50251006587</c:v>
                </c:pt>
                <c:pt idx="158">
                  <c:v>122.856226974346</c:v>
                </c:pt>
                <c:pt idx="159">
                  <c:v>123.84373198434901</c:v>
                </c:pt>
                <c:pt idx="160">
                  <c:v>124.193044503381</c:v>
                </c:pt>
                <c:pt idx="161">
                  <c:v>123.692603546904</c:v>
                </c:pt>
                <c:pt idx="162">
                  <c:v>122.873063975384</c:v>
                </c:pt>
                <c:pt idx="163">
                  <c:v>123.516608416485</c:v>
                </c:pt>
                <c:pt idx="164">
                  <c:v>124.917016851152</c:v>
                </c:pt>
                <c:pt idx="165">
                  <c:v>125.825400154037</c:v>
                </c:pt>
                <c:pt idx="166">
                  <c:v>125.842692027071</c:v>
                </c:pt>
                <c:pt idx="167">
                  <c:v>125.157036065798</c:v>
                </c:pt>
                <c:pt idx="168">
                  <c:v>123.99448238656601</c:v>
                </c:pt>
                <c:pt idx="169">
                  <c:v>122.170032528565</c:v>
                </c:pt>
                <c:pt idx="170">
                  <c:v>122.391296199338</c:v>
                </c:pt>
                <c:pt idx="171">
                  <c:v>122.908848175712</c:v>
                </c:pt>
                <c:pt idx="172">
                  <c:v>124.595143563649</c:v>
                </c:pt>
                <c:pt idx="173">
                  <c:v>125.10243532099101</c:v>
                </c:pt>
                <c:pt idx="174">
                  <c:v>125.973434810173</c:v>
                </c:pt>
                <c:pt idx="175">
                  <c:v>126.775772021059</c:v>
                </c:pt>
                <c:pt idx="176">
                  <c:v>128.00770255540701</c:v>
                </c:pt>
                <c:pt idx="177">
                  <c:v>130.15597557748401</c:v>
                </c:pt>
                <c:pt idx="178">
                  <c:v>131.681430856162</c:v>
                </c:pt>
                <c:pt idx="179">
                  <c:v>132.6456356619</c:v>
                </c:pt>
                <c:pt idx="180">
                  <c:v>131.162449756482</c:v>
                </c:pt>
                <c:pt idx="181">
                  <c:v>129.09001955660699</c:v>
                </c:pt>
                <c:pt idx="182">
                  <c:v>128.47717857948399</c:v>
                </c:pt>
                <c:pt idx="183">
                  <c:v>130.28444233635301</c:v>
                </c:pt>
                <c:pt idx="184">
                  <c:v>133.28348426028899</c:v>
                </c:pt>
                <c:pt idx="185">
                  <c:v>135.88502308061601</c:v>
                </c:pt>
                <c:pt idx="186">
                  <c:v>137.36066868603501</c:v>
                </c:pt>
                <c:pt idx="187">
                  <c:v>138.24479213050799</c:v>
                </c:pt>
                <c:pt idx="188">
                  <c:v>139.18474192505499</c:v>
                </c:pt>
                <c:pt idx="189">
                  <c:v>139.664416694408</c:v>
                </c:pt>
                <c:pt idx="190">
                  <c:v>140.322696012211</c:v>
                </c:pt>
                <c:pt idx="191">
                  <c:v>141.65919352994101</c:v>
                </c:pt>
                <c:pt idx="192">
                  <c:v>143.78149470405401</c:v>
                </c:pt>
                <c:pt idx="193">
                  <c:v>144.65703871177601</c:v>
                </c:pt>
                <c:pt idx="194">
                  <c:v>144.76648912289099</c:v>
                </c:pt>
                <c:pt idx="195">
                  <c:v>144.760413240291</c:v>
                </c:pt>
                <c:pt idx="196">
                  <c:v>146.84777217258301</c:v>
                </c:pt>
                <c:pt idx="197">
                  <c:v>149.43316257818199</c:v>
                </c:pt>
                <c:pt idx="198">
                  <c:v>152.444504016932</c:v>
                </c:pt>
                <c:pt idx="199">
                  <c:v>154.01669419658299</c:v>
                </c:pt>
                <c:pt idx="200">
                  <c:v>155.30307501757099</c:v>
                </c:pt>
                <c:pt idx="201">
                  <c:v>155.58309824982899</c:v>
                </c:pt>
                <c:pt idx="202">
                  <c:v>156.54073726260501</c:v>
                </c:pt>
                <c:pt idx="203">
                  <c:v>157.13888435506601</c:v>
                </c:pt>
                <c:pt idx="204">
                  <c:v>158.423604116652</c:v>
                </c:pt>
                <c:pt idx="205">
                  <c:v>158.81631911513699</c:v>
                </c:pt>
                <c:pt idx="206">
                  <c:v>159.845511743418</c:v>
                </c:pt>
                <c:pt idx="207">
                  <c:v>160.840136599082</c:v>
                </c:pt>
                <c:pt idx="208">
                  <c:v>163.24805708983601</c:v>
                </c:pt>
                <c:pt idx="209">
                  <c:v>165.931110288469</c:v>
                </c:pt>
                <c:pt idx="210">
                  <c:v>168.38198946942899</c:v>
                </c:pt>
                <c:pt idx="211">
                  <c:v>169.45934410695</c:v>
                </c:pt>
                <c:pt idx="212">
                  <c:v>169.13490096739099</c:v>
                </c:pt>
                <c:pt idx="213">
                  <c:v>167.890893068602</c:v>
                </c:pt>
                <c:pt idx="214">
                  <c:v>168.08898948658401</c:v>
                </c:pt>
                <c:pt idx="215">
                  <c:v>169.69986021232901</c:v>
                </c:pt>
                <c:pt idx="216">
                  <c:v>173.130967032011</c:v>
                </c:pt>
                <c:pt idx="217">
                  <c:v>174.46794516888301</c:v>
                </c:pt>
                <c:pt idx="218">
                  <c:v>174.484188642292</c:v>
                </c:pt>
                <c:pt idx="219">
                  <c:v>173.17452583302901</c:v>
                </c:pt>
                <c:pt idx="220">
                  <c:v>174.68851909048601</c:v>
                </c:pt>
                <c:pt idx="221">
                  <c:v>177.34925106061101</c:v>
                </c:pt>
                <c:pt idx="222">
                  <c:v>182.00349747386201</c:v>
                </c:pt>
                <c:pt idx="223">
                  <c:v>184.40570472439299</c:v>
                </c:pt>
                <c:pt idx="224">
                  <c:v>185.82740446754099</c:v>
                </c:pt>
                <c:pt idx="225">
                  <c:v>184.62463013403899</c:v>
                </c:pt>
                <c:pt idx="226">
                  <c:v>184.674370557445</c:v>
                </c:pt>
                <c:pt idx="227">
                  <c:v>186.33023051685399</c:v>
                </c:pt>
                <c:pt idx="228">
                  <c:v>190.54895529951699</c:v>
                </c:pt>
                <c:pt idx="229">
                  <c:v>195.21862492562499</c:v>
                </c:pt>
                <c:pt idx="230">
                  <c:v>197.648719959018</c:v>
                </c:pt>
                <c:pt idx="231">
                  <c:v>199.35209725967599</c:v>
                </c:pt>
                <c:pt idx="232">
                  <c:v>202.60669634160001</c:v>
                </c:pt>
                <c:pt idx="233">
                  <c:v>208.728783173339</c:v>
                </c:pt>
                <c:pt idx="234">
                  <c:v>212.84688289882499</c:v>
                </c:pt>
                <c:pt idx="235">
                  <c:v>212.447869294848</c:v>
                </c:pt>
                <c:pt idx="236">
                  <c:v>208.961760457894</c:v>
                </c:pt>
                <c:pt idx="237">
                  <c:v>206.59653005412</c:v>
                </c:pt>
                <c:pt idx="238">
                  <c:v>208.79182114743699</c:v>
                </c:pt>
                <c:pt idx="239">
                  <c:v>212.55594785223599</c:v>
                </c:pt>
                <c:pt idx="240">
                  <c:v>215.84868570073601</c:v>
                </c:pt>
                <c:pt idx="241">
                  <c:v>213.55562732131401</c:v>
                </c:pt>
                <c:pt idx="242">
                  <c:v>209.940493660898</c:v>
                </c:pt>
                <c:pt idx="243">
                  <c:v>209.263235093958</c:v>
                </c:pt>
                <c:pt idx="244">
                  <c:v>212.680543916636</c:v>
                </c:pt>
                <c:pt idx="245">
                  <c:v>218.693347562951</c:v>
                </c:pt>
                <c:pt idx="246">
                  <c:v>220.81292947395801</c:v>
                </c:pt>
                <c:pt idx="247">
                  <c:v>220.834157924972</c:v>
                </c:pt>
                <c:pt idx="248">
                  <c:v>218.204623508504</c:v>
                </c:pt>
                <c:pt idx="249">
                  <c:v>219.00873677281899</c:v>
                </c:pt>
                <c:pt idx="250">
                  <c:v>221.22614371259999</c:v>
                </c:pt>
                <c:pt idx="251">
                  <c:v>224.34979224971801</c:v>
                </c:pt>
                <c:pt idx="252">
                  <c:v>225.37922649623999</c:v>
                </c:pt>
                <c:pt idx="253">
                  <c:v>224.30988653919499</c:v>
                </c:pt>
                <c:pt idx="254">
                  <c:v>223.97963707224901</c:v>
                </c:pt>
                <c:pt idx="255">
                  <c:v>224.54181592113301</c:v>
                </c:pt>
                <c:pt idx="256">
                  <c:v>226.70288393413799</c:v>
                </c:pt>
                <c:pt idx="257">
                  <c:v>228.16547628571001</c:v>
                </c:pt>
                <c:pt idx="258">
                  <c:v>230.35359883183099</c:v>
                </c:pt>
                <c:pt idx="259">
                  <c:v>233.04257477891201</c:v>
                </c:pt>
                <c:pt idx="260">
                  <c:v>234.31072422512801</c:v>
                </c:pt>
                <c:pt idx="261">
                  <c:v>233.562379981757</c:v>
                </c:pt>
                <c:pt idx="262">
                  <c:v>231.18480477958201</c:v>
                </c:pt>
                <c:pt idx="263">
                  <c:v>231.50004395211201</c:v>
                </c:pt>
                <c:pt idx="264">
                  <c:v>233.73399406622801</c:v>
                </c:pt>
                <c:pt idx="265">
                  <c:v>238.34864164138</c:v>
                </c:pt>
                <c:pt idx="266">
                  <c:v>240.62350070010601</c:v>
                </c:pt>
                <c:pt idx="267">
                  <c:v>241.46886231538099</c:v>
                </c:pt>
                <c:pt idx="268">
                  <c:v>240.08371402878799</c:v>
                </c:pt>
                <c:pt idx="269">
                  <c:v>238.47376671789499</c:v>
                </c:pt>
                <c:pt idx="270">
                  <c:v>237.692029376047</c:v>
                </c:pt>
                <c:pt idx="271">
                  <c:v>239.45804188886899</c:v>
                </c:pt>
                <c:pt idx="272">
                  <c:v>243.580827182224</c:v>
                </c:pt>
                <c:pt idx="273">
                  <c:v>248.64042661078801</c:v>
                </c:pt>
                <c:pt idx="274">
                  <c:v>252.369471883671</c:v>
                </c:pt>
                <c:pt idx="275">
                  <c:v>253.74274672163401</c:v>
                </c:pt>
                <c:pt idx="276">
                  <c:v>253.53238029062399</c:v>
                </c:pt>
                <c:pt idx="277">
                  <c:v>253.855757694749</c:v>
                </c:pt>
                <c:pt idx="278">
                  <c:v>256.587390474367</c:v>
                </c:pt>
                <c:pt idx="279">
                  <c:v>260.36065617715599</c:v>
                </c:pt>
                <c:pt idx="280">
                  <c:v>264.14339628140499</c:v>
                </c:pt>
                <c:pt idx="281">
                  <c:v>267.52889731235302</c:v>
                </c:pt>
                <c:pt idx="282">
                  <c:v>271.38339929700601</c:v>
                </c:pt>
                <c:pt idx="283">
                  <c:v>276.12160289861203</c:v>
                </c:pt>
                <c:pt idx="284">
                  <c:v>279.29095965929997</c:v>
                </c:pt>
                <c:pt idx="285">
                  <c:v>284.63284827370899</c:v>
                </c:pt>
                <c:pt idx="286">
                  <c:v>289.73565318320902</c:v>
                </c:pt>
                <c:pt idx="287">
                  <c:v>293.20762218139902</c:v>
                </c:pt>
                <c:pt idx="288">
                  <c:v>293.28309199149902</c:v>
                </c:pt>
                <c:pt idx="289">
                  <c:v>292.92532569743599</c:v>
                </c:pt>
                <c:pt idx="290">
                  <c:v>296.75435343228099</c:v>
                </c:pt>
                <c:pt idx="291">
                  <c:v>305.02152050996102</c:v>
                </c:pt>
                <c:pt idx="292">
                  <c:v>312.50576760801601</c:v>
                </c:pt>
                <c:pt idx="293">
                  <c:v>315.950605890921</c:v>
                </c:pt>
                <c:pt idx="294">
                  <c:v>316.29754528052399</c:v>
                </c:pt>
                <c:pt idx="295">
                  <c:v>316.54300898367597</c:v>
                </c:pt>
                <c:pt idx="296">
                  <c:v>316.35694219993599</c:v>
                </c:pt>
                <c:pt idx="297">
                  <c:v>316.59964177195201</c:v>
                </c:pt>
                <c:pt idx="298">
                  <c:v>314.95820327980101</c:v>
                </c:pt>
                <c:pt idx="299">
                  <c:v>312.788705088884</c:v>
                </c:pt>
                <c:pt idx="300">
                  <c:v>312.500266467377</c:v>
                </c:pt>
                <c:pt idx="301">
                  <c:v>313.544922669458</c:v>
                </c:pt>
                <c:pt idx="302">
                  <c:v>318.18057285521098</c:v>
                </c:pt>
                <c:pt idx="303">
                  <c:v>319.23727050906899</c:v>
                </c:pt>
                <c:pt idx="304">
                  <c:v>322.030153934277</c:v>
                </c:pt>
                <c:pt idx="305">
                  <c:v>319.26410951594301</c:v>
                </c:pt>
                <c:pt idx="306">
                  <c:v>323.46983345086898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5E7-4075-BAFC-445765F3B1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7400"/>
        <c:axId val="526027792"/>
      </c:scatterChart>
      <c:valAx>
        <c:axId val="526027400"/>
        <c:scaling>
          <c:orientation val="minMax"/>
          <c:max val="45138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7792"/>
        <c:crosses val="autoZero"/>
        <c:crossBetween val="midCat"/>
        <c:majorUnit val="365"/>
      </c:valAx>
      <c:valAx>
        <c:axId val="52602779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740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87896193826839E-2"/>
          <c:y val="9.9211516543137146E-2"/>
          <c:w val="0.8831543929349257"/>
          <c:h val="0.83484135813972371"/>
        </c:manualLayout>
      </c:layout>
      <c:scatterChart>
        <c:scatterStyle val="lineMarker"/>
        <c:varyColors val="0"/>
        <c:ser>
          <c:idx val="1"/>
          <c:order val="0"/>
          <c:tx>
            <c:strRef>
              <c:f>'U.S. VW - By Segment'!$L$5</c:f>
              <c:strCache>
                <c:ptCount val="1"/>
                <c:pt idx="0">
                  <c:v>U.S. Composite Excluding MultiFamily -  Value Weighted </c:v>
                </c:pt>
              </c:strCache>
            </c:strRef>
          </c:tx>
          <c:spPr>
            <a:ln w="38100">
              <a:solidFill>
                <a:srgbClr val="FF9933"/>
              </a:solidFill>
            </a:ln>
          </c:spPr>
          <c:marker>
            <c:symbol val="none"/>
          </c:marker>
          <c:xVal>
            <c:numRef>
              <c:f>'U.S. VW - By Segment'!$K$6:$K$336</c:f>
              <c:numCache>
                <c:formatCode>[$-409]mmm\-yy;@</c:formatCode>
                <c:ptCount val="331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  <c:pt idx="302">
                  <c:v>44270</c:v>
                </c:pt>
                <c:pt idx="303">
                  <c:v>44301</c:v>
                </c:pt>
                <c:pt idx="304">
                  <c:v>44331</c:v>
                </c:pt>
                <c:pt idx="305">
                  <c:v>44362</c:v>
                </c:pt>
                <c:pt idx="306">
                  <c:v>44392</c:v>
                </c:pt>
                <c:pt idx="307">
                  <c:v>44423</c:v>
                </c:pt>
                <c:pt idx="308">
                  <c:v>44454</c:v>
                </c:pt>
                <c:pt idx="309">
                  <c:v>44484</c:v>
                </c:pt>
                <c:pt idx="310">
                  <c:v>44515</c:v>
                </c:pt>
                <c:pt idx="311">
                  <c:v>44545</c:v>
                </c:pt>
                <c:pt idx="312">
                  <c:v>44576</c:v>
                </c:pt>
                <c:pt idx="313">
                  <c:v>44607</c:v>
                </c:pt>
                <c:pt idx="314">
                  <c:v>44635</c:v>
                </c:pt>
                <c:pt idx="315">
                  <c:v>44666</c:v>
                </c:pt>
                <c:pt idx="316">
                  <c:v>44696</c:v>
                </c:pt>
                <c:pt idx="317">
                  <c:v>44727</c:v>
                </c:pt>
                <c:pt idx="318">
                  <c:v>44757</c:v>
                </c:pt>
                <c:pt idx="319">
                  <c:v>44788</c:v>
                </c:pt>
                <c:pt idx="320">
                  <c:v>44819</c:v>
                </c:pt>
                <c:pt idx="321">
                  <c:v>44849</c:v>
                </c:pt>
                <c:pt idx="322">
                  <c:v>44880</c:v>
                </c:pt>
                <c:pt idx="323">
                  <c:v>44910</c:v>
                </c:pt>
                <c:pt idx="324">
                  <c:v>44941</c:v>
                </c:pt>
                <c:pt idx="325">
                  <c:v>44972</c:v>
                </c:pt>
                <c:pt idx="326">
                  <c:v>45000</c:v>
                </c:pt>
                <c:pt idx="327">
                  <c:v>45031</c:v>
                </c:pt>
                <c:pt idx="328">
                  <c:v>45061</c:v>
                </c:pt>
                <c:pt idx="329">
                  <c:v>45092</c:v>
                </c:pt>
                <c:pt idx="330">
                  <c:v>45122</c:v>
                </c:pt>
              </c:numCache>
            </c:numRef>
          </c:xVal>
          <c:yVal>
            <c:numRef>
              <c:f>'U.S. VW - By Segment'!$L$6:$L$336</c:f>
              <c:numCache>
                <c:formatCode>0</c:formatCode>
                <c:ptCount val="331"/>
                <c:pt idx="0">
                  <c:v>64.372005403291794</c:v>
                </c:pt>
                <c:pt idx="1">
                  <c:v>63.69913257732</c:v>
                </c:pt>
                <c:pt idx="2">
                  <c:v>63.543472622495003</c:v>
                </c:pt>
                <c:pt idx="3">
                  <c:v>63.664166862619297</c:v>
                </c:pt>
                <c:pt idx="4">
                  <c:v>63.557321675861701</c:v>
                </c:pt>
                <c:pt idx="5">
                  <c:v>63.696219667090503</c:v>
                </c:pt>
                <c:pt idx="6">
                  <c:v>63.782635829693</c:v>
                </c:pt>
                <c:pt idx="7">
                  <c:v>63.424448521042201</c:v>
                </c:pt>
                <c:pt idx="8">
                  <c:v>63.1690859068298</c:v>
                </c:pt>
                <c:pt idx="9">
                  <c:v>62.660408326101397</c:v>
                </c:pt>
                <c:pt idx="10">
                  <c:v>64.317567239976796</c:v>
                </c:pt>
                <c:pt idx="11">
                  <c:v>66.927462603790204</c:v>
                </c:pt>
                <c:pt idx="12">
                  <c:v>70.458443729579898</c:v>
                </c:pt>
                <c:pt idx="13">
                  <c:v>71.911515979608097</c:v>
                </c:pt>
                <c:pt idx="14">
                  <c:v>72.146698634976701</c:v>
                </c:pt>
                <c:pt idx="15">
                  <c:v>71.352072982593199</c:v>
                </c:pt>
                <c:pt idx="16">
                  <c:v>71.438969437327799</c:v>
                </c:pt>
                <c:pt idx="17">
                  <c:v>72.148218861991694</c:v>
                </c:pt>
                <c:pt idx="18">
                  <c:v>73.347523230423306</c:v>
                </c:pt>
                <c:pt idx="19">
                  <c:v>73.702975681134802</c:v>
                </c:pt>
                <c:pt idx="20">
                  <c:v>74.752669230079206</c:v>
                </c:pt>
                <c:pt idx="21">
                  <c:v>75.496755544029497</c:v>
                </c:pt>
                <c:pt idx="22">
                  <c:v>78.951952184110397</c:v>
                </c:pt>
                <c:pt idx="23">
                  <c:v>81.394830376845405</c:v>
                </c:pt>
                <c:pt idx="24">
                  <c:v>85.652795878774199</c:v>
                </c:pt>
                <c:pt idx="25">
                  <c:v>84.465765232361903</c:v>
                </c:pt>
                <c:pt idx="26">
                  <c:v>82.990133562001603</c:v>
                </c:pt>
                <c:pt idx="27">
                  <c:v>81.059620166048802</c:v>
                </c:pt>
                <c:pt idx="28">
                  <c:v>83.115907682356905</c:v>
                </c:pt>
                <c:pt idx="29">
                  <c:v>86.103055638004903</c:v>
                </c:pt>
                <c:pt idx="30">
                  <c:v>86.563386394534803</c:v>
                </c:pt>
                <c:pt idx="31">
                  <c:v>86.5839109281617</c:v>
                </c:pt>
                <c:pt idx="32">
                  <c:v>86.136223696983393</c:v>
                </c:pt>
                <c:pt idx="33">
                  <c:v>87.5288250686759</c:v>
                </c:pt>
                <c:pt idx="34">
                  <c:v>87.876939198140605</c:v>
                </c:pt>
                <c:pt idx="35">
                  <c:v>87.856557049705501</c:v>
                </c:pt>
                <c:pt idx="36">
                  <c:v>87.458263797242694</c:v>
                </c:pt>
                <c:pt idx="37">
                  <c:v>86.559566003046001</c:v>
                </c:pt>
                <c:pt idx="38">
                  <c:v>85.114806809651498</c:v>
                </c:pt>
                <c:pt idx="39">
                  <c:v>83.847137685552099</c:v>
                </c:pt>
                <c:pt idx="40">
                  <c:v>83.715626702438598</c:v>
                </c:pt>
                <c:pt idx="41">
                  <c:v>85.043745455935294</c:v>
                </c:pt>
                <c:pt idx="42">
                  <c:v>86.464968782401797</c:v>
                </c:pt>
                <c:pt idx="43">
                  <c:v>88.141079834842799</c:v>
                </c:pt>
                <c:pt idx="44">
                  <c:v>88.918328705412804</c:v>
                </c:pt>
                <c:pt idx="45">
                  <c:v>89.815163585028003</c:v>
                </c:pt>
                <c:pt idx="46">
                  <c:v>90.134756340337603</c:v>
                </c:pt>
                <c:pt idx="47">
                  <c:v>90.405098527386301</c:v>
                </c:pt>
                <c:pt idx="48">
                  <c:v>91.110789752773101</c:v>
                </c:pt>
                <c:pt idx="49">
                  <c:v>88.293426111948904</c:v>
                </c:pt>
                <c:pt idx="50">
                  <c:v>85.990105855403399</c:v>
                </c:pt>
                <c:pt idx="51">
                  <c:v>84.149682615221195</c:v>
                </c:pt>
                <c:pt idx="52">
                  <c:v>87.694241848219093</c:v>
                </c:pt>
                <c:pt idx="53">
                  <c:v>92.003424350731095</c:v>
                </c:pt>
                <c:pt idx="54">
                  <c:v>95.135515259675401</c:v>
                </c:pt>
                <c:pt idx="55">
                  <c:v>96.685413577589799</c:v>
                </c:pt>
                <c:pt idx="56">
                  <c:v>98.06633619051</c:v>
                </c:pt>
                <c:pt idx="57">
                  <c:v>99.458219317394807</c:v>
                </c:pt>
                <c:pt idx="58">
                  <c:v>100.29757139079</c:v>
                </c:pt>
                <c:pt idx="59">
                  <c:v>100</c:v>
                </c:pt>
                <c:pt idx="60">
                  <c:v>99.903171152585102</c:v>
                </c:pt>
                <c:pt idx="61">
                  <c:v>99.248998828515198</c:v>
                </c:pt>
                <c:pt idx="62">
                  <c:v>99.246571401485397</c:v>
                </c:pt>
                <c:pt idx="63">
                  <c:v>99.127049174288103</c:v>
                </c:pt>
                <c:pt idx="64">
                  <c:v>99.456203884852897</c:v>
                </c:pt>
                <c:pt idx="65">
                  <c:v>99.620891666964596</c:v>
                </c:pt>
                <c:pt idx="66">
                  <c:v>100.32893608409201</c:v>
                </c:pt>
                <c:pt idx="67">
                  <c:v>100.39952498311401</c:v>
                </c:pt>
                <c:pt idx="68">
                  <c:v>100.23745783631</c:v>
                </c:pt>
                <c:pt idx="69">
                  <c:v>98.447097176000995</c:v>
                </c:pt>
                <c:pt idx="70">
                  <c:v>96.793418993493802</c:v>
                </c:pt>
                <c:pt idx="71">
                  <c:v>95.204779468221304</c:v>
                </c:pt>
                <c:pt idx="72">
                  <c:v>95.836679868919006</c:v>
                </c:pt>
                <c:pt idx="73">
                  <c:v>97.074424567963305</c:v>
                </c:pt>
                <c:pt idx="74">
                  <c:v>98.197991181592897</c:v>
                </c:pt>
                <c:pt idx="75">
                  <c:v>97.589402444315596</c:v>
                </c:pt>
                <c:pt idx="76">
                  <c:v>97.155350507869798</c:v>
                </c:pt>
                <c:pt idx="77">
                  <c:v>97.146391225029504</c:v>
                </c:pt>
                <c:pt idx="78">
                  <c:v>97.827431331470805</c:v>
                </c:pt>
                <c:pt idx="79">
                  <c:v>98.235979852146897</c:v>
                </c:pt>
                <c:pt idx="80">
                  <c:v>98.605956477116706</c:v>
                </c:pt>
                <c:pt idx="81">
                  <c:v>99.119156305631194</c:v>
                </c:pt>
                <c:pt idx="82">
                  <c:v>100.664596209124</c:v>
                </c:pt>
                <c:pt idx="83">
                  <c:v>102.734190072774</c:v>
                </c:pt>
                <c:pt idx="84">
                  <c:v>105.510991989955</c:v>
                </c:pt>
                <c:pt idx="85">
                  <c:v>106.486316395092</c:v>
                </c:pt>
                <c:pt idx="86">
                  <c:v>106.58298896790301</c:v>
                </c:pt>
                <c:pt idx="87">
                  <c:v>104.996378127729</c:v>
                </c:pt>
                <c:pt idx="88">
                  <c:v>105.37149068594699</c:v>
                </c:pt>
                <c:pt idx="89">
                  <c:v>105.279419517387</c:v>
                </c:pt>
                <c:pt idx="90">
                  <c:v>105.71431082303501</c:v>
                </c:pt>
                <c:pt idx="91">
                  <c:v>103.570519488288</c:v>
                </c:pt>
                <c:pt idx="92">
                  <c:v>102.485478378049</c:v>
                </c:pt>
                <c:pt idx="93">
                  <c:v>102.235092244665</c:v>
                </c:pt>
                <c:pt idx="94">
                  <c:v>102.977409353724</c:v>
                </c:pt>
                <c:pt idx="95">
                  <c:v>103.974798270383</c:v>
                </c:pt>
                <c:pt idx="96">
                  <c:v>104.520775849332</c:v>
                </c:pt>
                <c:pt idx="97">
                  <c:v>108.17974736221601</c:v>
                </c:pt>
                <c:pt idx="98">
                  <c:v>110.479230397056</c:v>
                </c:pt>
                <c:pt idx="99">
                  <c:v>113.32358996103299</c:v>
                </c:pt>
                <c:pt idx="100">
                  <c:v>113.4894985296</c:v>
                </c:pt>
                <c:pt idx="101">
                  <c:v>115.979028741962</c:v>
                </c:pt>
                <c:pt idx="102">
                  <c:v>118.698830702987</c:v>
                </c:pt>
                <c:pt idx="103">
                  <c:v>121.634459086801</c:v>
                </c:pt>
                <c:pt idx="104">
                  <c:v>123.48965684567101</c:v>
                </c:pt>
                <c:pt idx="105">
                  <c:v>124.588847079893</c:v>
                </c:pt>
                <c:pt idx="106">
                  <c:v>124.063923899342</c:v>
                </c:pt>
                <c:pt idx="107">
                  <c:v>123.375018160314</c:v>
                </c:pt>
                <c:pt idx="108">
                  <c:v>122.56773052138701</c:v>
                </c:pt>
                <c:pt idx="109">
                  <c:v>125.714016549552</c:v>
                </c:pt>
                <c:pt idx="110">
                  <c:v>127.74370598457</c:v>
                </c:pt>
                <c:pt idx="111">
                  <c:v>129.766012133109</c:v>
                </c:pt>
                <c:pt idx="112">
                  <c:v>129.09097642853001</c:v>
                </c:pt>
                <c:pt idx="113">
                  <c:v>129.90522076003299</c:v>
                </c:pt>
                <c:pt idx="114">
                  <c:v>131.56198161884001</c:v>
                </c:pt>
                <c:pt idx="115">
                  <c:v>133.44962410292899</c:v>
                </c:pt>
                <c:pt idx="116">
                  <c:v>135.75660010083999</c:v>
                </c:pt>
                <c:pt idx="117">
                  <c:v>137.89291725237101</c:v>
                </c:pt>
                <c:pt idx="118">
                  <c:v>139.911415416013</c:v>
                </c:pt>
                <c:pt idx="119">
                  <c:v>140.30606815381799</c:v>
                </c:pt>
                <c:pt idx="120">
                  <c:v>140.69963722678099</c:v>
                </c:pt>
                <c:pt idx="121">
                  <c:v>141.74045051063101</c:v>
                </c:pt>
                <c:pt idx="122">
                  <c:v>144.43708944680199</c:v>
                </c:pt>
                <c:pt idx="123">
                  <c:v>146.886694007654</c:v>
                </c:pt>
                <c:pt idx="124">
                  <c:v>148.94571440723499</c:v>
                </c:pt>
                <c:pt idx="125">
                  <c:v>150.705025094609</c:v>
                </c:pt>
                <c:pt idx="126">
                  <c:v>152.95427873886999</c:v>
                </c:pt>
                <c:pt idx="127">
                  <c:v>154.44317563457599</c:v>
                </c:pt>
                <c:pt idx="128">
                  <c:v>154.405555791295</c:v>
                </c:pt>
                <c:pt idx="129">
                  <c:v>153.99986809261401</c:v>
                </c:pt>
                <c:pt idx="130">
                  <c:v>154.722362045187</c:v>
                </c:pt>
                <c:pt idx="131">
                  <c:v>157.46742336343701</c:v>
                </c:pt>
                <c:pt idx="132">
                  <c:v>159.47255032816099</c:v>
                </c:pt>
                <c:pt idx="133">
                  <c:v>161.65837772425201</c:v>
                </c:pt>
                <c:pt idx="134">
                  <c:v>162.34932165920301</c:v>
                </c:pt>
                <c:pt idx="135">
                  <c:v>164.80234854604299</c:v>
                </c:pt>
                <c:pt idx="136">
                  <c:v>166.499572202206</c:v>
                </c:pt>
                <c:pt idx="137">
                  <c:v>169.01916797481701</c:v>
                </c:pt>
                <c:pt idx="138">
                  <c:v>170.54616679753801</c:v>
                </c:pt>
                <c:pt idx="139">
                  <c:v>171.994195261594</c:v>
                </c:pt>
                <c:pt idx="140">
                  <c:v>172.64406440094001</c:v>
                </c:pt>
                <c:pt idx="141">
                  <c:v>172.58451556924899</c:v>
                </c:pt>
                <c:pt idx="142">
                  <c:v>172.443516592257</c:v>
                </c:pt>
                <c:pt idx="143">
                  <c:v>171.21287443546299</c:v>
                </c:pt>
                <c:pt idx="144">
                  <c:v>169.28263623007501</c:v>
                </c:pt>
                <c:pt idx="145">
                  <c:v>163.14733800058701</c:v>
                </c:pt>
                <c:pt idx="146">
                  <c:v>157.59845703654301</c:v>
                </c:pt>
                <c:pt idx="147">
                  <c:v>152.79598816800899</c:v>
                </c:pt>
                <c:pt idx="148">
                  <c:v>155.97858998541</c:v>
                </c:pt>
                <c:pt idx="149">
                  <c:v>160.31219023851099</c:v>
                </c:pt>
                <c:pt idx="150">
                  <c:v>164.05664382692501</c:v>
                </c:pt>
                <c:pt idx="151">
                  <c:v>160.15754526746699</c:v>
                </c:pt>
                <c:pt idx="152">
                  <c:v>156.58473583650201</c:v>
                </c:pt>
                <c:pt idx="153">
                  <c:v>153.75019739834701</c:v>
                </c:pt>
                <c:pt idx="154">
                  <c:v>153.27140594428599</c:v>
                </c:pt>
                <c:pt idx="155">
                  <c:v>151.85439480116699</c:v>
                </c:pt>
                <c:pt idx="156">
                  <c:v>151.14119899146399</c:v>
                </c:pt>
                <c:pt idx="157">
                  <c:v>148.01610796356201</c:v>
                </c:pt>
                <c:pt idx="158">
                  <c:v>142.45466057376399</c:v>
                </c:pt>
                <c:pt idx="159">
                  <c:v>134.6423318379</c:v>
                </c:pt>
                <c:pt idx="160">
                  <c:v>124.547775319108</c:v>
                </c:pt>
                <c:pt idx="161">
                  <c:v>117.074962070938</c:v>
                </c:pt>
                <c:pt idx="162">
                  <c:v>111.455610356511</c:v>
                </c:pt>
                <c:pt idx="163">
                  <c:v>112.642656894639</c:v>
                </c:pt>
                <c:pt idx="164">
                  <c:v>113.775714993411</c:v>
                </c:pt>
                <c:pt idx="165">
                  <c:v>113.25360953284699</c:v>
                </c:pt>
                <c:pt idx="166">
                  <c:v>109.604933086195</c:v>
                </c:pt>
                <c:pt idx="167">
                  <c:v>105.82877245488299</c:v>
                </c:pt>
                <c:pt idx="168">
                  <c:v>104.64048578997399</c:v>
                </c:pt>
                <c:pt idx="169">
                  <c:v>105.955659334515</c:v>
                </c:pt>
                <c:pt idx="170">
                  <c:v>109.37961140093999</c:v>
                </c:pt>
                <c:pt idx="171">
                  <c:v>114.033496662895</c:v>
                </c:pt>
                <c:pt idx="172">
                  <c:v>117.183444441357</c:v>
                </c:pt>
                <c:pt idx="173">
                  <c:v>117.800964387617</c:v>
                </c:pt>
                <c:pt idx="174">
                  <c:v>116.296678437547</c:v>
                </c:pt>
                <c:pt idx="175">
                  <c:v>115.879482318073</c:v>
                </c:pt>
                <c:pt idx="176">
                  <c:v>116.67578094125599</c:v>
                </c:pt>
                <c:pt idx="177">
                  <c:v>118.15501920989</c:v>
                </c:pt>
                <c:pt idx="178">
                  <c:v>117.547789262604</c:v>
                </c:pt>
                <c:pt idx="179">
                  <c:v>118.238466499778</c:v>
                </c:pt>
                <c:pt idx="180">
                  <c:v>119.477877129356</c:v>
                </c:pt>
                <c:pt idx="181">
                  <c:v>122.48328444313999</c:v>
                </c:pt>
                <c:pt idx="182">
                  <c:v>122.62741151766799</c:v>
                </c:pt>
                <c:pt idx="183">
                  <c:v>121.519293334403</c:v>
                </c:pt>
                <c:pt idx="184">
                  <c:v>120.14789525470999</c:v>
                </c:pt>
                <c:pt idx="185">
                  <c:v>119.97704618471801</c:v>
                </c:pt>
                <c:pt idx="186">
                  <c:v>118.591441349471</c:v>
                </c:pt>
                <c:pt idx="187">
                  <c:v>117.956631782937</c:v>
                </c:pt>
                <c:pt idx="188">
                  <c:v>118.387932358879</c:v>
                </c:pt>
                <c:pt idx="189">
                  <c:v>121.224753676067</c:v>
                </c:pt>
                <c:pt idx="190">
                  <c:v>123.44465280750499</c:v>
                </c:pt>
                <c:pt idx="191">
                  <c:v>125.419171854436</c:v>
                </c:pt>
                <c:pt idx="192">
                  <c:v>126.05856378496</c:v>
                </c:pt>
                <c:pt idx="193">
                  <c:v>126.884543372783</c:v>
                </c:pt>
                <c:pt idx="194">
                  <c:v>125.51265124575001</c:v>
                </c:pt>
                <c:pt idx="195">
                  <c:v>125.092568960969</c:v>
                </c:pt>
                <c:pt idx="196">
                  <c:v>123.829794138792</c:v>
                </c:pt>
                <c:pt idx="197">
                  <c:v>125.116874354647</c:v>
                </c:pt>
                <c:pt idx="198">
                  <c:v>126.063376675885</c:v>
                </c:pt>
                <c:pt idx="199">
                  <c:v>127.489045339366</c:v>
                </c:pt>
                <c:pt idx="200">
                  <c:v>127.34232661188101</c:v>
                </c:pt>
                <c:pt idx="201">
                  <c:v>127.628842913325</c:v>
                </c:pt>
                <c:pt idx="202">
                  <c:v>127.855220539314</c:v>
                </c:pt>
                <c:pt idx="203">
                  <c:v>129.03687155325301</c:v>
                </c:pt>
                <c:pt idx="204">
                  <c:v>128.928819342737</c:v>
                </c:pt>
                <c:pt idx="205">
                  <c:v>129.396580919418</c:v>
                </c:pt>
                <c:pt idx="206">
                  <c:v>130.65245614094201</c:v>
                </c:pt>
                <c:pt idx="207">
                  <c:v>132.78225150870199</c:v>
                </c:pt>
                <c:pt idx="208">
                  <c:v>135.991162915475</c:v>
                </c:pt>
                <c:pt idx="209">
                  <c:v>138.26336934752101</c:v>
                </c:pt>
                <c:pt idx="210">
                  <c:v>142.03539387367999</c:v>
                </c:pt>
                <c:pt idx="211">
                  <c:v>143.512574640656</c:v>
                </c:pt>
                <c:pt idx="212">
                  <c:v>146.31970569346399</c:v>
                </c:pt>
                <c:pt idx="213">
                  <c:v>146.73349856562299</c:v>
                </c:pt>
                <c:pt idx="214">
                  <c:v>147.58573414870401</c:v>
                </c:pt>
                <c:pt idx="215">
                  <c:v>145.76702003103199</c:v>
                </c:pt>
                <c:pt idx="216">
                  <c:v>144.94430083881201</c:v>
                </c:pt>
                <c:pt idx="217">
                  <c:v>143.27283942271501</c:v>
                </c:pt>
                <c:pt idx="218">
                  <c:v>143.553065926242</c:v>
                </c:pt>
                <c:pt idx="219">
                  <c:v>144.53777526516299</c:v>
                </c:pt>
                <c:pt idx="220">
                  <c:v>147.58763292115799</c:v>
                </c:pt>
                <c:pt idx="221">
                  <c:v>150.183509602546</c:v>
                </c:pt>
                <c:pt idx="222">
                  <c:v>151.65396670565499</c:v>
                </c:pt>
                <c:pt idx="223">
                  <c:v>152.616396612215</c:v>
                </c:pt>
                <c:pt idx="224">
                  <c:v>153.320947985809</c:v>
                </c:pt>
                <c:pt idx="225">
                  <c:v>154.70999158608399</c:v>
                </c:pt>
                <c:pt idx="226">
                  <c:v>155.39588558358199</c:v>
                </c:pt>
                <c:pt idx="227">
                  <c:v>158.263232393549</c:v>
                </c:pt>
                <c:pt idx="228">
                  <c:v>161.13405886107</c:v>
                </c:pt>
                <c:pt idx="229">
                  <c:v>165.70276083292799</c:v>
                </c:pt>
                <c:pt idx="230">
                  <c:v>165.307541701491</c:v>
                </c:pt>
                <c:pt idx="231">
                  <c:v>166.47312422471799</c:v>
                </c:pt>
                <c:pt idx="232">
                  <c:v>166.368527432886</c:v>
                </c:pt>
                <c:pt idx="233">
                  <c:v>169.011001556152</c:v>
                </c:pt>
                <c:pt idx="234">
                  <c:v>169.02515420755299</c:v>
                </c:pt>
                <c:pt idx="235">
                  <c:v>168.61045920422899</c:v>
                </c:pt>
                <c:pt idx="236">
                  <c:v>168.98846764307601</c:v>
                </c:pt>
                <c:pt idx="237">
                  <c:v>168.56466170072699</c:v>
                </c:pt>
                <c:pt idx="238">
                  <c:v>168.722464345334</c:v>
                </c:pt>
                <c:pt idx="239">
                  <c:v>167.22757089711101</c:v>
                </c:pt>
                <c:pt idx="240">
                  <c:v>166.64147466267599</c:v>
                </c:pt>
                <c:pt idx="241">
                  <c:v>164.83478592455401</c:v>
                </c:pt>
                <c:pt idx="242">
                  <c:v>163.87679929065101</c:v>
                </c:pt>
                <c:pt idx="243">
                  <c:v>163.591254735994</c:v>
                </c:pt>
                <c:pt idx="244">
                  <c:v>166.44643906638899</c:v>
                </c:pt>
                <c:pt idx="245">
                  <c:v>170.14454070508</c:v>
                </c:pt>
                <c:pt idx="246">
                  <c:v>174.13983990697301</c:v>
                </c:pt>
                <c:pt idx="247">
                  <c:v>175.89932603776501</c:v>
                </c:pt>
                <c:pt idx="248">
                  <c:v>176.164569112246</c:v>
                </c:pt>
                <c:pt idx="249">
                  <c:v>177.28133509523599</c:v>
                </c:pt>
                <c:pt idx="250">
                  <c:v>177.00336330772501</c:v>
                </c:pt>
                <c:pt idx="251">
                  <c:v>176.24992952281599</c:v>
                </c:pt>
                <c:pt idx="252">
                  <c:v>173.00190210023999</c:v>
                </c:pt>
                <c:pt idx="253">
                  <c:v>171.38059679574599</c:v>
                </c:pt>
                <c:pt idx="254">
                  <c:v>172.94136108731399</c:v>
                </c:pt>
                <c:pt idx="255">
                  <c:v>177.98343704703001</c:v>
                </c:pt>
                <c:pt idx="256">
                  <c:v>183.33004591388101</c:v>
                </c:pt>
                <c:pt idx="257">
                  <c:v>186.75907067335001</c:v>
                </c:pt>
                <c:pt idx="258">
                  <c:v>184.72710074981001</c:v>
                </c:pt>
                <c:pt idx="259">
                  <c:v>183.58591668455</c:v>
                </c:pt>
                <c:pt idx="260">
                  <c:v>183.46073752450701</c:v>
                </c:pt>
                <c:pt idx="261">
                  <c:v>187.46415687666899</c:v>
                </c:pt>
                <c:pt idx="262">
                  <c:v>188.356893384599</c:v>
                </c:pt>
                <c:pt idx="263">
                  <c:v>186.25846359527799</c:v>
                </c:pt>
                <c:pt idx="264">
                  <c:v>182.48753479194599</c:v>
                </c:pt>
                <c:pt idx="265">
                  <c:v>183.468737790213</c:v>
                </c:pt>
                <c:pt idx="266">
                  <c:v>187.83575112482899</c:v>
                </c:pt>
                <c:pt idx="267">
                  <c:v>193.241842083265</c:v>
                </c:pt>
                <c:pt idx="268">
                  <c:v>192.22155192710801</c:v>
                </c:pt>
                <c:pt idx="269">
                  <c:v>188.86180920732099</c:v>
                </c:pt>
                <c:pt idx="270">
                  <c:v>186.346040970811</c:v>
                </c:pt>
                <c:pt idx="271">
                  <c:v>187.75806011348399</c:v>
                </c:pt>
                <c:pt idx="272">
                  <c:v>189.17023083739801</c:v>
                </c:pt>
                <c:pt idx="273">
                  <c:v>188.26097847232299</c:v>
                </c:pt>
                <c:pt idx="274">
                  <c:v>186.94771199322301</c:v>
                </c:pt>
                <c:pt idx="275">
                  <c:v>187.13260402212799</c:v>
                </c:pt>
                <c:pt idx="276">
                  <c:v>190.08872436054801</c:v>
                </c:pt>
                <c:pt idx="277">
                  <c:v>193.62886965238599</c:v>
                </c:pt>
                <c:pt idx="278">
                  <c:v>195.382713605737</c:v>
                </c:pt>
                <c:pt idx="279">
                  <c:v>197.24287421202999</c:v>
                </c:pt>
                <c:pt idx="280">
                  <c:v>199.38505091171501</c:v>
                </c:pt>
                <c:pt idx="281">
                  <c:v>203.77866674377501</c:v>
                </c:pt>
                <c:pt idx="282">
                  <c:v>205.495981287999</c:v>
                </c:pt>
                <c:pt idx="283">
                  <c:v>204.979618171228</c:v>
                </c:pt>
                <c:pt idx="284">
                  <c:v>202.38245625094299</c:v>
                </c:pt>
                <c:pt idx="285">
                  <c:v>200.39350538283699</c:v>
                </c:pt>
                <c:pt idx="286">
                  <c:v>199.70695497299999</c:v>
                </c:pt>
                <c:pt idx="287">
                  <c:v>200.26056311164101</c:v>
                </c:pt>
                <c:pt idx="288">
                  <c:v>200.862945563697</c:v>
                </c:pt>
                <c:pt idx="289">
                  <c:v>202.16368783472799</c:v>
                </c:pt>
                <c:pt idx="290">
                  <c:v>203.39164447538801</c:v>
                </c:pt>
                <c:pt idx="291">
                  <c:v>203.850593726699</c:v>
                </c:pt>
                <c:pt idx="292">
                  <c:v>201.82031667701099</c:v>
                </c:pt>
                <c:pt idx="293">
                  <c:v>199.213893299956</c:v>
                </c:pt>
                <c:pt idx="294">
                  <c:v>199.040573484475</c:v>
                </c:pt>
                <c:pt idx="295">
                  <c:v>200.610617988266</c:v>
                </c:pt>
                <c:pt idx="296">
                  <c:v>203.39840017578899</c:v>
                </c:pt>
                <c:pt idx="297">
                  <c:v>205.91879122359501</c:v>
                </c:pt>
                <c:pt idx="298">
                  <c:v>209.694449946986</c:v>
                </c:pt>
                <c:pt idx="299">
                  <c:v>209.87618126524401</c:v>
                </c:pt>
                <c:pt idx="300">
                  <c:v>209.58519072179101</c:v>
                </c:pt>
                <c:pt idx="301">
                  <c:v>208.11946703795201</c:v>
                </c:pt>
                <c:pt idx="302">
                  <c:v>213.07632280803</c:v>
                </c:pt>
                <c:pt idx="303">
                  <c:v>216.332274037508</c:v>
                </c:pt>
                <c:pt idx="304">
                  <c:v>218.77900033576199</c:v>
                </c:pt>
                <c:pt idx="305">
                  <c:v>218.75991871308599</c:v>
                </c:pt>
                <c:pt idx="306">
                  <c:v>222.988397728862</c:v>
                </c:pt>
                <c:pt idx="307">
                  <c:v>229.63513816861499</c:v>
                </c:pt>
                <c:pt idx="308">
                  <c:v>235.17566758502599</c:v>
                </c:pt>
                <c:pt idx="309">
                  <c:v>237.557536321594</c:v>
                </c:pt>
                <c:pt idx="310">
                  <c:v>240.84706877947499</c:v>
                </c:pt>
                <c:pt idx="311">
                  <c:v>244.29206972675701</c:v>
                </c:pt>
                <c:pt idx="312">
                  <c:v>247.05289067291801</c:v>
                </c:pt>
                <c:pt idx="313">
                  <c:v>243.03663426723901</c:v>
                </c:pt>
                <c:pt idx="314">
                  <c:v>238.46305934727101</c:v>
                </c:pt>
                <c:pt idx="315">
                  <c:v>235.86288835665101</c:v>
                </c:pt>
                <c:pt idx="316">
                  <c:v>237.109309510976</c:v>
                </c:pt>
                <c:pt idx="317">
                  <c:v>237.49946391960501</c:v>
                </c:pt>
                <c:pt idx="318">
                  <c:v>240.06327890510801</c:v>
                </c:pt>
                <c:pt idx="319">
                  <c:v>239.90454916337501</c:v>
                </c:pt>
                <c:pt idx="320">
                  <c:v>241.76247693677001</c:v>
                </c:pt>
                <c:pt idx="321">
                  <c:v>236.67925107095499</c:v>
                </c:pt>
                <c:pt idx="322">
                  <c:v>238.911507777145</c:v>
                </c:pt>
                <c:pt idx="323">
                  <c:v>240.929321723751</c:v>
                </c:pt>
                <c:pt idx="324">
                  <c:v>247.07933343676601</c:v>
                </c:pt>
                <c:pt idx="325">
                  <c:v>244.84607821422301</c:v>
                </c:pt>
                <c:pt idx="326">
                  <c:v>238.892264988959</c:v>
                </c:pt>
                <c:pt idx="327">
                  <c:v>234.98337516041499</c:v>
                </c:pt>
                <c:pt idx="328">
                  <c:v>237.07095473752599</c:v>
                </c:pt>
                <c:pt idx="329">
                  <c:v>242.10935367916699</c:v>
                </c:pt>
                <c:pt idx="330">
                  <c:v>245.51530930171401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5A6-4A76-AB6B-6D9C2B6D764B}"/>
            </c:ext>
          </c:extLst>
        </c:ser>
        <c:ser>
          <c:idx val="2"/>
          <c:order val="1"/>
          <c:tx>
            <c:strRef>
              <c:f>'U.S. VW - By Segment'!$P$5</c:f>
              <c:strCache>
                <c:ptCount val="1"/>
                <c:pt idx="0">
                  <c:v>U.S. MultiFamily -  Value Weighted 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VW - By Segment'!$K$6:$K$336</c:f>
              <c:numCache>
                <c:formatCode>[$-409]mmm\-yy;@</c:formatCode>
                <c:ptCount val="331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  <c:pt idx="302">
                  <c:v>44270</c:v>
                </c:pt>
                <c:pt idx="303">
                  <c:v>44301</c:v>
                </c:pt>
                <c:pt idx="304">
                  <c:v>44331</c:v>
                </c:pt>
                <c:pt idx="305">
                  <c:v>44362</c:v>
                </c:pt>
                <c:pt idx="306">
                  <c:v>44392</c:v>
                </c:pt>
                <c:pt idx="307">
                  <c:v>44423</c:v>
                </c:pt>
                <c:pt idx="308">
                  <c:v>44454</c:v>
                </c:pt>
                <c:pt idx="309">
                  <c:v>44484</c:v>
                </c:pt>
                <c:pt idx="310">
                  <c:v>44515</c:v>
                </c:pt>
                <c:pt idx="311">
                  <c:v>44545</c:v>
                </c:pt>
                <c:pt idx="312">
                  <c:v>44576</c:v>
                </c:pt>
                <c:pt idx="313">
                  <c:v>44607</c:v>
                </c:pt>
                <c:pt idx="314">
                  <c:v>44635</c:v>
                </c:pt>
                <c:pt idx="315">
                  <c:v>44666</c:v>
                </c:pt>
                <c:pt idx="316">
                  <c:v>44696</c:v>
                </c:pt>
                <c:pt idx="317">
                  <c:v>44727</c:v>
                </c:pt>
                <c:pt idx="318">
                  <c:v>44757</c:v>
                </c:pt>
                <c:pt idx="319">
                  <c:v>44788</c:v>
                </c:pt>
                <c:pt idx="320">
                  <c:v>44819</c:v>
                </c:pt>
                <c:pt idx="321">
                  <c:v>44849</c:v>
                </c:pt>
                <c:pt idx="322">
                  <c:v>44880</c:v>
                </c:pt>
                <c:pt idx="323">
                  <c:v>44910</c:v>
                </c:pt>
                <c:pt idx="324">
                  <c:v>44941</c:v>
                </c:pt>
                <c:pt idx="325">
                  <c:v>44972</c:v>
                </c:pt>
                <c:pt idx="326">
                  <c:v>45000</c:v>
                </c:pt>
                <c:pt idx="327">
                  <c:v>45031</c:v>
                </c:pt>
                <c:pt idx="328">
                  <c:v>45061</c:v>
                </c:pt>
                <c:pt idx="329">
                  <c:v>45092</c:v>
                </c:pt>
                <c:pt idx="330">
                  <c:v>45122</c:v>
                </c:pt>
              </c:numCache>
            </c:numRef>
          </c:xVal>
          <c:yVal>
            <c:numRef>
              <c:f>'U.S. VW - By Segment'!$P$6:$P$336</c:f>
              <c:numCache>
                <c:formatCode>0</c:formatCode>
                <c:ptCount val="331"/>
                <c:pt idx="0">
                  <c:v>70.381905414720407</c:v>
                </c:pt>
                <c:pt idx="1">
                  <c:v>68.127293015508499</c:v>
                </c:pt>
                <c:pt idx="2">
                  <c:v>66.533436273463096</c:v>
                </c:pt>
                <c:pt idx="3">
                  <c:v>66.103050425160305</c:v>
                </c:pt>
                <c:pt idx="4">
                  <c:v>64.8152954417735</c:v>
                </c:pt>
                <c:pt idx="5">
                  <c:v>65.729941740606904</c:v>
                </c:pt>
                <c:pt idx="6">
                  <c:v>66.778488618009604</c:v>
                </c:pt>
                <c:pt idx="7">
                  <c:v>68.325098033088807</c:v>
                </c:pt>
                <c:pt idx="8">
                  <c:v>68.287508706853899</c:v>
                </c:pt>
                <c:pt idx="9">
                  <c:v>68.037600575677203</c:v>
                </c:pt>
                <c:pt idx="10">
                  <c:v>67.288918388130298</c:v>
                </c:pt>
                <c:pt idx="11">
                  <c:v>67.804239172055702</c:v>
                </c:pt>
                <c:pt idx="12">
                  <c:v>67.831257200907203</c:v>
                </c:pt>
                <c:pt idx="13">
                  <c:v>69.010532021389807</c:v>
                </c:pt>
                <c:pt idx="14">
                  <c:v>68.806624135152305</c:v>
                </c:pt>
                <c:pt idx="15">
                  <c:v>69.352584255650399</c:v>
                </c:pt>
                <c:pt idx="16">
                  <c:v>69.942612363299702</c:v>
                </c:pt>
                <c:pt idx="17">
                  <c:v>70.514535576758604</c:v>
                </c:pt>
                <c:pt idx="18">
                  <c:v>71.346473249329804</c:v>
                </c:pt>
                <c:pt idx="19">
                  <c:v>71.816075894340699</c:v>
                </c:pt>
                <c:pt idx="20">
                  <c:v>74.065641808148001</c:v>
                </c:pt>
                <c:pt idx="21">
                  <c:v>75.730099192372805</c:v>
                </c:pt>
                <c:pt idx="22">
                  <c:v>76.614500616226394</c:v>
                </c:pt>
                <c:pt idx="23">
                  <c:v>77.430968591979607</c:v>
                </c:pt>
                <c:pt idx="24">
                  <c:v>78.239525695816496</c:v>
                </c:pt>
                <c:pt idx="25">
                  <c:v>79.904299255750601</c:v>
                </c:pt>
                <c:pt idx="26">
                  <c:v>79.9051803228502</c:v>
                </c:pt>
                <c:pt idx="27">
                  <c:v>79.758390325365397</c:v>
                </c:pt>
                <c:pt idx="28">
                  <c:v>78.942670187534901</c:v>
                </c:pt>
                <c:pt idx="29">
                  <c:v>79.303790330098806</c:v>
                </c:pt>
                <c:pt idx="30">
                  <c:v>80.424368835583607</c:v>
                </c:pt>
                <c:pt idx="31">
                  <c:v>81.835460938968097</c:v>
                </c:pt>
                <c:pt idx="32">
                  <c:v>81.841833492995505</c:v>
                </c:pt>
                <c:pt idx="33">
                  <c:v>80.083118968744799</c:v>
                </c:pt>
                <c:pt idx="34">
                  <c:v>80.344504199479601</c:v>
                </c:pt>
                <c:pt idx="35">
                  <c:v>80.876884052561493</c:v>
                </c:pt>
                <c:pt idx="36">
                  <c:v>82.915510557611896</c:v>
                </c:pt>
                <c:pt idx="37">
                  <c:v>81.427547800777702</c:v>
                </c:pt>
                <c:pt idx="38">
                  <c:v>81.250481946230707</c:v>
                </c:pt>
                <c:pt idx="39">
                  <c:v>81.189349899613902</c:v>
                </c:pt>
                <c:pt idx="40">
                  <c:v>82.523052118883001</c:v>
                </c:pt>
                <c:pt idx="41">
                  <c:v>83.5665038479071</c:v>
                </c:pt>
                <c:pt idx="42">
                  <c:v>85.038520319584194</c:v>
                </c:pt>
                <c:pt idx="43">
                  <c:v>88.701267697781404</c:v>
                </c:pt>
                <c:pt idx="44">
                  <c:v>92.525827075277405</c:v>
                </c:pt>
                <c:pt idx="45">
                  <c:v>94.966085377471998</c:v>
                </c:pt>
                <c:pt idx="46">
                  <c:v>94.659962958941193</c:v>
                </c:pt>
                <c:pt idx="47">
                  <c:v>93.502228008553203</c:v>
                </c:pt>
                <c:pt idx="48">
                  <c:v>93.319501607845496</c:v>
                </c:pt>
                <c:pt idx="49">
                  <c:v>93.624738041084697</c:v>
                </c:pt>
                <c:pt idx="50">
                  <c:v>94.886950193650307</c:v>
                </c:pt>
                <c:pt idx="51">
                  <c:v>94.759469307328104</c:v>
                </c:pt>
                <c:pt idx="52">
                  <c:v>94.559170889410296</c:v>
                </c:pt>
                <c:pt idx="53">
                  <c:v>93.5829498353594</c:v>
                </c:pt>
                <c:pt idx="54">
                  <c:v>94.368973552899305</c:v>
                </c:pt>
                <c:pt idx="55">
                  <c:v>95.287461496920102</c:v>
                </c:pt>
                <c:pt idx="56">
                  <c:v>96.575269292861293</c:v>
                </c:pt>
                <c:pt idx="57">
                  <c:v>97.640307383907498</c:v>
                </c:pt>
                <c:pt idx="58">
                  <c:v>98.736571783692</c:v>
                </c:pt>
                <c:pt idx="59">
                  <c:v>100</c:v>
                </c:pt>
                <c:pt idx="60">
                  <c:v>100.612040531481</c:v>
                </c:pt>
                <c:pt idx="61">
                  <c:v>101.318825737658</c:v>
                </c:pt>
                <c:pt idx="62">
                  <c:v>101.09247448130699</c:v>
                </c:pt>
                <c:pt idx="63">
                  <c:v>100.861859663514</c:v>
                </c:pt>
                <c:pt idx="64">
                  <c:v>101.253791321229</c:v>
                </c:pt>
                <c:pt idx="65">
                  <c:v>102.528010123196</c:v>
                </c:pt>
                <c:pt idx="66">
                  <c:v>103.700468911041</c:v>
                </c:pt>
                <c:pt idx="67">
                  <c:v>104.118264368987</c:v>
                </c:pt>
                <c:pt idx="68">
                  <c:v>104.301339122892</c:v>
                </c:pt>
                <c:pt idx="69">
                  <c:v>104.369059825577</c:v>
                </c:pt>
                <c:pt idx="70">
                  <c:v>104.353975307751</c:v>
                </c:pt>
                <c:pt idx="71">
                  <c:v>104.68066077730801</c:v>
                </c:pt>
                <c:pt idx="72">
                  <c:v>106.03926160287099</c:v>
                </c:pt>
                <c:pt idx="73">
                  <c:v>108.150746217389</c:v>
                </c:pt>
                <c:pt idx="74">
                  <c:v>109.364254668749</c:v>
                </c:pt>
                <c:pt idx="75">
                  <c:v>110.89245281603</c:v>
                </c:pt>
                <c:pt idx="76">
                  <c:v>110.905729909534</c:v>
                </c:pt>
                <c:pt idx="77">
                  <c:v>111.773910651055</c:v>
                </c:pt>
                <c:pt idx="78">
                  <c:v>110.503351574993</c:v>
                </c:pt>
                <c:pt idx="79">
                  <c:v>110.075814850227</c:v>
                </c:pt>
                <c:pt idx="80">
                  <c:v>109.17801710541799</c:v>
                </c:pt>
                <c:pt idx="81">
                  <c:v>110.304615853751</c:v>
                </c:pt>
                <c:pt idx="82">
                  <c:v>112.223817293853</c:v>
                </c:pt>
                <c:pt idx="83">
                  <c:v>114.90614021814</c:v>
                </c:pt>
                <c:pt idx="84">
                  <c:v>116.73848684157601</c:v>
                </c:pt>
                <c:pt idx="85">
                  <c:v>117.84160472718</c:v>
                </c:pt>
                <c:pt idx="86">
                  <c:v>118.176507543444</c:v>
                </c:pt>
                <c:pt idx="87">
                  <c:v>118.949215162397</c:v>
                </c:pt>
                <c:pt idx="88">
                  <c:v>119.76652547649699</c:v>
                </c:pt>
                <c:pt idx="89">
                  <c:v>121.199852714212</c:v>
                </c:pt>
                <c:pt idx="90">
                  <c:v>122.00883998259</c:v>
                </c:pt>
                <c:pt idx="91">
                  <c:v>122.470334432969</c:v>
                </c:pt>
                <c:pt idx="92">
                  <c:v>121.661900211999</c:v>
                </c:pt>
                <c:pt idx="93">
                  <c:v>121.028722206125</c:v>
                </c:pt>
                <c:pt idx="94">
                  <c:v>121.261655605996</c:v>
                </c:pt>
                <c:pt idx="95">
                  <c:v>122.856280778411</c:v>
                </c:pt>
                <c:pt idx="96">
                  <c:v>123.88599124624299</c:v>
                </c:pt>
                <c:pt idx="97">
                  <c:v>124.041463328181</c:v>
                </c:pt>
                <c:pt idx="98">
                  <c:v>124.13553600473099</c:v>
                </c:pt>
                <c:pt idx="99">
                  <c:v>125.39287286531599</c:v>
                </c:pt>
                <c:pt idx="100">
                  <c:v>127.405128114473</c:v>
                </c:pt>
                <c:pt idx="101">
                  <c:v>129.21511398394901</c:v>
                </c:pt>
                <c:pt idx="102">
                  <c:v>131.56147996987099</c:v>
                </c:pt>
                <c:pt idx="103">
                  <c:v>134.048123145218</c:v>
                </c:pt>
                <c:pt idx="104">
                  <c:v>136.555459064491</c:v>
                </c:pt>
                <c:pt idx="105">
                  <c:v>137.06800032349699</c:v>
                </c:pt>
                <c:pt idx="106">
                  <c:v>137.90844587692601</c:v>
                </c:pt>
                <c:pt idx="107">
                  <c:v>138.15033959959499</c:v>
                </c:pt>
                <c:pt idx="108">
                  <c:v>140.245688872844</c:v>
                </c:pt>
                <c:pt idx="109">
                  <c:v>141.52414511419201</c:v>
                </c:pt>
                <c:pt idx="110">
                  <c:v>143.9191112101</c:v>
                </c:pt>
                <c:pt idx="111">
                  <c:v>145.42840784309001</c:v>
                </c:pt>
                <c:pt idx="112">
                  <c:v>146.96065076365301</c:v>
                </c:pt>
                <c:pt idx="113">
                  <c:v>149.013852507097</c:v>
                </c:pt>
                <c:pt idx="114">
                  <c:v>151.86897928382501</c:v>
                </c:pt>
                <c:pt idx="115">
                  <c:v>155.82328064707701</c:v>
                </c:pt>
                <c:pt idx="116">
                  <c:v>159.57212741269399</c:v>
                </c:pt>
                <c:pt idx="117">
                  <c:v>164.323025089271</c:v>
                </c:pt>
                <c:pt idx="118">
                  <c:v>167.28583130887401</c:v>
                </c:pt>
                <c:pt idx="119">
                  <c:v>168.59373465487201</c:v>
                </c:pt>
                <c:pt idx="120">
                  <c:v>166.36993527160999</c:v>
                </c:pt>
                <c:pt idx="121">
                  <c:v>165.28283409056499</c:v>
                </c:pt>
                <c:pt idx="122">
                  <c:v>164.68142459019199</c:v>
                </c:pt>
                <c:pt idx="123">
                  <c:v>164.919595742702</c:v>
                </c:pt>
                <c:pt idx="124">
                  <c:v>164.238479317686</c:v>
                </c:pt>
                <c:pt idx="125">
                  <c:v>162.96779698208499</c:v>
                </c:pt>
                <c:pt idx="126">
                  <c:v>162.26394784705201</c:v>
                </c:pt>
                <c:pt idx="127">
                  <c:v>161.475949229788</c:v>
                </c:pt>
                <c:pt idx="128">
                  <c:v>161.14067766040401</c:v>
                </c:pt>
                <c:pt idx="129">
                  <c:v>167.75622924115399</c:v>
                </c:pt>
                <c:pt idx="130">
                  <c:v>174.48264452849099</c:v>
                </c:pt>
                <c:pt idx="131">
                  <c:v>182.08614252186101</c:v>
                </c:pt>
                <c:pt idx="132">
                  <c:v>177.72255164278201</c:v>
                </c:pt>
                <c:pt idx="133">
                  <c:v>174.716883727972</c:v>
                </c:pt>
                <c:pt idx="134">
                  <c:v>171.096197411113</c:v>
                </c:pt>
                <c:pt idx="135">
                  <c:v>170.616878305949</c:v>
                </c:pt>
                <c:pt idx="136">
                  <c:v>171.05062923765399</c:v>
                </c:pt>
                <c:pt idx="137">
                  <c:v>170.56758233588201</c:v>
                </c:pt>
                <c:pt idx="138">
                  <c:v>172.66222516965399</c:v>
                </c:pt>
                <c:pt idx="139">
                  <c:v>170.67501540053399</c:v>
                </c:pt>
                <c:pt idx="140">
                  <c:v>171.02172695304799</c:v>
                </c:pt>
                <c:pt idx="141">
                  <c:v>168.188822423039</c:v>
                </c:pt>
                <c:pt idx="142">
                  <c:v>167.751205225923</c:v>
                </c:pt>
                <c:pt idx="143">
                  <c:v>165.34741675485901</c:v>
                </c:pt>
                <c:pt idx="144">
                  <c:v>164.26927748492099</c:v>
                </c:pt>
                <c:pt idx="145">
                  <c:v>163.159472730527</c:v>
                </c:pt>
                <c:pt idx="146">
                  <c:v>162.58907293021301</c:v>
                </c:pt>
                <c:pt idx="147">
                  <c:v>160.91897913380001</c:v>
                </c:pt>
                <c:pt idx="148">
                  <c:v>159.01829533980001</c:v>
                </c:pt>
                <c:pt idx="149">
                  <c:v>157.19384375435101</c:v>
                </c:pt>
                <c:pt idx="150">
                  <c:v>157.635385332336</c:v>
                </c:pt>
                <c:pt idx="151">
                  <c:v>157.797321869493</c:v>
                </c:pt>
                <c:pt idx="152">
                  <c:v>157.290465194245</c:v>
                </c:pt>
                <c:pt idx="153">
                  <c:v>154.67966575088801</c:v>
                </c:pt>
                <c:pt idx="154">
                  <c:v>148.89338420144099</c:v>
                </c:pt>
                <c:pt idx="155">
                  <c:v>142.50972625063801</c:v>
                </c:pt>
                <c:pt idx="156">
                  <c:v>136.853911630683</c:v>
                </c:pt>
                <c:pt idx="157">
                  <c:v>136.78468672568499</c:v>
                </c:pt>
                <c:pt idx="158">
                  <c:v>135.13654875087099</c:v>
                </c:pt>
                <c:pt idx="159">
                  <c:v>132.713760531952</c:v>
                </c:pt>
                <c:pt idx="160">
                  <c:v>127.052698693243</c:v>
                </c:pt>
                <c:pt idx="161">
                  <c:v>124.226767433432</c:v>
                </c:pt>
                <c:pt idx="162">
                  <c:v>121.497759035238</c:v>
                </c:pt>
                <c:pt idx="163">
                  <c:v>121.19537231811501</c:v>
                </c:pt>
                <c:pt idx="164">
                  <c:v>119.87587411174501</c:v>
                </c:pt>
                <c:pt idx="165">
                  <c:v>119.804148688838</c:v>
                </c:pt>
                <c:pt idx="166">
                  <c:v>118.14995190405899</c:v>
                </c:pt>
                <c:pt idx="167">
                  <c:v>117.706077334485</c:v>
                </c:pt>
                <c:pt idx="168">
                  <c:v>117.700144460316</c:v>
                </c:pt>
                <c:pt idx="169">
                  <c:v>118.472179382223</c:v>
                </c:pt>
                <c:pt idx="170">
                  <c:v>119.305840459564</c:v>
                </c:pt>
                <c:pt idx="171">
                  <c:v>120.22987463567701</c:v>
                </c:pt>
                <c:pt idx="172">
                  <c:v>120.97206263966901</c:v>
                </c:pt>
                <c:pt idx="173">
                  <c:v>122.438154401083</c:v>
                </c:pt>
                <c:pt idx="174">
                  <c:v>124.041691025793</c:v>
                </c:pt>
                <c:pt idx="175">
                  <c:v>128.85269956660301</c:v>
                </c:pt>
                <c:pt idx="176">
                  <c:v>133.84291247205499</c:v>
                </c:pt>
                <c:pt idx="177">
                  <c:v>138.34336386190199</c:v>
                </c:pt>
                <c:pt idx="178">
                  <c:v>139.846480813027</c:v>
                </c:pt>
                <c:pt idx="179">
                  <c:v>141.14439713645399</c:v>
                </c:pt>
                <c:pt idx="180">
                  <c:v>142.75011206154599</c:v>
                </c:pt>
                <c:pt idx="181">
                  <c:v>141.80478680860401</c:v>
                </c:pt>
                <c:pt idx="182">
                  <c:v>139.695945233408</c:v>
                </c:pt>
                <c:pt idx="183">
                  <c:v>137.89147227058501</c:v>
                </c:pt>
                <c:pt idx="184">
                  <c:v>139.28868933094</c:v>
                </c:pt>
                <c:pt idx="185">
                  <c:v>141.26063838552599</c:v>
                </c:pt>
                <c:pt idx="186">
                  <c:v>143.58946052007201</c:v>
                </c:pt>
                <c:pt idx="187">
                  <c:v>145.37963601644799</c:v>
                </c:pt>
                <c:pt idx="188">
                  <c:v>148.98425172916399</c:v>
                </c:pt>
                <c:pt idx="189">
                  <c:v>151.387068012974</c:v>
                </c:pt>
                <c:pt idx="190">
                  <c:v>153.69007620115499</c:v>
                </c:pt>
                <c:pt idx="191">
                  <c:v>152.56694776484099</c:v>
                </c:pt>
                <c:pt idx="192">
                  <c:v>151.330536640632</c:v>
                </c:pt>
                <c:pt idx="193">
                  <c:v>147.91869126402901</c:v>
                </c:pt>
                <c:pt idx="194">
                  <c:v>146.96623814034999</c:v>
                </c:pt>
                <c:pt idx="195">
                  <c:v>146.931942973589</c:v>
                </c:pt>
                <c:pt idx="196">
                  <c:v>149.04842362520699</c:v>
                </c:pt>
                <c:pt idx="197">
                  <c:v>149.62297143527601</c:v>
                </c:pt>
                <c:pt idx="198">
                  <c:v>152.353751843597</c:v>
                </c:pt>
                <c:pt idx="199">
                  <c:v>155.29446827561199</c:v>
                </c:pt>
                <c:pt idx="200">
                  <c:v>160.46490653062901</c:v>
                </c:pt>
                <c:pt idx="201">
                  <c:v>162.84171566559701</c:v>
                </c:pt>
                <c:pt idx="202">
                  <c:v>164.03518918013401</c:v>
                </c:pt>
                <c:pt idx="203">
                  <c:v>163.41239431471701</c:v>
                </c:pt>
                <c:pt idx="204">
                  <c:v>162.47532187212099</c:v>
                </c:pt>
                <c:pt idx="205">
                  <c:v>163.00254086500399</c:v>
                </c:pt>
                <c:pt idx="206">
                  <c:v>163.23963521650299</c:v>
                </c:pt>
                <c:pt idx="207">
                  <c:v>164.97156841413499</c:v>
                </c:pt>
                <c:pt idx="208">
                  <c:v>166.26780042901001</c:v>
                </c:pt>
                <c:pt idx="209">
                  <c:v>168.97559469243001</c:v>
                </c:pt>
                <c:pt idx="210">
                  <c:v>170.034651960302</c:v>
                </c:pt>
                <c:pt idx="211">
                  <c:v>170.606235083934</c:v>
                </c:pt>
                <c:pt idx="212">
                  <c:v>171.735000211765</c:v>
                </c:pt>
                <c:pt idx="213">
                  <c:v>174.13960339030501</c:v>
                </c:pt>
                <c:pt idx="214">
                  <c:v>176.73625214341899</c:v>
                </c:pt>
                <c:pt idx="215">
                  <c:v>177.35244186203801</c:v>
                </c:pt>
                <c:pt idx="216">
                  <c:v>178.397058130614</c:v>
                </c:pt>
                <c:pt idx="217">
                  <c:v>179.10289321676601</c:v>
                </c:pt>
                <c:pt idx="218">
                  <c:v>180.47434432985401</c:v>
                </c:pt>
                <c:pt idx="219">
                  <c:v>179.774356851741</c:v>
                </c:pt>
                <c:pt idx="220">
                  <c:v>176.62203456239101</c:v>
                </c:pt>
                <c:pt idx="221">
                  <c:v>174.246291473079</c:v>
                </c:pt>
                <c:pt idx="222">
                  <c:v>173.76879359661899</c:v>
                </c:pt>
                <c:pt idx="223">
                  <c:v>179.78408209057</c:v>
                </c:pt>
                <c:pt idx="224">
                  <c:v>184.986984000056</c:v>
                </c:pt>
                <c:pt idx="225">
                  <c:v>189.71399842878</c:v>
                </c:pt>
                <c:pt idx="226">
                  <c:v>191.62387272307899</c:v>
                </c:pt>
                <c:pt idx="227">
                  <c:v>194.40619612239001</c:v>
                </c:pt>
                <c:pt idx="228">
                  <c:v>197.17152241647699</c:v>
                </c:pt>
                <c:pt idx="229">
                  <c:v>198.19213092555299</c:v>
                </c:pt>
                <c:pt idx="230">
                  <c:v>199.75336872494401</c:v>
                </c:pt>
                <c:pt idx="231">
                  <c:v>201.592683900926</c:v>
                </c:pt>
                <c:pt idx="232">
                  <c:v>204.368418968886</c:v>
                </c:pt>
                <c:pt idx="233">
                  <c:v>205.36243144239199</c:v>
                </c:pt>
                <c:pt idx="234">
                  <c:v>206.03693613967999</c:v>
                </c:pt>
                <c:pt idx="235">
                  <c:v>206.24878280210601</c:v>
                </c:pt>
                <c:pt idx="236">
                  <c:v>206.98494289178299</c:v>
                </c:pt>
                <c:pt idx="237">
                  <c:v>206.39732208201499</c:v>
                </c:pt>
                <c:pt idx="238">
                  <c:v>207.313022454335</c:v>
                </c:pt>
                <c:pt idx="239">
                  <c:v>208.86628530210601</c:v>
                </c:pt>
                <c:pt idx="240">
                  <c:v>212.65063886278099</c:v>
                </c:pt>
                <c:pt idx="241">
                  <c:v>214.52964281358601</c:v>
                </c:pt>
                <c:pt idx="242">
                  <c:v>216.98673893248201</c:v>
                </c:pt>
                <c:pt idx="243">
                  <c:v>218.12410097806099</c:v>
                </c:pt>
                <c:pt idx="244">
                  <c:v>219.96939862072301</c:v>
                </c:pt>
                <c:pt idx="245">
                  <c:v>220.848986926229</c:v>
                </c:pt>
                <c:pt idx="246">
                  <c:v>222.52938953131701</c:v>
                </c:pt>
                <c:pt idx="247">
                  <c:v>223.91131221623201</c:v>
                </c:pt>
                <c:pt idx="248">
                  <c:v>225.210828137758</c:v>
                </c:pt>
                <c:pt idx="249">
                  <c:v>226.292322274181</c:v>
                </c:pt>
                <c:pt idx="250">
                  <c:v>227.736041963963</c:v>
                </c:pt>
                <c:pt idx="251">
                  <c:v>228.794855229577</c:v>
                </c:pt>
                <c:pt idx="252">
                  <c:v>228.19961240632699</c:v>
                </c:pt>
                <c:pt idx="253">
                  <c:v>226.89475544712499</c:v>
                </c:pt>
                <c:pt idx="254">
                  <c:v>225.471909244714</c:v>
                </c:pt>
                <c:pt idx="255">
                  <c:v>226.20079769711401</c:v>
                </c:pt>
                <c:pt idx="256">
                  <c:v>229.059024518786</c:v>
                </c:pt>
                <c:pt idx="257">
                  <c:v>232.77220851912</c:v>
                </c:pt>
                <c:pt idx="258">
                  <c:v>235.97768889022799</c:v>
                </c:pt>
                <c:pt idx="259">
                  <c:v>237.387920507925</c:v>
                </c:pt>
                <c:pt idx="260">
                  <c:v>238.808526747813</c:v>
                </c:pt>
                <c:pt idx="261">
                  <c:v>240.48032594857099</c:v>
                </c:pt>
                <c:pt idx="262">
                  <c:v>242.59388485907701</c:v>
                </c:pt>
                <c:pt idx="263">
                  <c:v>244.64468691406699</c:v>
                </c:pt>
                <c:pt idx="264">
                  <c:v>246.52832633236099</c:v>
                </c:pt>
                <c:pt idx="265">
                  <c:v>248.50756615719601</c:v>
                </c:pt>
                <c:pt idx="266">
                  <c:v>251.15459682106001</c:v>
                </c:pt>
                <c:pt idx="267">
                  <c:v>252.42790224108299</c:v>
                </c:pt>
                <c:pt idx="268">
                  <c:v>252.367769925896</c:v>
                </c:pt>
                <c:pt idx="269">
                  <c:v>251.215690941145</c:v>
                </c:pt>
                <c:pt idx="270">
                  <c:v>253.14756588040299</c:v>
                </c:pt>
                <c:pt idx="271">
                  <c:v>256.47766960908899</c:v>
                </c:pt>
                <c:pt idx="272">
                  <c:v>259.80219580266697</c:v>
                </c:pt>
                <c:pt idx="273">
                  <c:v>260.22742915645802</c:v>
                </c:pt>
                <c:pt idx="274">
                  <c:v>259.59867138161599</c:v>
                </c:pt>
                <c:pt idx="275">
                  <c:v>259.49966029109203</c:v>
                </c:pt>
                <c:pt idx="276">
                  <c:v>259.55820648493398</c:v>
                </c:pt>
                <c:pt idx="277">
                  <c:v>261.34130667898199</c:v>
                </c:pt>
                <c:pt idx="278">
                  <c:v>262.791369337623</c:v>
                </c:pt>
                <c:pt idx="279">
                  <c:v>267.28673714352499</c:v>
                </c:pt>
                <c:pt idx="280">
                  <c:v>270.193754002307</c:v>
                </c:pt>
                <c:pt idx="281">
                  <c:v>273.11365073653201</c:v>
                </c:pt>
                <c:pt idx="282">
                  <c:v>272.86332149049701</c:v>
                </c:pt>
                <c:pt idx="283">
                  <c:v>273.24275612019102</c:v>
                </c:pt>
                <c:pt idx="284">
                  <c:v>274.08849295972902</c:v>
                </c:pt>
                <c:pt idx="285">
                  <c:v>275.92792597336597</c:v>
                </c:pt>
                <c:pt idx="286">
                  <c:v>279.07127530998599</c:v>
                </c:pt>
                <c:pt idx="287">
                  <c:v>282.18938863365599</c:v>
                </c:pt>
                <c:pt idx="288">
                  <c:v>284.12497697703702</c:v>
                </c:pt>
                <c:pt idx="289">
                  <c:v>284.90090374121399</c:v>
                </c:pt>
                <c:pt idx="290">
                  <c:v>285.29578445901899</c:v>
                </c:pt>
                <c:pt idx="291">
                  <c:v>290.06896916972403</c:v>
                </c:pt>
                <c:pt idx="292">
                  <c:v>290.73737430323899</c:v>
                </c:pt>
                <c:pt idx="293">
                  <c:v>292.26608766701202</c:v>
                </c:pt>
                <c:pt idx="294">
                  <c:v>290.19179895492101</c:v>
                </c:pt>
                <c:pt idx="295">
                  <c:v>294.82395785317698</c:v>
                </c:pt>
                <c:pt idx="296">
                  <c:v>298.62959377693801</c:v>
                </c:pt>
                <c:pt idx="297">
                  <c:v>303.47648842771798</c:v>
                </c:pt>
                <c:pt idx="298">
                  <c:v>304.81445040279402</c:v>
                </c:pt>
                <c:pt idx="299">
                  <c:v>306.405699528914</c:v>
                </c:pt>
                <c:pt idx="300">
                  <c:v>306.77278455127401</c:v>
                </c:pt>
                <c:pt idx="301">
                  <c:v>309.157469516307</c:v>
                </c:pt>
                <c:pt idx="302">
                  <c:v>312.24683328089299</c:v>
                </c:pt>
                <c:pt idx="303">
                  <c:v>316.99923469306202</c:v>
                </c:pt>
                <c:pt idx="304">
                  <c:v>324.02379772669599</c:v>
                </c:pt>
                <c:pt idx="305">
                  <c:v>334.25182469952603</c:v>
                </c:pt>
                <c:pt idx="306">
                  <c:v>345.24284769420802</c:v>
                </c:pt>
                <c:pt idx="307">
                  <c:v>353.41634227884703</c:v>
                </c:pt>
                <c:pt idx="308">
                  <c:v>358.62456939146699</c:v>
                </c:pt>
                <c:pt idx="309">
                  <c:v>364.76177599653801</c:v>
                </c:pt>
                <c:pt idx="310">
                  <c:v>373.51824313345497</c:v>
                </c:pt>
                <c:pt idx="311">
                  <c:v>381.66225729034102</c:v>
                </c:pt>
                <c:pt idx="312">
                  <c:v>387.689748375443</c:v>
                </c:pt>
                <c:pt idx="313">
                  <c:v>388.63788346495699</c:v>
                </c:pt>
                <c:pt idx="314">
                  <c:v>392.78202497832399</c:v>
                </c:pt>
                <c:pt idx="315">
                  <c:v>400.498864766765</c:v>
                </c:pt>
                <c:pt idx="316">
                  <c:v>411.90065035986203</c:v>
                </c:pt>
                <c:pt idx="317">
                  <c:v>419.092794458257</c:v>
                </c:pt>
                <c:pt idx="318">
                  <c:v>418.87573259854702</c:v>
                </c:pt>
                <c:pt idx="319">
                  <c:v>416.53446923448399</c:v>
                </c:pt>
                <c:pt idx="320">
                  <c:v>409.93970707074402</c:v>
                </c:pt>
                <c:pt idx="321">
                  <c:v>402.49354933075603</c:v>
                </c:pt>
                <c:pt idx="322">
                  <c:v>386.53064164724901</c:v>
                </c:pt>
                <c:pt idx="323">
                  <c:v>373.59311859646903</c:v>
                </c:pt>
                <c:pt idx="324">
                  <c:v>360.49512683439502</c:v>
                </c:pt>
                <c:pt idx="325">
                  <c:v>357.66969212082398</c:v>
                </c:pt>
                <c:pt idx="326">
                  <c:v>350.736856325053</c:v>
                </c:pt>
                <c:pt idx="327">
                  <c:v>347.63930353911701</c:v>
                </c:pt>
                <c:pt idx="328">
                  <c:v>340.59484388360698</c:v>
                </c:pt>
                <c:pt idx="329">
                  <c:v>338.750580519724</c:v>
                </c:pt>
                <c:pt idx="330">
                  <c:v>343.511663329344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5A6-4A76-AB6B-6D9C2B6D76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8576"/>
        <c:axId val="526028968"/>
      </c:scatterChart>
      <c:valAx>
        <c:axId val="526028576"/>
        <c:scaling>
          <c:orientation val="minMax"/>
          <c:max val="45138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8968"/>
        <c:crosses val="autoZero"/>
        <c:crossBetween val="midCat"/>
        <c:majorUnit val="365"/>
      </c:valAx>
      <c:valAx>
        <c:axId val="5260289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857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627085955211444E-2"/>
          <c:w val="1"/>
          <c:h val="6.1777273772817401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PropertyType!$Q$6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PropertyType!$P$7:$P$116</c:f>
              <c:numCache>
                <c:formatCode>[$-409]mmm\-yy;@</c:formatCode>
                <c:ptCount val="11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</c:numCache>
            </c:numRef>
          </c:xVal>
          <c:yVal>
            <c:numRef>
              <c:f>PropertyType!$Q$7:$Q$116</c:f>
              <c:numCache>
                <c:formatCode>0</c:formatCode>
                <c:ptCount val="110"/>
                <c:pt idx="0">
                  <c:v>58.473444858774201</c:v>
                </c:pt>
                <c:pt idx="1">
                  <c:v>61.958019005935697</c:v>
                </c:pt>
                <c:pt idx="2">
                  <c:v>65.366290082162905</c:v>
                </c:pt>
                <c:pt idx="3">
                  <c:v>65.208224466085298</c:v>
                </c:pt>
                <c:pt idx="4">
                  <c:v>65.808336584789799</c:v>
                </c:pt>
                <c:pt idx="5">
                  <c:v>69.626172503751704</c:v>
                </c:pt>
                <c:pt idx="6">
                  <c:v>74.673572628885296</c:v>
                </c:pt>
                <c:pt idx="7">
                  <c:v>77.392353721928899</c:v>
                </c:pt>
                <c:pt idx="8">
                  <c:v>77.889377722047996</c:v>
                </c:pt>
                <c:pt idx="9">
                  <c:v>78.223210447343703</c:v>
                </c:pt>
                <c:pt idx="10">
                  <c:v>79.863574633750801</c:v>
                </c:pt>
                <c:pt idx="11">
                  <c:v>82.487840745107107</c:v>
                </c:pt>
                <c:pt idx="12">
                  <c:v>85.462786122552302</c:v>
                </c:pt>
                <c:pt idx="13">
                  <c:v>89.273590576087798</c:v>
                </c:pt>
                <c:pt idx="14">
                  <c:v>90.5662191156771</c:v>
                </c:pt>
                <c:pt idx="15">
                  <c:v>90.312506698375302</c:v>
                </c:pt>
                <c:pt idx="16">
                  <c:v>93.033097952647495</c:v>
                </c:pt>
                <c:pt idx="17">
                  <c:v>98.574013999975705</c:v>
                </c:pt>
                <c:pt idx="18">
                  <c:v>101.248890622234</c:v>
                </c:pt>
                <c:pt idx="19">
                  <c:v>100</c:v>
                </c:pt>
                <c:pt idx="20">
                  <c:v>100.06045419030301</c:v>
                </c:pt>
                <c:pt idx="21">
                  <c:v>102.093008348678</c:v>
                </c:pt>
                <c:pt idx="22">
                  <c:v>103.072402764161</c:v>
                </c:pt>
                <c:pt idx="23">
                  <c:v>102.63078104570501</c:v>
                </c:pt>
                <c:pt idx="24">
                  <c:v>103.477113403234</c:v>
                </c:pt>
                <c:pt idx="25">
                  <c:v>106.008511271987</c:v>
                </c:pt>
                <c:pt idx="26">
                  <c:v>108.31850207299</c:v>
                </c:pt>
                <c:pt idx="27">
                  <c:v>109.748787506208</c:v>
                </c:pt>
                <c:pt idx="28">
                  <c:v>112.506498445158</c:v>
                </c:pt>
                <c:pt idx="29">
                  <c:v>115.97020055919999</c:v>
                </c:pt>
                <c:pt idx="30">
                  <c:v>118.12463443259701</c:v>
                </c:pt>
                <c:pt idx="31">
                  <c:v>120.510137062464</c:v>
                </c:pt>
                <c:pt idx="32">
                  <c:v>124.9422511658</c:v>
                </c:pt>
                <c:pt idx="33">
                  <c:v>129.7144545253</c:v>
                </c:pt>
                <c:pt idx="34">
                  <c:v>134.128588324558</c:v>
                </c:pt>
                <c:pt idx="35">
                  <c:v>138.70228326156101</c:v>
                </c:pt>
                <c:pt idx="36">
                  <c:v>144.37611398148499</c:v>
                </c:pt>
                <c:pt idx="37">
                  <c:v>151.19020427430499</c:v>
                </c:pt>
                <c:pt idx="38">
                  <c:v>155.907406914132</c:v>
                </c:pt>
                <c:pt idx="39">
                  <c:v>158.470777753269</c:v>
                </c:pt>
                <c:pt idx="40">
                  <c:v>161.657950032862</c:v>
                </c:pt>
                <c:pt idx="41">
                  <c:v>165.290608049583</c:v>
                </c:pt>
                <c:pt idx="42">
                  <c:v>165.74181681504399</c:v>
                </c:pt>
                <c:pt idx="43">
                  <c:v>164.79357207170801</c:v>
                </c:pt>
                <c:pt idx="44">
                  <c:v>168.32612586874799</c:v>
                </c:pt>
                <c:pt idx="45">
                  <c:v>174.755814548329</c:v>
                </c:pt>
                <c:pt idx="46">
                  <c:v>172.38705584365701</c:v>
                </c:pt>
                <c:pt idx="47">
                  <c:v>165.40243827868801</c:v>
                </c:pt>
                <c:pt idx="48">
                  <c:v>163.72302762694599</c:v>
                </c:pt>
                <c:pt idx="49">
                  <c:v>163.166999482108</c:v>
                </c:pt>
                <c:pt idx="50">
                  <c:v>154.30374748960301</c:v>
                </c:pt>
                <c:pt idx="51">
                  <c:v>142.04922169848501</c:v>
                </c:pt>
                <c:pt idx="52">
                  <c:v>131.33494517444501</c:v>
                </c:pt>
                <c:pt idx="53">
                  <c:v>121.91072791230199</c:v>
                </c:pt>
                <c:pt idx="54">
                  <c:v>120.4774687722</c:v>
                </c:pt>
                <c:pt idx="55">
                  <c:v>121.835651655394</c:v>
                </c:pt>
                <c:pt idx="56">
                  <c:v>118.020671218083</c:v>
                </c:pt>
                <c:pt idx="57">
                  <c:v>112.64268860935</c:v>
                </c:pt>
                <c:pt idx="58">
                  <c:v>110.329279855298</c:v>
                </c:pt>
                <c:pt idx="59">
                  <c:v>108.778210796658</c:v>
                </c:pt>
                <c:pt idx="60">
                  <c:v>106.95645014646</c:v>
                </c:pt>
                <c:pt idx="61">
                  <c:v>108.153563481269</c:v>
                </c:pt>
                <c:pt idx="62">
                  <c:v>109.38054258150601</c:v>
                </c:pt>
                <c:pt idx="63">
                  <c:v>107.963415033141</c:v>
                </c:pt>
                <c:pt idx="64">
                  <c:v>106.94707218094401</c:v>
                </c:pt>
                <c:pt idx="65">
                  <c:v>107.74343735350401</c:v>
                </c:pt>
                <c:pt idx="66">
                  <c:v>110.160770183495</c:v>
                </c:pt>
                <c:pt idx="67">
                  <c:v>112.284924675103</c:v>
                </c:pt>
                <c:pt idx="68">
                  <c:v>114.177609789267</c:v>
                </c:pt>
                <c:pt idx="69">
                  <c:v>116.797752857218</c:v>
                </c:pt>
                <c:pt idx="70">
                  <c:v>119.333096911582</c:v>
                </c:pt>
                <c:pt idx="71">
                  <c:v>121.361693194387</c:v>
                </c:pt>
                <c:pt idx="72">
                  <c:v>124.862204584141</c:v>
                </c:pt>
                <c:pt idx="73">
                  <c:v>130.25073364930699</c:v>
                </c:pt>
                <c:pt idx="74">
                  <c:v>132.38481520444401</c:v>
                </c:pt>
                <c:pt idx="75">
                  <c:v>132.85462531447499</c:v>
                </c:pt>
                <c:pt idx="76">
                  <c:v>137.422850597988</c:v>
                </c:pt>
                <c:pt idx="77">
                  <c:v>143.33266207852</c:v>
                </c:pt>
                <c:pt idx="78">
                  <c:v>143.538428890002</c:v>
                </c:pt>
                <c:pt idx="79">
                  <c:v>141.8308254081</c:v>
                </c:pt>
                <c:pt idx="80">
                  <c:v>144.60888175936</c:v>
                </c:pt>
                <c:pt idx="81">
                  <c:v>149.32870118005499</c:v>
                </c:pt>
                <c:pt idx="82">
                  <c:v>153.36098235981501</c:v>
                </c:pt>
                <c:pt idx="83">
                  <c:v>156.393661930452</c:v>
                </c:pt>
                <c:pt idx="84">
                  <c:v>161.95388013036001</c:v>
                </c:pt>
                <c:pt idx="85">
                  <c:v>168.61656214656</c:v>
                </c:pt>
                <c:pt idx="86">
                  <c:v>168.386840874265</c:v>
                </c:pt>
                <c:pt idx="87">
                  <c:v>166.98859976262301</c:v>
                </c:pt>
                <c:pt idx="88">
                  <c:v>172.01739402795599</c:v>
                </c:pt>
                <c:pt idx="89">
                  <c:v>178.53175300329499</c:v>
                </c:pt>
                <c:pt idx="90">
                  <c:v>180.122961540066</c:v>
                </c:pt>
                <c:pt idx="91">
                  <c:v>179.37843822339201</c:v>
                </c:pt>
                <c:pt idx="92">
                  <c:v>181.02563658291999</c:v>
                </c:pt>
                <c:pt idx="93">
                  <c:v>184.17006983531701</c:v>
                </c:pt>
                <c:pt idx="94">
                  <c:v>186.73078141848501</c:v>
                </c:pt>
                <c:pt idx="95">
                  <c:v>187.98207259114201</c:v>
                </c:pt>
                <c:pt idx="96">
                  <c:v>188.91781416768799</c:v>
                </c:pt>
                <c:pt idx="97">
                  <c:v>189.582139469547</c:v>
                </c:pt>
                <c:pt idx="98">
                  <c:v>194.62470918087001</c:v>
                </c:pt>
                <c:pt idx="99">
                  <c:v>199.96321677674601</c:v>
                </c:pt>
                <c:pt idx="100">
                  <c:v>200.96699315548699</c:v>
                </c:pt>
                <c:pt idx="101">
                  <c:v>206.24413087963899</c:v>
                </c:pt>
                <c:pt idx="102">
                  <c:v>217.73741497145599</c:v>
                </c:pt>
                <c:pt idx="103">
                  <c:v>225.193202756593</c:v>
                </c:pt>
                <c:pt idx="104">
                  <c:v>230.101773822398</c:v>
                </c:pt>
                <c:pt idx="105">
                  <c:v>239.10118776057001</c:v>
                </c:pt>
                <c:pt idx="106">
                  <c:v>237.77099237723399</c:v>
                </c:pt>
                <c:pt idx="107">
                  <c:v>229.92575861789601</c:v>
                </c:pt>
                <c:pt idx="108">
                  <c:v>225.58395271002601</c:v>
                </c:pt>
                <c:pt idx="109">
                  <c:v>223.07772615095499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F1A-4BD7-B2BB-261AB5D446E6}"/>
            </c:ext>
          </c:extLst>
        </c:ser>
        <c:ser>
          <c:idx val="1"/>
          <c:order val="1"/>
          <c:tx>
            <c:strRef>
              <c:f>PropertyType!$R$6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PropertyType!$P$7:$P$116</c:f>
              <c:numCache>
                <c:formatCode>[$-409]mmm\-yy;@</c:formatCode>
                <c:ptCount val="11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</c:numCache>
            </c:numRef>
          </c:xVal>
          <c:yVal>
            <c:numRef>
              <c:f>PropertyType!$R$7:$R$116</c:f>
              <c:numCache>
                <c:formatCode>0</c:formatCode>
                <c:ptCount val="110"/>
                <c:pt idx="0">
                  <c:v>67.944972820717098</c:v>
                </c:pt>
                <c:pt idx="1">
                  <c:v>70.296405960519294</c:v>
                </c:pt>
                <c:pt idx="2">
                  <c:v>71.864694852510794</c:v>
                </c:pt>
                <c:pt idx="3">
                  <c:v>70.477768181206301</c:v>
                </c:pt>
                <c:pt idx="4">
                  <c:v>70.374382506965105</c:v>
                </c:pt>
                <c:pt idx="5">
                  <c:v>73.483952265409101</c:v>
                </c:pt>
                <c:pt idx="6">
                  <c:v>77.634276555016399</c:v>
                </c:pt>
                <c:pt idx="7">
                  <c:v>79.355507304359506</c:v>
                </c:pt>
                <c:pt idx="8">
                  <c:v>79.267722920522701</c:v>
                </c:pt>
                <c:pt idx="9">
                  <c:v>79.508794914393306</c:v>
                </c:pt>
                <c:pt idx="10">
                  <c:v>81.4644672564865</c:v>
                </c:pt>
                <c:pt idx="11">
                  <c:v>84.367401896390504</c:v>
                </c:pt>
                <c:pt idx="12">
                  <c:v>86.880413587392795</c:v>
                </c:pt>
                <c:pt idx="13">
                  <c:v>87.535304949213597</c:v>
                </c:pt>
                <c:pt idx="14">
                  <c:v>87.890115928858194</c:v>
                </c:pt>
                <c:pt idx="15">
                  <c:v>90.746088788122805</c:v>
                </c:pt>
                <c:pt idx="16">
                  <c:v>94.691956464048403</c:v>
                </c:pt>
                <c:pt idx="17">
                  <c:v>98.089617134109304</c:v>
                </c:pt>
                <c:pt idx="18">
                  <c:v>99.536842825276196</c:v>
                </c:pt>
                <c:pt idx="19">
                  <c:v>100</c:v>
                </c:pt>
                <c:pt idx="20">
                  <c:v>101.464354090789</c:v>
                </c:pt>
                <c:pt idx="21">
                  <c:v>102.814693258151</c:v>
                </c:pt>
                <c:pt idx="22">
                  <c:v>102.766212213358</c:v>
                </c:pt>
                <c:pt idx="23">
                  <c:v>102.757592186417</c:v>
                </c:pt>
                <c:pt idx="24">
                  <c:v>103.848903967932</c:v>
                </c:pt>
                <c:pt idx="25">
                  <c:v>106.795731587571</c:v>
                </c:pt>
                <c:pt idx="26">
                  <c:v>110.62113807508</c:v>
                </c:pt>
                <c:pt idx="27">
                  <c:v>112.154499380163</c:v>
                </c:pt>
                <c:pt idx="28">
                  <c:v>112.336454256772</c:v>
                </c:pt>
                <c:pt idx="29">
                  <c:v>113.598624002504</c:v>
                </c:pt>
                <c:pt idx="30">
                  <c:v>116.698697409193</c:v>
                </c:pt>
                <c:pt idx="31">
                  <c:v>120.7396102057</c:v>
                </c:pt>
                <c:pt idx="32">
                  <c:v>126.84738320270699</c:v>
                </c:pt>
                <c:pt idx="33">
                  <c:v>133.86231159890801</c:v>
                </c:pt>
                <c:pt idx="34">
                  <c:v>135.25142302873201</c:v>
                </c:pt>
                <c:pt idx="35">
                  <c:v>136.11764103935599</c:v>
                </c:pt>
                <c:pt idx="36">
                  <c:v>143.87082448032501</c:v>
                </c:pt>
                <c:pt idx="37">
                  <c:v>152.95671745426</c:v>
                </c:pt>
                <c:pt idx="38">
                  <c:v>156.308169013064</c:v>
                </c:pt>
                <c:pt idx="39">
                  <c:v>158.376002686509</c:v>
                </c:pt>
                <c:pt idx="40">
                  <c:v>163.48634426589399</c:v>
                </c:pt>
                <c:pt idx="41">
                  <c:v>168.429505394073</c:v>
                </c:pt>
                <c:pt idx="42">
                  <c:v>171.37422086052899</c:v>
                </c:pt>
                <c:pt idx="43">
                  <c:v>173.23296918143001</c:v>
                </c:pt>
                <c:pt idx="44">
                  <c:v>175.518994629292</c:v>
                </c:pt>
                <c:pt idx="45">
                  <c:v>178.632075112428</c:v>
                </c:pt>
                <c:pt idx="46">
                  <c:v>179.19031015203799</c:v>
                </c:pt>
                <c:pt idx="47">
                  <c:v>176.069610509255</c:v>
                </c:pt>
                <c:pt idx="48">
                  <c:v>172.98573756600601</c:v>
                </c:pt>
                <c:pt idx="49">
                  <c:v>172.20534162640601</c:v>
                </c:pt>
                <c:pt idx="50">
                  <c:v>166.35711350076201</c:v>
                </c:pt>
                <c:pt idx="51">
                  <c:v>154.976947885963</c:v>
                </c:pt>
                <c:pt idx="52">
                  <c:v>143.003204871181</c:v>
                </c:pt>
                <c:pt idx="53">
                  <c:v>135.378386922098</c:v>
                </c:pt>
                <c:pt idx="54">
                  <c:v>133.47960341132</c:v>
                </c:pt>
                <c:pt idx="55">
                  <c:v>130.86230255313299</c:v>
                </c:pt>
                <c:pt idx="56">
                  <c:v>128.289150804093</c:v>
                </c:pt>
                <c:pt idx="57">
                  <c:v>128.93949190167501</c:v>
                </c:pt>
                <c:pt idx="58">
                  <c:v>125.24170341195099</c:v>
                </c:pt>
                <c:pt idx="59">
                  <c:v>118.49653057312599</c:v>
                </c:pt>
                <c:pt idx="60">
                  <c:v>118.582070671773</c:v>
                </c:pt>
                <c:pt idx="61">
                  <c:v>124.058510994914</c:v>
                </c:pt>
                <c:pt idx="62">
                  <c:v>123.831693052739</c:v>
                </c:pt>
                <c:pt idx="63">
                  <c:v>119.207987781076</c:v>
                </c:pt>
                <c:pt idx="64">
                  <c:v>118.662430047138</c:v>
                </c:pt>
                <c:pt idx="65">
                  <c:v>120.807559804105</c:v>
                </c:pt>
                <c:pt idx="66">
                  <c:v>123.861841528795</c:v>
                </c:pt>
                <c:pt idx="67">
                  <c:v>124.709397266016</c:v>
                </c:pt>
                <c:pt idx="68">
                  <c:v>125.18465052523599</c:v>
                </c:pt>
                <c:pt idx="69">
                  <c:v>128.918496786589</c:v>
                </c:pt>
                <c:pt idx="70">
                  <c:v>133.538704052296</c:v>
                </c:pt>
                <c:pt idx="71">
                  <c:v>136.11208268859599</c:v>
                </c:pt>
                <c:pt idx="72">
                  <c:v>140.16736393141301</c:v>
                </c:pt>
                <c:pt idx="73">
                  <c:v>146.694450827037</c:v>
                </c:pt>
                <c:pt idx="74">
                  <c:v>150.41267034503201</c:v>
                </c:pt>
                <c:pt idx="75">
                  <c:v>151.602770414432</c:v>
                </c:pt>
                <c:pt idx="76">
                  <c:v>155.328822380623</c:v>
                </c:pt>
                <c:pt idx="77">
                  <c:v>161.92940789549101</c:v>
                </c:pt>
                <c:pt idx="78">
                  <c:v>164.47016491033401</c:v>
                </c:pt>
                <c:pt idx="79">
                  <c:v>163.99923397272099</c:v>
                </c:pt>
                <c:pt idx="80">
                  <c:v>169.81503815308699</c:v>
                </c:pt>
                <c:pt idx="81">
                  <c:v>180.07685905205199</c:v>
                </c:pt>
                <c:pt idx="82">
                  <c:v>182.42985268311099</c:v>
                </c:pt>
                <c:pt idx="83">
                  <c:v>180.98575199347701</c:v>
                </c:pt>
                <c:pt idx="84">
                  <c:v>191.39318885528499</c:v>
                </c:pt>
                <c:pt idx="85">
                  <c:v>209.34021043132401</c:v>
                </c:pt>
                <c:pt idx="86">
                  <c:v>213.51388093339</c:v>
                </c:pt>
                <c:pt idx="87">
                  <c:v>208.887110965104</c:v>
                </c:pt>
                <c:pt idx="88">
                  <c:v>212.222655402897</c:v>
                </c:pt>
                <c:pt idx="89">
                  <c:v>219.026713927695</c:v>
                </c:pt>
                <c:pt idx="90">
                  <c:v>224.25971756966399</c:v>
                </c:pt>
                <c:pt idx="91">
                  <c:v>228.110208706072</c:v>
                </c:pt>
                <c:pt idx="92">
                  <c:v>232.96146811442</c:v>
                </c:pt>
                <c:pt idx="93">
                  <c:v>237.09639088866101</c:v>
                </c:pt>
                <c:pt idx="94">
                  <c:v>239.50222537662299</c:v>
                </c:pt>
                <c:pt idx="95">
                  <c:v>243.051205070527</c:v>
                </c:pt>
                <c:pt idx="96">
                  <c:v>249.43066090090599</c:v>
                </c:pt>
                <c:pt idx="97">
                  <c:v>256.04878797859698</c:v>
                </c:pt>
                <c:pt idx="98">
                  <c:v>263.38479333150298</c:v>
                </c:pt>
                <c:pt idx="99">
                  <c:v>271.68185348283203</c:v>
                </c:pt>
                <c:pt idx="100">
                  <c:v>283.09287266704803</c:v>
                </c:pt>
                <c:pt idx="101">
                  <c:v>300.91584307289202</c:v>
                </c:pt>
                <c:pt idx="102">
                  <c:v>315.23570470500601</c:v>
                </c:pt>
                <c:pt idx="103">
                  <c:v>323.774637410536</c:v>
                </c:pt>
                <c:pt idx="104">
                  <c:v>346.89512965431402</c:v>
                </c:pt>
                <c:pt idx="105">
                  <c:v>382.34091968529799</c:v>
                </c:pt>
                <c:pt idx="106">
                  <c:v>384.73773494562897</c:v>
                </c:pt>
                <c:pt idx="107">
                  <c:v>370.99841407898498</c:v>
                </c:pt>
                <c:pt idx="108">
                  <c:v>375.66153075764998</c:v>
                </c:pt>
                <c:pt idx="109">
                  <c:v>384.72065321902699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F1A-4BD7-B2BB-261AB5D446E6}"/>
            </c:ext>
          </c:extLst>
        </c:ser>
        <c:ser>
          <c:idx val="2"/>
          <c:order val="2"/>
          <c:tx>
            <c:strRef>
              <c:f>PropertyType!$S$6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PropertyType!$P$7:$P$116</c:f>
              <c:numCache>
                <c:formatCode>[$-409]mmm\-yy;@</c:formatCode>
                <c:ptCount val="11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</c:numCache>
            </c:numRef>
          </c:xVal>
          <c:yVal>
            <c:numRef>
              <c:f>PropertyType!$S$7:$S$116</c:f>
              <c:numCache>
                <c:formatCode>0</c:formatCode>
                <c:ptCount val="110"/>
                <c:pt idx="0">
                  <c:v>68.732546722635703</c:v>
                </c:pt>
                <c:pt idx="1">
                  <c:v>67.401375863226093</c:v>
                </c:pt>
                <c:pt idx="2">
                  <c:v>69.400101658535704</c:v>
                </c:pt>
                <c:pt idx="3">
                  <c:v>74.043514512979499</c:v>
                </c:pt>
                <c:pt idx="4">
                  <c:v>75.962329769586205</c:v>
                </c:pt>
                <c:pt idx="5">
                  <c:v>76.465067999890607</c:v>
                </c:pt>
                <c:pt idx="6">
                  <c:v>78.974957340234994</c:v>
                </c:pt>
                <c:pt idx="7">
                  <c:v>82.023802058311503</c:v>
                </c:pt>
                <c:pt idx="8">
                  <c:v>83.346492157732797</c:v>
                </c:pt>
                <c:pt idx="9">
                  <c:v>84.427641549032401</c:v>
                </c:pt>
                <c:pt idx="10">
                  <c:v>84.795884663629096</c:v>
                </c:pt>
                <c:pt idx="11">
                  <c:v>85.290911636168104</c:v>
                </c:pt>
                <c:pt idx="12">
                  <c:v>87.600449341860497</c:v>
                </c:pt>
                <c:pt idx="13">
                  <c:v>91.305363962275294</c:v>
                </c:pt>
                <c:pt idx="14">
                  <c:v>94.058748425469403</c:v>
                </c:pt>
                <c:pt idx="15">
                  <c:v>94.816044002359405</c:v>
                </c:pt>
                <c:pt idx="16">
                  <c:v>95.775983947319403</c:v>
                </c:pt>
                <c:pt idx="17">
                  <c:v>97.729784928595194</c:v>
                </c:pt>
                <c:pt idx="18">
                  <c:v>99.019574710924701</c:v>
                </c:pt>
                <c:pt idx="19">
                  <c:v>100</c:v>
                </c:pt>
                <c:pt idx="20">
                  <c:v>102.216993926851</c:v>
                </c:pt>
                <c:pt idx="21">
                  <c:v>105.28118040330401</c:v>
                </c:pt>
                <c:pt idx="22">
                  <c:v>107.375314609822</c:v>
                </c:pt>
                <c:pt idx="23">
                  <c:v>108.34811619407201</c:v>
                </c:pt>
                <c:pt idx="24">
                  <c:v>109.78001497608101</c:v>
                </c:pt>
                <c:pt idx="25">
                  <c:v>112.416347459203</c:v>
                </c:pt>
                <c:pt idx="26">
                  <c:v>116.51737012492799</c:v>
                </c:pt>
                <c:pt idx="27">
                  <c:v>120.574648619874</c:v>
                </c:pt>
                <c:pt idx="28">
                  <c:v>124.757434575907</c:v>
                </c:pt>
                <c:pt idx="29">
                  <c:v>128.91455691538599</c:v>
                </c:pt>
                <c:pt idx="30">
                  <c:v>132.617623061204</c:v>
                </c:pt>
                <c:pt idx="31">
                  <c:v>137.69581721129501</c:v>
                </c:pt>
                <c:pt idx="32">
                  <c:v>144.94525418653299</c:v>
                </c:pt>
                <c:pt idx="33">
                  <c:v>151.960340045387</c:v>
                </c:pt>
                <c:pt idx="34">
                  <c:v>155.264352432197</c:v>
                </c:pt>
                <c:pt idx="35">
                  <c:v>158.90343763905599</c:v>
                </c:pt>
                <c:pt idx="36">
                  <c:v>169.41682963821799</c:v>
                </c:pt>
                <c:pt idx="37">
                  <c:v>181.926941202672</c:v>
                </c:pt>
                <c:pt idx="38">
                  <c:v>182.85593272679299</c:v>
                </c:pt>
                <c:pt idx="39">
                  <c:v>180.79059081869201</c:v>
                </c:pt>
                <c:pt idx="40">
                  <c:v>187.45664361540099</c:v>
                </c:pt>
                <c:pt idx="41">
                  <c:v>193.54368611165401</c:v>
                </c:pt>
                <c:pt idx="42">
                  <c:v>189.75425287760001</c:v>
                </c:pt>
                <c:pt idx="43">
                  <c:v>187.102655875164</c:v>
                </c:pt>
                <c:pt idx="44">
                  <c:v>193.723256266167</c:v>
                </c:pt>
                <c:pt idx="45">
                  <c:v>198.97889468757899</c:v>
                </c:pt>
                <c:pt idx="46">
                  <c:v>194.10383911442401</c:v>
                </c:pt>
                <c:pt idx="47">
                  <c:v>187.04416219504799</c:v>
                </c:pt>
                <c:pt idx="48">
                  <c:v>184.37678938083801</c:v>
                </c:pt>
                <c:pt idx="49">
                  <c:v>181.52999721148399</c:v>
                </c:pt>
                <c:pt idx="50">
                  <c:v>169.44656860042801</c:v>
                </c:pt>
                <c:pt idx="51">
                  <c:v>156.78837756766299</c:v>
                </c:pt>
                <c:pt idx="52">
                  <c:v>151.72634061470399</c:v>
                </c:pt>
                <c:pt idx="53">
                  <c:v>149.22808800138199</c:v>
                </c:pt>
                <c:pt idx="54">
                  <c:v>145.89236541795</c:v>
                </c:pt>
                <c:pt idx="55">
                  <c:v>141.53117627283501</c:v>
                </c:pt>
                <c:pt idx="56">
                  <c:v>137.131070158923</c:v>
                </c:pt>
                <c:pt idx="57">
                  <c:v>132.04700488840001</c:v>
                </c:pt>
                <c:pt idx="58">
                  <c:v>131.900813430764</c:v>
                </c:pt>
                <c:pt idx="59">
                  <c:v>133.654607391702</c:v>
                </c:pt>
                <c:pt idx="60">
                  <c:v>131.71765882342001</c:v>
                </c:pt>
                <c:pt idx="61">
                  <c:v>129.80225835250599</c:v>
                </c:pt>
                <c:pt idx="62">
                  <c:v>130.337142880512</c:v>
                </c:pt>
                <c:pt idx="63">
                  <c:v>130.99115901366801</c:v>
                </c:pt>
                <c:pt idx="64">
                  <c:v>131.11637963836901</c:v>
                </c:pt>
                <c:pt idx="65">
                  <c:v>132.99697304973299</c:v>
                </c:pt>
                <c:pt idx="66">
                  <c:v>136.09328660867499</c:v>
                </c:pt>
                <c:pt idx="67">
                  <c:v>137.88447190316501</c:v>
                </c:pt>
                <c:pt idx="68">
                  <c:v>141.007771579479</c:v>
                </c:pt>
                <c:pt idx="69">
                  <c:v>148.477329859354</c:v>
                </c:pt>
                <c:pt idx="70">
                  <c:v>151.77838918376801</c:v>
                </c:pt>
                <c:pt idx="71">
                  <c:v>150.25601866023399</c:v>
                </c:pt>
                <c:pt idx="72">
                  <c:v>152.956203471473</c:v>
                </c:pt>
                <c:pt idx="73">
                  <c:v>159.70710459474199</c:v>
                </c:pt>
                <c:pt idx="74">
                  <c:v>164.37942767855199</c:v>
                </c:pt>
                <c:pt idx="75">
                  <c:v>165.82736521014499</c:v>
                </c:pt>
                <c:pt idx="76">
                  <c:v>168.70769556913899</c:v>
                </c:pt>
                <c:pt idx="77">
                  <c:v>172.355081379664</c:v>
                </c:pt>
                <c:pt idx="78">
                  <c:v>173.80244660109301</c:v>
                </c:pt>
                <c:pt idx="79">
                  <c:v>174.98615683657101</c:v>
                </c:pt>
                <c:pt idx="80">
                  <c:v>178.83950970532501</c:v>
                </c:pt>
                <c:pt idx="81">
                  <c:v>184.01933924230701</c:v>
                </c:pt>
                <c:pt idx="82">
                  <c:v>188.69144080569399</c:v>
                </c:pt>
                <c:pt idx="83">
                  <c:v>192.917279086593</c:v>
                </c:pt>
                <c:pt idx="84">
                  <c:v>199.45092039407501</c:v>
                </c:pt>
                <c:pt idx="85">
                  <c:v>207.59245527196501</c:v>
                </c:pt>
                <c:pt idx="86">
                  <c:v>210.015663590402</c:v>
                </c:pt>
                <c:pt idx="87">
                  <c:v>208.42194018017099</c:v>
                </c:pt>
                <c:pt idx="88">
                  <c:v>208.406843723544</c:v>
                </c:pt>
                <c:pt idx="89">
                  <c:v>209.00626804083799</c:v>
                </c:pt>
                <c:pt idx="90">
                  <c:v>210.87220245445101</c:v>
                </c:pt>
                <c:pt idx="91">
                  <c:v>212.783166659497</c:v>
                </c:pt>
                <c:pt idx="92">
                  <c:v>213.32368155765801</c:v>
                </c:pt>
                <c:pt idx="93">
                  <c:v>214.617927734284</c:v>
                </c:pt>
                <c:pt idx="94">
                  <c:v>216.56480332437201</c:v>
                </c:pt>
                <c:pt idx="95">
                  <c:v>217.923308252304</c:v>
                </c:pt>
                <c:pt idx="96">
                  <c:v>217.40720958362101</c:v>
                </c:pt>
                <c:pt idx="97">
                  <c:v>214.056211955907</c:v>
                </c:pt>
                <c:pt idx="98">
                  <c:v>216.866322040136</c:v>
                </c:pt>
                <c:pt idx="99">
                  <c:v>225.83400596238999</c:v>
                </c:pt>
                <c:pt idx="100">
                  <c:v>235.27582795369301</c:v>
                </c:pt>
                <c:pt idx="101">
                  <c:v>247.510979856365</c:v>
                </c:pt>
                <c:pt idx="102">
                  <c:v>256.83274121863099</c:v>
                </c:pt>
                <c:pt idx="103">
                  <c:v>260.73486374817298</c:v>
                </c:pt>
                <c:pt idx="104">
                  <c:v>267.09586860964799</c:v>
                </c:pt>
                <c:pt idx="105">
                  <c:v>276.00553087814598</c:v>
                </c:pt>
                <c:pt idx="106">
                  <c:v>277.45422521073499</c:v>
                </c:pt>
                <c:pt idx="107">
                  <c:v>276.05452490659297</c:v>
                </c:pt>
                <c:pt idx="108">
                  <c:v>277.16376671648101</c:v>
                </c:pt>
                <c:pt idx="109">
                  <c:v>277.38963392863798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F1A-4BD7-B2BB-261AB5D446E6}"/>
            </c:ext>
          </c:extLst>
        </c:ser>
        <c:ser>
          <c:idx val="3"/>
          <c:order val="3"/>
          <c:tx>
            <c:strRef>
              <c:f>PropertyType!$T$6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PropertyType!$P$7:$P$116</c:f>
              <c:numCache>
                <c:formatCode>[$-409]mmm\-yy;@</c:formatCode>
                <c:ptCount val="11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</c:numCache>
            </c:numRef>
          </c:xVal>
          <c:yVal>
            <c:numRef>
              <c:f>PropertyType!$T$7:$T$116</c:f>
              <c:numCache>
                <c:formatCode>0</c:formatCode>
                <c:ptCount val="110"/>
                <c:pt idx="0">
                  <c:v>62.428629904065602</c:v>
                </c:pt>
                <c:pt idx="1">
                  <c:v>63.175448420627603</c:v>
                </c:pt>
                <c:pt idx="2">
                  <c:v>64.226550885353504</c:v>
                </c:pt>
                <c:pt idx="3">
                  <c:v>65.208947072787794</c:v>
                </c:pt>
                <c:pt idx="4">
                  <c:v>67.767908474410106</c:v>
                </c:pt>
                <c:pt idx="5">
                  <c:v>71.117092626859204</c:v>
                </c:pt>
                <c:pt idx="6">
                  <c:v>72.708630732710304</c:v>
                </c:pt>
                <c:pt idx="7">
                  <c:v>73.407024255202401</c:v>
                </c:pt>
                <c:pt idx="8">
                  <c:v>74.939678534002596</c:v>
                </c:pt>
                <c:pt idx="9">
                  <c:v>77.417217689758104</c:v>
                </c:pt>
                <c:pt idx="10">
                  <c:v>80.200204383836294</c:v>
                </c:pt>
                <c:pt idx="11">
                  <c:v>82.592985526432599</c:v>
                </c:pt>
                <c:pt idx="12">
                  <c:v>84.961404921580296</c:v>
                </c:pt>
                <c:pt idx="13">
                  <c:v>86.926310130517905</c:v>
                </c:pt>
                <c:pt idx="14">
                  <c:v>88.778151481406894</c:v>
                </c:pt>
                <c:pt idx="15">
                  <c:v>91.477454672432103</c:v>
                </c:pt>
                <c:pt idx="16">
                  <c:v>96.013036646156095</c:v>
                </c:pt>
                <c:pt idx="17">
                  <c:v>100.723524750683</c:v>
                </c:pt>
                <c:pt idx="18">
                  <c:v>100.64888096390401</c:v>
                </c:pt>
                <c:pt idx="19">
                  <c:v>100</c:v>
                </c:pt>
                <c:pt idx="20">
                  <c:v>104.364154743386</c:v>
                </c:pt>
                <c:pt idx="21">
                  <c:v>110.415972417316</c:v>
                </c:pt>
                <c:pt idx="22">
                  <c:v>112.91336761071</c:v>
                </c:pt>
                <c:pt idx="23">
                  <c:v>113.70037552178</c:v>
                </c:pt>
                <c:pt idx="24">
                  <c:v>117.309648089254</c:v>
                </c:pt>
                <c:pt idx="25">
                  <c:v>122.820943689674</c:v>
                </c:pt>
                <c:pt idx="26">
                  <c:v>127.938492509537</c:v>
                </c:pt>
                <c:pt idx="27">
                  <c:v>131.62596284348299</c:v>
                </c:pt>
                <c:pt idx="28">
                  <c:v>135.91586694932599</c:v>
                </c:pt>
                <c:pt idx="29">
                  <c:v>140.953260930185</c:v>
                </c:pt>
                <c:pt idx="30">
                  <c:v>143.98622405415</c:v>
                </c:pt>
                <c:pt idx="31">
                  <c:v>147.000861367618</c:v>
                </c:pt>
                <c:pt idx="32">
                  <c:v>154.03038084314301</c:v>
                </c:pt>
                <c:pt idx="33">
                  <c:v>162.78277774831199</c:v>
                </c:pt>
                <c:pt idx="34">
                  <c:v>166.838863437128</c:v>
                </c:pt>
                <c:pt idx="35">
                  <c:v>168.57344894304299</c:v>
                </c:pt>
                <c:pt idx="36">
                  <c:v>174.599372402162</c:v>
                </c:pt>
                <c:pt idx="37">
                  <c:v>184.278718550365</c:v>
                </c:pt>
                <c:pt idx="38">
                  <c:v>190.455336622175</c:v>
                </c:pt>
                <c:pt idx="39">
                  <c:v>191.183721613546</c:v>
                </c:pt>
                <c:pt idx="40">
                  <c:v>190.75877600655201</c:v>
                </c:pt>
                <c:pt idx="41">
                  <c:v>189.44343658269</c:v>
                </c:pt>
                <c:pt idx="42">
                  <c:v>187.06402443196799</c:v>
                </c:pt>
                <c:pt idx="43">
                  <c:v>187.284962643413</c:v>
                </c:pt>
                <c:pt idx="44">
                  <c:v>192.40378218610601</c:v>
                </c:pt>
                <c:pt idx="45">
                  <c:v>197.140499995406</c:v>
                </c:pt>
                <c:pt idx="46">
                  <c:v>190.07702247332799</c:v>
                </c:pt>
                <c:pt idx="47">
                  <c:v>179.52925990411299</c:v>
                </c:pt>
                <c:pt idx="48">
                  <c:v>176.03282304234699</c:v>
                </c:pt>
                <c:pt idx="49">
                  <c:v>174.966379669487</c:v>
                </c:pt>
                <c:pt idx="50">
                  <c:v>167.15345251706501</c:v>
                </c:pt>
                <c:pt idx="51">
                  <c:v>157.176186014731</c:v>
                </c:pt>
                <c:pt idx="52">
                  <c:v>149.238321829836</c:v>
                </c:pt>
                <c:pt idx="53">
                  <c:v>138.26499466744701</c:v>
                </c:pt>
                <c:pt idx="54">
                  <c:v>128.780930135636</c:v>
                </c:pt>
                <c:pt idx="55">
                  <c:v>125.633978409218</c:v>
                </c:pt>
                <c:pt idx="56">
                  <c:v>126.673586625501</c:v>
                </c:pt>
                <c:pt idx="57">
                  <c:v>126.28161265049999</c:v>
                </c:pt>
                <c:pt idx="58">
                  <c:v>126.074000199176</c:v>
                </c:pt>
                <c:pt idx="59">
                  <c:v>128.179040814297</c:v>
                </c:pt>
                <c:pt idx="60">
                  <c:v>132.152646046641</c:v>
                </c:pt>
                <c:pt idx="61">
                  <c:v>137.100836099552</c:v>
                </c:pt>
                <c:pt idx="62">
                  <c:v>141.40556301713099</c:v>
                </c:pt>
                <c:pt idx="63">
                  <c:v>144.04892899049401</c:v>
                </c:pt>
                <c:pt idx="64">
                  <c:v>146.193443122518</c:v>
                </c:pt>
                <c:pt idx="65">
                  <c:v>150.016056625288</c:v>
                </c:pt>
                <c:pt idx="66">
                  <c:v>155.577736218496</c:v>
                </c:pt>
                <c:pt idx="67">
                  <c:v>159.72048079288399</c:v>
                </c:pt>
                <c:pt idx="68">
                  <c:v>163.43461486581799</c:v>
                </c:pt>
                <c:pt idx="69">
                  <c:v>170.395285515827</c:v>
                </c:pt>
                <c:pt idx="70">
                  <c:v>177.189629276782</c:v>
                </c:pt>
                <c:pt idx="71">
                  <c:v>180.88465500934501</c:v>
                </c:pt>
                <c:pt idx="72">
                  <c:v>187.08865523183101</c:v>
                </c:pt>
                <c:pt idx="73">
                  <c:v>198.07444088679301</c:v>
                </c:pt>
                <c:pt idx="74">
                  <c:v>203.55973330077899</c:v>
                </c:pt>
                <c:pt idx="75">
                  <c:v>203.29335403831999</c:v>
                </c:pt>
                <c:pt idx="76">
                  <c:v>208.63756352940001</c:v>
                </c:pt>
                <c:pt idx="77">
                  <c:v>220.43860333852101</c:v>
                </c:pt>
                <c:pt idx="78">
                  <c:v>226.015438880787</c:v>
                </c:pt>
                <c:pt idx="79">
                  <c:v>225.58606740658001</c:v>
                </c:pt>
                <c:pt idx="80">
                  <c:v>232.99510995689701</c:v>
                </c:pt>
                <c:pt idx="81">
                  <c:v>247.69999503406601</c:v>
                </c:pt>
                <c:pt idx="82">
                  <c:v>254.562790098976</c:v>
                </c:pt>
                <c:pt idx="83">
                  <c:v>254.28273025991399</c:v>
                </c:pt>
                <c:pt idx="84">
                  <c:v>262.63711432900902</c:v>
                </c:pt>
                <c:pt idx="85">
                  <c:v>276.72359407955503</c:v>
                </c:pt>
                <c:pt idx="86">
                  <c:v>280.07843423737501</c:v>
                </c:pt>
                <c:pt idx="87">
                  <c:v>277.87347774648202</c:v>
                </c:pt>
                <c:pt idx="88">
                  <c:v>287.49325911056297</c:v>
                </c:pt>
                <c:pt idx="89">
                  <c:v>303.90005784924398</c:v>
                </c:pt>
                <c:pt idx="90">
                  <c:v>308.35389493506102</c:v>
                </c:pt>
                <c:pt idx="91">
                  <c:v>305.65885623476601</c:v>
                </c:pt>
                <c:pt idx="92">
                  <c:v>311.059982218333</c:v>
                </c:pt>
                <c:pt idx="93">
                  <c:v>322.95389698664098</c:v>
                </c:pt>
                <c:pt idx="94">
                  <c:v>334.68800929644902</c:v>
                </c:pt>
                <c:pt idx="95">
                  <c:v>339.65427823917997</c:v>
                </c:pt>
                <c:pt idx="96">
                  <c:v>339.78404497174603</c:v>
                </c:pt>
                <c:pt idx="97">
                  <c:v>341.10781949368402</c:v>
                </c:pt>
                <c:pt idx="98">
                  <c:v>355.463192350361</c:v>
                </c:pt>
                <c:pt idx="99">
                  <c:v>372.84527148103399</c:v>
                </c:pt>
                <c:pt idx="100">
                  <c:v>387.42034766573897</c:v>
                </c:pt>
                <c:pt idx="101">
                  <c:v>414.156699340047</c:v>
                </c:pt>
                <c:pt idx="102">
                  <c:v>439.24675616209203</c:v>
                </c:pt>
                <c:pt idx="103">
                  <c:v>450.246209719543</c:v>
                </c:pt>
                <c:pt idx="104">
                  <c:v>471.04993504527403</c:v>
                </c:pt>
                <c:pt idx="105">
                  <c:v>502.89596093975899</c:v>
                </c:pt>
                <c:pt idx="106">
                  <c:v>489.04823592279803</c:v>
                </c:pt>
                <c:pt idx="107">
                  <c:v>459.90118393460398</c:v>
                </c:pt>
                <c:pt idx="108">
                  <c:v>451.29920174734798</c:v>
                </c:pt>
                <c:pt idx="109">
                  <c:v>444.55459599547999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F1A-4BD7-B2BB-261AB5D44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936"/>
        <c:axId val="528469328"/>
      </c:scatterChart>
      <c:valAx>
        <c:axId val="528468936"/>
        <c:scaling>
          <c:orientation val="minMax"/>
          <c:max val="45138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9328"/>
        <c:crosses val="autoZero"/>
        <c:crossBetween val="midCat"/>
        <c:majorUnit val="365"/>
      </c:valAx>
      <c:valAx>
        <c:axId val="5284693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52846893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5.9722222222222225E-2"/>
          <c:y val="2.7795245216417162E-2"/>
          <c:w val="0.82789381014873131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83252127163761"/>
          <c:y val="0.11265529140091206"/>
          <c:w val="0.83210988372133643"/>
          <c:h val="0.821397601197815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PropertyType!$U$6</c:f>
              <c:strCache>
                <c:ptCount val="1"/>
                <c:pt idx="0">
                  <c:v>U.S. Land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PropertyType!$P$15:$P$116</c:f>
              <c:numCache>
                <c:formatCode>[$-409]mmm\-yy;@</c:formatCode>
                <c:ptCount val="102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  <c:pt idx="85">
                  <c:v>43646</c:v>
                </c:pt>
                <c:pt idx="86">
                  <c:v>43738</c:v>
                </c:pt>
                <c:pt idx="87">
                  <c:v>43830</c:v>
                </c:pt>
                <c:pt idx="88">
                  <c:v>43921</c:v>
                </c:pt>
                <c:pt idx="89">
                  <c:v>44012</c:v>
                </c:pt>
                <c:pt idx="90">
                  <c:v>44104</c:v>
                </c:pt>
                <c:pt idx="91">
                  <c:v>44196</c:v>
                </c:pt>
                <c:pt idx="92">
                  <c:v>44286</c:v>
                </c:pt>
                <c:pt idx="93">
                  <c:v>44377</c:v>
                </c:pt>
                <c:pt idx="94">
                  <c:v>44469</c:v>
                </c:pt>
                <c:pt idx="95">
                  <c:v>44561</c:v>
                </c:pt>
                <c:pt idx="96">
                  <c:v>44651</c:v>
                </c:pt>
                <c:pt idx="97">
                  <c:v>44742</c:v>
                </c:pt>
                <c:pt idx="98">
                  <c:v>44834</c:v>
                </c:pt>
                <c:pt idx="99">
                  <c:v>44926</c:v>
                </c:pt>
                <c:pt idx="100">
                  <c:v>45016</c:v>
                </c:pt>
                <c:pt idx="101">
                  <c:v>45107</c:v>
                </c:pt>
              </c:numCache>
            </c:numRef>
          </c:xVal>
          <c:yVal>
            <c:numRef>
              <c:f>PropertyType!$U$15:$U$116</c:f>
              <c:numCache>
                <c:formatCode>0</c:formatCode>
                <c:ptCount val="102"/>
                <c:pt idx="0">
                  <c:v>75.383263561687798</c:v>
                </c:pt>
                <c:pt idx="1">
                  <c:v>73.753801268650705</c:v>
                </c:pt>
                <c:pt idx="2">
                  <c:v>74.844471066829499</c:v>
                </c:pt>
                <c:pt idx="3">
                  <c:v>78.6936361759183</c:v>
                </c:pt>
                <c:pt idx="4">
                  <c:v>81.892299726838303</c:v>
                </c:pt>
                <c:pt idx="5">
                  <c:v>85.917640359079698</c:v>
                </c:pt>
                <c:pt idx="6">
                  <c:v>89.356555857519595</c:v>
                </c:pt>
                <c:pt idx="7">
                  <c:v>89.829764870192506</c:v>
                </c:pt>
                <c:pt idx="8">
                  <c:v>93.984078205989903</c:v>
                </c:pt>
                <c:pt idx="9">
                  <c:v>96.153953371084398</c:v>
                </c:pt>
                <c:pt idx="10">
                  <c:v>97.686305589978005</c:v>
                </c:pt>
                <c:pt idx="11">
                  <c:v>100</c:v>
                </c:pt>
                <c:pt idx="12">
                  <c:v>100.091167248272</c:v>
                </c:pt>
                <c:pt idx="13">
                  <c:v>102.96778480588701</c:v>
                </c:pt>
                <c:pt idx="14">
                  <c:v>103.44194132196699</c:v>
                </c:pt>
                <c:pt idx="15">
                  <c:v>105.642841532768</c:v>
                </c:pt>
                <c:pt idx="16">
                  <c:v>109.089011565958</c:v>
                </c:pt>
                <c:pt idx="17">
                  <c:v>112.17954754907301</c:v>
                </c:pt>
                <c:pt idx="18">
                  <c:v>117.001679823337</c:v>
                </c:pt>
                <c:pt idx="19">
                  <c:v>121.93440682395899</c:v>
                </c:pt>
                <c:pt idx="20">
                  <c:v>128.62810101875101</c:v>
                </c:pt>
                <c:pt idx="21">
                  <c:v>132.041160867418</c:v>
                </c:pt>
                <c:pt idx="22">
                  <c:v>135.11128051946699</c:v>
                </c:pt>
                <c:pt idx="23">
                  <c:v>135.99029333895899</c:v>
                </c:pt>
                <c:pt idx="24">
                  <c:v>142.567878580783</c:v>
                </c:pt>
                <c:pt idx="25">
                  <c:v>152.38507645919</c:v>
                </c:pt>
                <c:pt idx="26">
                  <c:v>165.809655842947</c:v>
                </c:pt>
                <c:pt idx="27">
                  <c:v>169.856837505009</c:v>
                </c:pt>
                <c:pt idx="28">
                  <c:v>188.48356226057501</c:v>
                </c:pt>
                <c:pt idx="29">
                  <c:v>199.296187865863</c:v>
                </c:pt>
                <c:pt idx="30">
                  <c:v>203.049820715663</c:v>
                </c:pt>
                <c:pt idx="31">
                  <c:v>217.797218478791</c:v>
                </c:pt>
                <c:pt idx="32">
                  <c:v>212.37219020699999</c:v>
                </c:pt>
                <c:pt idx="33">
                  <c:v>215.83347090036901</c:v>
                </c:pt>
                <c:pt idx="34">
                  <c:v>219.00716184070501</c:v>
                </c:pt>
                <c:pt idx="35">
                  <c:v>219.72402681086001</c:v>
                </c:pt>
                <c:pt idx="36">
                  <c:v>219.274731248954</c:v>
                </c:pt>
                <c:pt idx="37">
                  <c:v>218.82858501422101</c:v>
                </c:pt>
                <c:pt idx="38">
                  <c:v>219.063149005425</c:v>
                </c:pt>
                <c:pt idx="39">
                  <c:v>223.736634657991</c:v>
                </c:pt>
                <c:pt idx="40">
                  <c:v>214.11594183414999</c:v>
                </c:pt>
                <c:pt idx="41">
                  <c:v>201.98971767575401</c:v>
                </c:pt>
                <c:pt idx="42">
                  <c:v>189.13996132025099</c:v>
                </c:pt>
                <c:pt idx="43">
                  <c:v>170.19512942930101</c:v>
                </c:pt>
                <c:pt idx="44">
                  <c:v>163.26717186705599</c:v>
                </c:pt>
                <c:pt idx="45">
                  <c:v>155.325569386175</c:v>
                </c:pt>
                <c:pt idx="46">
                  <c:v>148.53302487107899</c:v>
                </c:pt>
                <c:pt idx="47">
                  <c:v>143.74143173578</c:v>
                </c:pt>
                <c:pt idx="48">
                  <c:v>137.02538025688699</c:v>
                </c:pt>
                <c:pt idx="49">
                  <c:v>136.217124484393</c:v>
                </c:pt>
                <c:pt idx="50">
                  <c:v>133.02373153881001</c:v>
                </c:pt>
                <c:pt idx="51">
                  <c:v>130.861009030144</c:v>
                </c:pt>
                <c:pt idx="52">
                  <c:v>131.621945205793</c:v>
                </c:pt>
                <c:pt idx="53">
                  <c:v>127.94863556892</c:v>
                </c:pt>
                <c:pt idx="54">
                  <c:v>125.934385230827</c:v>
                </c:pt>
                <c:pt idx="55">
                  <c:v>128.55314743802199</c:v>
                </c:pt>
                <c:pt idx="56">
                  <c:v>126.15971072818699</c:v>
                </c:pt>
                <c:pt idx="57">
                  <c:v>124.818193369944</c:v>
                </c:pt>
                <c:pt idx="58">
                  <c:v>128.518792447641</c:v>
                </c:pt>
                <c:pt idx="59">
                  <c:v>128.909464298096</c:v>
                </c:pt>
                <c:pt idx="60">
                  <c:v>128.51898619737901</c:v>
                </c:pt>
                <c:pt idx="61">
                  <c:v>131.33406277586701</c:v>
                </c:pt>
                <c:pt idx="62">
                  <c:v>130.40797411896</c:v>
                </c:pt>
                <c:pt idx="63">
                  <c:v>135.44877190196499</c:v>
                </c:pt>
                <c:pt idx="64">
                  <c:v>139.30232114232999</c:v>
                </c:pt>
                <c:pt idx="65">
                  <c:v>144.25628175685301</c:v>
                </c:pt>
                <c:pt idx="66">
                  <c:v>150.83083902904599</c:v>
                </c:pt>
                <c:pt idx="67">
                  <c:v>158.702439608633</c:v>
                </c:pt>
                <c:pt idx="68">
                  <c:v>160.98189631014299</c:v>
                </c:pt>
                <c:pt idx="69">
                  <c:v>165.02128733757201</c:v>
                </c:pt>
                <c:pt idx="70">
                  <c:v>166.31764166551599</c:v>
                </c:pt>
                <c:pt idx="71">
                  <c:v>171.34377530742199</c:v>
                </c:pt>
                <c:pt idx="72">
                  <c:v>175.25077459432899</c:v>
                </c:pt>
                <c:pt idx="73">
                  <c:v>180.40574762111501</c:v>
                </c:pt>
                <c:pt idx="74">
                  <c:v>188.09290951224401</c:v>
                </c:pt>
                <c:pt idx="75">
                  <c:v>193.90929814999899</c:v>
                </c:pt>
                <c:pt idx="76">
                  <c:v>199.808116536207</c:v>
                </c:pt>
                <c:pt idx="77">
                  <c:v>208.820872584272</c:v>
                </c:pt>
                <c:pt idx="78">
                  <c:v>220.02191118020301</c:v>
                </c:pt>
                <c:pt idx="79">
                  <c:v>236.90341203771399</c:v>
                </c:pt>
                <c:pt idx="80">
                  <c:v>243.95742082727699</c:v>
                </c:pt>
                <c:pt idx="81">
                  <c:v>244.21378322005799</c:v>
                </c:pt>
                <c:pt idx="82">
                  <c:v>244.70330301485501</c:v>
                </c:pt>
                <c:pt idx="83">
                  <c:v>243.78137639373</c:v>
                </c:pt>
                <c:pt idx="84">
                  <c:v>242.436911708521</c:v>
                </c:pt>
                <c:pt idx="85">
                  <c:v>255.41074631239499</c:v>
                </c:pt>
                <c:pt idx="86">
                  <c:v>262.81017943697702</c:v>
                </c:pt>
                <c:pt idx="87">
                  <c:v>275.450453455218</c:v>
                </c:pt>
                <c:pt idx="88">
                  <c:v>284.79996869472501</c:v>
                </c:pt>
                <c:pt idx="89">
                  <c:v>288.234452526756</c:v>
                </c:pt>
                <c:pt idx="90">
                  <c:v>299.29093560442197</c:v>
                </c:pt>
                <c:pt idx="91">
                  <c:v>320.62916682855501</c:v>
                </c:pt>
                <c:pt idx="92">
                  <c:v>322.33920102609397</c:v>
                </c:pt>
                <c:pt idx="93">
                  <c:v>337.09760443174002</c:v>
                </c:pt>
                <c:pt idx="94">
                  <c:v>345.49170166740902</c:v>
                </c:pt>
                <c:pt idx="95">
                  <c:v>355.39214044865201</c:v>
                </c:pt>
                <c:pt idx="96">
                  <c:v>364.03286956877798</c:v>
                </c:pt>
                <c:pt idx="97">
                  <c:v>381.59289572738902</c:v>
                </c:pt>
                <c:pt idx="98">
                  <c:v>399.17136254451401</c:v>
                </c:pt>
                <c:pt idx="99">
                  <c:v>399.78649211383902</c:v>
                </c:pt>
                <c:pt idx="100">
                  <c:v>415.14118176505502</c:v>
                </c:pt>
                <c:pt idx="101">
                  <c:v>409.74031952581601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0B7-4358-A87A-615173EB02D9}"/>
            </c:ext>
          </c:extLst>
        </c:ser>
        <c:ser>
          <c:idx val="1"/>
          <c:order val="1"/>
          <c:tx>
            <c:strRef>
              <c:f>PropertyType!$V$6</c:f>
              <c:strCache>
                <c:ptCount val="1"/>
                <c:pt idx="0">
                  <c:v>U.S. Hospitality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PropertyType!$P$15:$P$116</c:f>
              <c:numCache>
                <c:formatCode>[$-409]mmm\-yy;@</c:formatCode>
                <c:ptCount val="102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  <c:pt idx="85">
                  <c:v>43646</c:v>
                </c:pt>
                <c:pt idx="86">
                  <c:v>43738</c:v>
                </c:pt>
                <c:pt idx="87">
                  <c:v>43830</c:v>
                </c:pt>
                <c:pt idx="88">
                  <c:v>43921</c:v>
                </c:pt>
                <c:pt idx="89">
                  <c:v>44012</c:v>
                </c:pt>
                <c:pt idx="90">
                  <c:v>44104</c:v>
                </c:pt>
                <c:pt idx="91">
                  <c:v>44196</c:v>
                </c:pt>
                <c:pt idx="92">
                  <c:v>44286</c:v>
                </c:pt>
                <c:pt idx="93">
                  <c:v>44377</c:v>
                </c:pt>
                <c:pt idx="94">
                  <c:v>44469</c:v>
                </c:pt>
                <c:pt idx="95">
                  <c:v>44561</c:v>
                </c:pt>
                <c:pt idx="96">
                  <c:v>44651</c:v>
                </c:pt>
                <c:pt idx="97">
                  <c:v>44742</c:v>
                </c:pt>
                <c:pt idx="98">
                  <c:v>44834</c:v>
                </c:pt>
                <c:pt idx="99">
                  <c:v>44926</c:v>
                </c:pt>
                <c:pt idx="100">
                  <c:v>45016</c:v>
                </c:pt>
                <c:pt idx="101">
                  <c:v>45107</c:v>
                </c:pt>
              </c:numCache>
            </c:numRef>
          </c:xVal>
          <c:yVal>
            <c:numRef>
              <c:f>PropertyType!$V$15:$V$116</c:f>
              <c:numCache>
                <c:formatCode>0</c:formatCode>
                <c:ptCount val="102"/>
                <c:pt idx="0">
                  <c:v>86.794609812019502</c:v>
                </c:pt>
                <c:pt idx="1">
                  <c:v>84.8355526206294</c:v>
                </c:pt>
                <c:pt idx="2">
                  <c:v>84.905744910249197</c:v>
                </c:pt>
                <c:pt idx="3">
                  <c:v>82.090966433191895</c:v>
                </c:pt>
                <c:pt idx="4">
                  <c:v>88.113156613442698</c:v>
                </c:pt>
                <c:pt idx="5">
                  <c:v>88.989627193402896</c:v>
                </c:pt>
                <c:pt idx="6">
                  <c:v>86.944491021402499</c:v>
                </c:pt>
                <c:pt idx="7">
                  <c:v>91.016873897890207</c:v>
                </c:pt>
                <c:pt idx="8">
                  <c:v>90.316528126158502</c:v>
                </c:pt>
                <c:pt idx="9">
                  <c:v>94.060223927827494</c:v>
                </c:pt>
                <c:pt idx="10">
                  <c:v>98.173024644595898</c:v>
                </c:pt>
                <c:pt idx="11">
                  <c:v>100</c:v>
                </c:pt>
                <c:pt idx="12">
                  <c:v>100.68495804967201</c:v>
                </c:pt>
                <c:pt idx="13">
                  <c:v>98.926809416180404</c:v>
                </c:pt>
                <c:pt idx="14">
                  <c:v>99.896443177574099</c:v>
                </c:pt>
                <c:pt idx="15">
                  <c:v>98.1722545363519</c:v>
                </c:pt>
                <c:pt idx="16">
                  <c:v>99.905289597087304</c:v>
                </c:pt>
                <c:pt idx="17">
                  <c:v>100.667711704262</c:v>
                </c:pt>
                <c:pt idx="18">
                  <c:v>101.440690502379</c:v>
                </c:pt>
                <c:pt idx="19">
                  <c:v>103.059831436331</c:v>
                </c:pt>
                <c:pt idx="20">
                  <c:v>104.03571899393</c:v>
                </c:pt>
                <c:pt idx="21">
                  <c:v>106.156198551869</c:v>
                </c:pt>
                <c:pt idx="22">
                  <c:v>108.04146524826101</c:v>
                </c:pt>
                <c:pt idx="23">
                  <c:v>112.183191262501</c:v>
                </c:pt>
                <c:pt idx="24">
                  <c:v>115.45889969972001</c:v>
                </c:pt>
                <c:pt idx="25">
                  <c:v>120.441762417433</c:v>
                </c:pt>
                <c:pt idx="26">
                  <c:v>127.22196941174499</c:v>
                </c:pt>
                <c:pt idx="27">
                  <c:v>128.06615685544699</c:v>
                </c:pt>
                <c:pt idx="28">
                  <c:v>135.73200914015499</c:v>
                </c:pt>
                <c:pt idx="29">
                  <c:v>140.34037052864201</c:v>
                </c:pt>
                <c:pt idx="30">
                  <c:v>142.87514642327201</c:v>
                </c:pt>
                <c:pt idx="31">
                  <c:v>150.774926986374</c:v>
                </c:pt>
                <c:pt idx="32">
                  <c:v>148.182433611514</c:v>
                </c:pt>
                <c:pt idx="33">
                  <c:v>148.15810790744999</c:v>
                </c:pt>
                <c:pt idx="34">
                  <c:v>151.42168561681899</c:v>
                </c:pt>
                <c:pt idx="35">
                  <c:v>153.55696541656201</c:v>
                </c:pt>
                <c:pt idx="36">
                  <c:v>158.73559416691299</c:v>
                </c:pt>
                <c:pt idx="37">
                  <c:v>167.40849419950101</c:v>
                </c:pt>
                <c:pt idx="38">
                  <c:v>172.839883126248</c:v>
                </c:pt>
                <c:pt idx="39">
                  <c:v>172.53148965152499</c:v>
                </c:pt>
                <c:pt idx="40">
                  <c:v>172.420983188126</c:v>
                </c:pt>
                <c:pt idx="41">
                  <c:v>161.93458937141901</c:v>
                </c:pt>
                <c:pt idx="42">
                  <c:v>151.555832156127</c:v>
                </c:pt>
                <c:pt idx="43">
                  <c:v>149.64343029794901</c:v>
                </c:pt>
                <c:pt idx="44">
                  <c:v>136.639857232211</c:v>
                </c:pt>
                <c:pt idx="45">
                  <c:v>126.320282887285</c:v>
                </c:pt>
                <c:pt idx="46">
                  <c:v>113.71545482339</c:v>
                </c:pt>
                <c:pt idx="47">
                  <c:v>100.079215435394</c:v>
                </c:pt>
                <c:pt idx="48">
                  <c:v>99.489969364511794</c:v>
                </c:pt>
                <c:pt idx="49">
                  <c:v>97.133517930213401</c:v>
                </c:pt>
                <c:pt idx="50">
                  <c:v>99.1125993760147</c:v>
                </c:pt>
                <c:pt idx="51">
                  <c:v>101.49816443475299</c:v>
                </c:pt>
                <c:pt idx="52">
                  <c:v>100.18469700527901</c:v>
                </c:pt>
                <c:pt idx="53">
                  <c:v>101.017163127293</c:v>
                </c:pt>
                <c:pt idx="54">
                  <c:v>102.904872424522</c:v>
                </c:pt>
                <c:pt idx="55">
                  <c:v>102.17116593039999</c:v>
                </c:pt>
                <c:pt idx="56">
                  <c:v>103.833136793153</c:v>
                </c:pt>
                <c:pt idx="57">
                  <c:v>105.041471527019</c:v>
                </c:pt>
                <c:pt idx="58">
                  <c:v>104.902004982131</c:v>
                </c:pt>
                <c:pt idx="59">
                  <c:v>109.799588620473</c:v>
                </c:pt>
                <c:pt idx="60">
                  <c:v>113.767490552748</c:v>
                </c:pt>
                <c:pt idx="61">
                  <c:v>115.587266964732</c:v>
                </c:pt>
                <c:pt idx="62">
                  <c:v>116.559422758409</c:v>
                </c:pt>
                <c:pt idx="63">
                  <c:v>116.099219900752</c:v>
                </c:pt>
                <c:pt idx="64">
                  <c:v>119.78428146827</c:v>
                </c:pt>
                <c:pt idx="65">
                  <c:v>126.06602116640801</c:v>
                </c:pt>
                <c:pt idx="66">
                  <c:v>131.547647154385</c:v>
                </c:pt>
                <c:pt idx="67">
                  <c:v>138.890968878991</c:v>
                </c:pt>
                <c:pt idx="68">
                  <c:v>139.436345080861</c:v>
                </c:pt>
                <c:pt idx="69">
                  <c:v>140.93099352228899</c:v>
                </c:pt>
                <c:pt idx="70">
                  <c:v>145.89421684721799</c:v>
                </c:pt>
                <c:pt idx="71">
                  <c:v>151.319642813776</c:v>
                </c:pt>
                <c:pt idx="72">
                  <c:v>153.87126727102699</c:v>
                </c:pt>
                <c:pt idx="73">
                  <c:v>160.78307514147801</c:v>
                </c:pt>
                <c:pt idx="74">
                  <c:v>162.24595500734699</c:v>
                </c:pt>
                <c:pt idx="75">
                  <c:v>165.34387651409801</c:v>
                </c:pt>
                <c:pt idx="76">
                  <c:v>171.59909642218</c:v>
                </c:pt>
                <c:pt idx="77">
                  <c:v>172.79438148309401</c:v>
                </c:pt>
                <c:pt idx="78">
                  <c:v>176.99098903646399</c:v>
                </c:pt>
                <c:pt idx="79">
                  <c:v>181.43874906766101</c:v>
                </c:pt>
                <c:pt idx="80">
                  <c:v>181.12775914138601</c:v>
                </c:pt>
                <c:pt idx="81">
                  <c:v>183.77231893019299</c:v>
                </c:pt>
                <c:pt idx="82">
                  <c:v>184.450206662483</c:v>
                </c:pt>
                <c:pt idx="83">
                  <c:v>185.88572194046699</c:v>
                </c:pt>
                <c:pt idx="84">
                  <c:v>182.75063514076601</c:v>
                </c:pt>
                <c:pt idx="85">
                  <c:v>186.03015995172899</c:v>
                </c:pt>
                <c:pt idx="86">
                  <c:v>187.135909698977</c:v>
                </c:pt>
                <c:pt idx="87">
                  <c:v>191.098683771976</c:v>
                </c:pt>
                <c:pt idx="88">
                  <c:v>197.16048769666801</c:v>
                </c:pt>
                <c:pt idx="89">
                  <c:v>191.37001422983201</c:v>
                </c:pt>
                <c:pt idx="90">
                  <c:v>194.46003957136301</c:v>
                </c:pt>
                <c:pt idx="91">
                  <c:v>193.50024630050601</c:v>
                </c:pt>
                <c:pt idx="92">
                  <c:v>187.69450169648999</c:v>
                </c:pt>
                <c:pt idx="93">
                  <c:v>197.34444593419099</c:v>
                </c:pt>
                <c:pt idx="94">
                  <c:v>207.50367380823101</c:v>
                </c:pt>
                <c:pt idx="95">
                  <c:v>223.98995937966501</c:v>
                </c:pt>
                <c:pt idx="96">
                  <c:v>234.674010625237</c:v>
                </c:pt>
                <c:pt idx="97">
                  <c:v>238.58036791752301</c:v>
                </c:pt>
                <c:pt idx="98">
                  <c:v>241.39903578040699</c:v>
                </c:pt>
                <c:pt idx="99">
                  <c:v>235.06007047465701</c:v>
                </c:pt>
                <c:pt idx="100">
                  <c:v>238.72979471679599</c:v>
                </c:pt>
                <c:pt idx="101">
                  <c:v>245.76919135453701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0B7-4358-A87A-615173EB0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544"/>
        <c:axId val="528470112"/>
      </c:scatterChart>
      <c:valAx>
        <c:axId val="528468544"/>
        <c:scaling>
          <c:orientation val="minMax"/>
          <c:max val="45138"/>
          <c:min val="3588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112"/>
        <c:crosses val="autoZero"/>
        <c:crossBetween val="midCat"/>
        <c:majorUnit val="365"/>
      </c:valAx>
      <c:valAx>
        <c:axId val="528470112"/>
        <c:scaling>
          <c:orientation val="minMax"/>
          <c:max val="225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3575451862897247E-2"/>
              <c:y val="0.31272867699517609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85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0297415121327116"/>
          <c:y val="2.8246444256812036E-2"/>
          <c:w val="0.63924825021872267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8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95653564055782"/>
          <c:y val="0.13675173133478799"/>
          <c:w val="0.8209858400003992"/>
          <c:h val="0.7410764317110963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PropertyType!$W$6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PropertyType!$P$7:$P$116</c:f>
              <c:numCache>
                <c:formatCode>[$-409]mmm\-yy;@</c:formatCode>
                <c:ptCount val="11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</c:numCache>
            </c:numRef>
          </c:xVal>
          <c:yVal>
            <c:numRef>
              <c:f>PropertyType!$W$7:$W$116</c:f>
              <c:numCache>
                <c:formatCode>0</c:formatCode>
                <c:ptCount val="110"/>
                <c:pt idx="0">
                  <c:v>60.883916175836298</c:v>
                </c:pt>
                <c:pt idx="1">
                  <c:v>60.832271553923</c:v>
                </c:pt>
                <c:pt idx="2">
                  <c:v>64.172334366464497</c:v>
                </c:pt>
                <c:pt idx="3">
                  <c:v>66.7859588194775</c:v>
                </c:pt>
                <c:pt idx="4">
                  <c:v>67.274162530935698</c:v>
                </c:pt>
                <c:pt idx="5">
                  <c:v>67.344277062541707</c:v>
                </c:pt>
                <c:pt idx="6">
                  <c:v>73.348247570570294</c:v>
                </c:pt>
                <c:pt idx="7">
                  <c:v>81.749237018874197</c:v>
                </c:pt>
                <c:pt idx="8">
                  <c:v>82.904113214186097</c:v>
                </c:pt>
                <c:pt idx="9">
                  <c:v>84.082872463708995</c:v>
                </c:pt>
                <c:pt idx="10">
                  <c:v>86.927265175545003</c:v>
                </c:pt>
                <c:pt idx="11">
                  <c:v>86.6754464353331</c:v>
                </c:pt>
                <c:pt idx="12">
                  <c:v>85.224182200464597</c:v>
                </c:pt>
                <c:pt idx="13">
                  <c:v>87.010174481239602</c:v>
                </c:pt>
                <c:pt idx="14">
                  <c:v>90.3313792186526</c:v>
                </c:pt>
                <c:pt idx="15">
                  <c:v>88.395365820291602</c:v>
                </c:pt>
                <c:pt idx="16">
                  <c:v>86.974152120675399</c:v>
                </c:pt>
                <c:pt idx="17">
                  <c:v>92.411699558549699</c:v>
                </c:pt>
                <c:pt idx="18">
                  <c:v>98.347056834192898</c:v>
                </c:pt>
                <c:pt idx="19">
                  <c:v>100</c:v>
                </c:pt>
                <c:pt idx="20">
                  <c:v>99.906759498688203</c:v>
                </c:pt>
                <c:pt idx="21">
                  <c:v>99.932879823330197</c:v>
                </c:pt>
                <c:pt idx="22">
                  <c:v>98.375841808938006</c:v>
                </c:pt>
                <c:pt idx="23">
                  <c:v>98.103594423272</c:v>
                </c:pt>
                <c:pt idx="24">
                  <c:v>99.593270068411499</c:v>
                </c:pt>
                <c:pt idx="25">
                  <c:v>99.060054908174394</c:v>
                </c:pt>
                <c:pt idx="26">
                  <c:v>98.784787200306098</c:v>
                </c:pt>
                <c:pt idx="27">
                  <c:v>101.66989274357699</c:v>
                </c:pt>
                <c:pt idx="28">
                  <c:v>105.64065463876101</c:v>
                </c:pt>
                <c:pt idx="29">
                  <c:v>103.38418270257</c:v>
                </c:pt>
                <c:pt idx="30">
                  <c:v>98.360762566043903</c:v>
                </c:pt>
                <c:pt idx="31">
                  <c:v>100.768947382756</c:v>
                </c:pt>
                <c:pt idx="32">
                  <c:v>107.546304363934</c:v>
                </c:pt>
                <c:pt idx="33">
                  <c:v>112.600090433472</c:v>
                </c:pt>
                <c:pt idx="34">
                  <c:v>116.015246243384</c:v>
                </c:pt>
                <c:pt idx="35">
                  <c:v>119.47444912783899</c:v>
                </c:pt>
                <c:pt idx="36">
                  <c:v>123.297716151204</c:v>
                </c:pt>
                <c:pt idx="37">
                  <c:v>125.282367383749</c:v>
                </c:pt>
                <c:pt idx="38">
                  <c:v>128.605590122568</c:v>
                </c:pt>
                <c:pt idx="39">
                  <c:v>133.98021849306201</c:v>
                </c:pt>
                <c:pt idx="40">
                  <c:v>138.40340686738</c:v>
                </c:pt>
                <c:pt idx="41">
                  <c:v>144.576374952283</c:v>
                </c:pt>
                <c:pt idx="42">
                  <c:v>150.178990806027</c:v>
                </c:pt>
                <c:pt idx="43">
                  <c:v>154.82566510457201</c:v>
                </c:pt>
                <c:pt idx="44">
                  <c:v>161.96415528639301</c:v>
                </c:pt>
                <c:pt idx="45">
                  <c:v>167.04488499873599</c:v>
                </c:pt>
                <c:pt idx="46">
                  <c:v>169.92970209926</c:v>
                </c:pt>
                <c:pt idx="47">
                  <c:v>169.639459653675</c:v>
                </c:pt>
                <c:pt idx="48">
                  <c:v>160.90438631386601</c:v>
                </c:pt>
                <c:pt idx="49">
                  <c:v>155.55942510166301</c:v>
                </c:pt>
                <c:pt idx="50">
                  <c:v>153.75538860664901</c:v>
                </c:pt>
                <c:pt idx="51">
                  <c:v>150.233371485655</c:v>
                </c:pt>
                <c:pt idx="52">
                  <c:v>134.61304304596999</c:v>
                </c:pt>
                <c:pt idx="53">
                  <c:v>111.792494342677</c:v>
                </c:pt>
                <c:pt idx="54">
                  <c:v>101.19838371563399</c:v>
                </c:pt>
                <c:pt idx="55">
                  <c:v>99.609200828978601</c:v>
                </c:pt>
                <c:pt idx="56">
                  <c:v>109.35444057788099</c:v>
                </c:pt>
                <c:pt idx="57">
                  <c:v>117.554988298899</c:v>
                </c:pt>
                <c:pt idx="58">
                  <c:v>113.997839637471</c:v>
                </c:pt>
                <c:pt idx="59">
                  <c:v>115.841896313039</c:v>
                </c:pt>
                <c:pt idx="60">
                  <c:v>120.425251046299</c:v>
                </c:pt>
                <c:pt idx="61">
                  <c:v>119.910696872915</c:v>
                </c:pt>
                <c:pt idx="62">
                  <c:v>118.388033392973</c:v>
                </c:pt>
                <c:pt idx="63">
                  <c:v>121.532531544478</c:v>
                </c:pt>
                <c:pt idx="64">
                  <c:v>125.15875223904</c:v>
                </c:pt>
                <c:pt idx="65">
                  <c:v>126.75708010318</c:v>
                </c:pt>
                <c:pt idx="66">
                  <c:v>127.88579381421199</c:v>
                </c:pt>
                <c:pt idx="67">
                  <c:v>128.660706071574</c:v>
                </c:pt>
                <c:pt idx="68">
                  <c:v>134.558041325678</c:v>
                </c:pt>
                <c:pt idx="69">
                  <c:v>143.157601587328</c:v>
                </c:pt>
                <c:pt idx="70">
                  <c:v>147.28738552605699</c:v>
                </c:pt>
                <c:pt idx="71">
                  <c:v>146.69384221670299</c:v>
                </c:pt>
                <c:pt idx="72">
                  <c:v>146.363596723261</c:v>
                </c:pt>
                <c:pt idx="73">
                  <c:v>152.350058077922</c:v>
                </c:pt>
                <c:pt idx="74">
                  <c:v>157.07070625008799</c:v>
                </c:pt>
                <c:pt idx="75">
                  <c:v>160.12703988541699</c:v>
                </c:pt>
                <c:pt idx="76">
                  <c:v>167.718717834334</c:v>
                </c:pt>
                <c:pt idx="77">
                  <c:v>173.083986383623</c:v>
                </c:pt>
                <c:pt idx="78">
                  <c:v>172.89679835161201</c:v>
                </c:pt>
                <c:pt idx="79">
                  <c:v>167.922608482908</c:v>
                </c:pt>
                <c:pt idx="80">
                  <c:v>165.29218485161999</c:v>
                </c:pt>
                <c:pt idx="81">
                  <c:v>170.643322111358</c:v>
                </c:pt>
                <c:pt idx="82">
                  <c:v>175.73789447495599</c:v>
                </c:pt>
                <c:pt idx="83">
                  <c:v>174.27064811125101</c:v>
                </c:pt>
                <c:pt idx="84">
                  <c:v>174.52741139827799</c:v>
                </c:pt>
                <c:pt idx="85">
                  <c:v>181.48283079180101</c:v>
                </c:pt>
                <c:pt idx="86">
                  <c:v>183.63102887803501</c:v>
                </c:pt>
                <c:pt idx="87">
                  <c:v>182.57916996148899</c:v>
                </c:pt>
                <c:pt idx="88">
                  <c:v>184.00462116222101</c:v>
                </c:pt>
                <c:pt idx="89">
                  <c:v>185.50885132841401</c:v>
                </c:pt>
                <c:pt idx="90">
                  <c:v>187.27081164750101</c:v>
                </c:pt>
                <c:pt idx="91">
                  <c:v>188.23423765377899</c:v>
                </c:pt>
                <c:pt idx="92">
                  <c:v>194.42443322648299</c:v>
                </c:pt>
                <c:pt idx="93">
                  <c:v>201.142392884868</c:v>
                </c:pt>
                <c:pt idx="94">
                  <c:v>200.95395409345301</c:v>
                </c:pt>
                <c:pt idx="95">
                  <c:v>200.72627761293299</c:v>
                </c:pt>
                <c:pt idx="96">
                  <c:v>200.67014187499601</c:v>
                </c:pt>
                <c:pt idx="97">
                  <c:v>193.41992273281801</c:v>
                </c:pt>
                <c:pt idx="98">
                  <c:v>191.073882542777</c:v>
                </c:pt>
                <c:pt idx="99">
                  <c:v>195.41672442762601</c:v>
                </c:pt>
                <c:pt idx="100">
                  <c:v>195.42499571394501</c:v>
                </c:pt>
                <c:pt idx="101">
                  <c:v>202.73624480092701</c:v>
                </c:pt>
                <c:pt idx="102">
                  <c:v>217.39045310527601</c:v>
                </c:pt>
                <c:pt idx="103">
                  <c:v>222.21110941814999</c:v>
                </c:pt>
                <c:pt idx="104">
                  <c:v>214.368683245657</c:v>
                </c:pt>
                <c:pt idx="105">
                  <c:v>205.15086893821399</c:v>
                </c:pt>
                <c:pt idx="106">
                  <c:v>195.346583239924</c:v>
                </c:pt>
                <c:pt idx="107">
                  <c:v>183.87926515118599</c:v>
                </c:pt>
                <c:pt idx="108">
                  <c:v>176.33612636471699</c:v>
                </c:pt>
                <c:pt idx="109">
                  <c:v>174.112523922815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EDE-4A31-BCE8-0A69B0D497E3}"/>
            </c:ext>
          </c:extLst>
        </c:ser>
        <c:ser>
          <c:idx val="1"/>
          <c:order val="1"/>
          <c:tx>
            <c:strRef>
              <c:f>PropertyType!$X$6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PropertyType!$P$7:$P$116</c:f>
              <c:numCache>
                <c:formatCode>[$-409]mmm\-yy;@</c:formatCode>
                <c:ptCount val="11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</c:numCache>
            </c:numRef>
          </c:xVal>
          <c:yVal>
            <c:numRef>
              <c:f>PropertyType!$X$7:$X$116</c:f>
              <c:numCache>
                <c:formatCode>0</c:formatCode>
                <c:ptCount val="110"/>
                <c:pt idx="0">
                  <c:v>68.808454617289897</c:v>
                </c:pt>
                <c:pt idx="1">
                  <c:v>68.187559107079807</c:v>
                </c:pt>
                <c:pt idx="2">
                  <c:v>69.533414894413795</c:v>
                </c:pt>
                <c:pt idx="3">
                  <c:v>71.945795910501403</c:v>
                </c:pt>
                <c:pt idx="4">
                  <c:v>72.837130683376401</c:v>
                </c:pt>
                <c:pt idx="5">
                  <c:v>72.479940163697506</c:v>
                </c:pt>
                <c:pt idx="6">
                  <c:v>74.335171682168806</c:v>
                </c:pt>
                <c:pt idx="7">
                  <c:v>78.525236080521196</c:v>
                </c:pt>
                <c:pt idx="8">
                  <c:v>80.814264472960801</c:v>
                </c:pt>
                <c:pt idx="9">
                  <c:v>81.199500861895402</c:v>
                </c:pt>
                <c:pt idx="10">
                  <c:v>81.7512996690308</c:v>
                </c:pt>
                <c:pt idx="11">
                  <c:v>81.949970657725999</c:v>
                </c:pt>
                <c:pt idx="12">
                  <c:v>83.512530647526006</c:v>
                </c:pt>
                <c:pt idx="13">
                  <c:v>86.757188493420301</c:v>
                </c:pt>
                <c:pt idx="14">
                  <c:v>89.386981902854501</c:v>
                </c:pt>
                <c:pt idx="15">
                  <c:v>90.790703925966596</c:v>
                </c:pt>
                <c:pt idx="16">
                  <c:v>90.7049180059024</c:v>
                </c:pt>
                <c:pt idx="17">
                  <c:v>93.301138828462001</c:v>
                </c:pt>
                <c:pt idx="18">
                  <c:v>98.448625233098198</c:v>
                </c:pt>
                <c:pt idx="19">
                  <c:v>100</c:v>
                </c:pt>
                <c:pt idx="20">
                  <c:v>98.946469925009794</c:v>
                </c:pt>
                <c:pt idx="21">
                  <c:v>99.971280029009193</c:v>
                </c:pt>
                <c:pt idx="22">
                  <c:v>101.68611465075701</c:v>
                </c:pt>
                <c:pt idx="23">
                  <c:v>100.636533592136</c:v>
                </c:pt>
                <c:pt idx="24">
                  <c:v>98.811706768328804</c:v>
                </c:pt>
                <c:pt idx="25">
                  <c:v>98.667909489921797</c:v>
                </c:pt>
                <c:pt idx="26">
                  <c:v>99.854068663421302</c:v>
                </c:pt>
                <c:pt idx="27">
                  <c:v>102.35583918835</c:v>
                </c:pt>
                <c:pt idx="28">
                  <c:v>104.985350569624</c:v>
                </c:pt>
                <c:pt idx="29">
                  <c:v>107.15579783475501</c:v>
                </c:pt>
                <c:pt idx="30">
                  <c:v>109.08814294216501</c:v>
                </c:pt>
                <c:pt idx="31">
                  <c:v>110.93932884933</c:v>
                </c:pt>
                <c:pt idx="32">
                  <c:v>113.52914939585</c:v>
                </c:pt>
                <c:pt idx="33">
                  <c:v>117.30667406678999</c:v>
                </c:pt>
                <c:pt idx="34">
                  <c:v>121.997350064355</c:v>
                </c:pt>
                <c:pt idx="35">
                  <c:v>125.44046486626701</c:v>
                </c:pt>
                <c:pt idx="36">
                  <c:v>129.161127345485</c:v>
                </c:pt>
                <c:pt idx="37">
                  <c:v>134.02365935737899</c:v>
                </c:pt>
                <c:pt idx="38">
                  <c:v>138.189111470336</c:v>
                </c:pt>
                <c:pt idx="39">
                  <c:v>143.42537204764699</c:v>
                </c:pt>
                <c:pt idx="40">
                  <c:v>149.06987853036401</c:v>
                </c:pt>
                <c:pt idx="41">
                  <c:v>152.65228513412001</c:v>
                </c:pt>
                <c:pt idx="42">
                  <c:v>155.48683897639799</c:v>
                </c:pt>
                <c:pt idx="43">
                  <c:v>158.401387754208</c:v>
                </c:pt>
                <c:pt idx="44">
                  <c:v>163.13530425984899</c:v>
                </c:pt>
                <c:pt idx="45">
                  <c:v>168.700241678027</c:v>
                </c:pt>
                <c:pt idx="46">
                  <c:v>169.35322629808999</c:v>
                </c:pt>
                <c:pt idx="47">
                  <c:v>167.52699838713801</c:v>
                </c:pt>
                <c:pt idx="48">
                  <c:v>167.52657323960599</c:v>
                </c:pt>
                <c:pt idx="49">
                  <c:v>165.86270264594501</c:v>
                </c:pt>
                <c:pt idx="50">
                  <c:v>161.97625706064099</c:v>
                </c:pt>
                <c:pt idx="51">
                  <c:v>159.225069604829</c:v>
                </c:pt>
                <c:pt idx="52">
                  <c:v>149.249234080185</c:v>
                </c:pt>
                <c:pt idx="53">
                  <c:v>133.43719146790301</c:v>
                </c:pt>
                <c:pt idx="54">
                  <c:v>125.254935749628</c:v>
                </c:pt>
                <c:pt idx="55">
                  <c:v>123.07723142013801</c:v>
                </c:pt>
                <c:pt idx="56">
                  <c:v>119.70411732684801</c:v>
                </c:pt>
                <c:pt idx="57">
                  <c:v>118.81358314083499</c:v>
                </c:pt>
                <c:pt idx="58">
                  <c:v>119.90145289826999</c:v>
                </c:pt>
                <c:pt idx="59">
                  <c:v>119.383812711114</c:v>
                </c:pt>
                <c:pt idx="60">
                  <c:v>119.80100115569</c:v>
                </c:pt>
                <c:pt idx="61">
                  <c:v>121.606472211404</c:v>
                </c:pt>
                <c:pt idx="62">
                  <c:v>124.365670758307</c:v>
                </c:pt>
                <c:pt idx="63">
                  <c:v>124.518529239283</c:v>
                </c:pt>
                <c:pt idx="64">
                  <c:v>124.35977671248899</c:v>
                </c:pt>
                <c:pt idx="65">
                  <c:v>127.66050616439399</c:v>
                </c:pt>
                <c:pt idx="66">
                  <c:v>129.461455774314</c:v>
                </c:pt>
                <c:pt idx="67">
                  <c:v>128.54300822487099</c:v>
                </c:pt>
                <c:pt idx="68">
                  <c:v>130.05760633939099</c:v>
                </c:pt>
                <c:pt idx="69">
                  <c:v>133.34867329136901</c:v>
                </c:pt>
                <c:pt idx="70">
                  <c:v>136.76401218562299</c:v>
                </c:pt>
                <c:pt idx="71">
                  <c:v>141.328386320948</c:v>
                </c:pt>
                <c:pt idx="72">
                  <c:v>146.19516682028899</c:v>
                </c:pt>
                <c:pt idx="73">
                  <c:v>148.79118364865599</c:v>
                </c:pt>
                <c:pt idx="74">
                  <c:v>151.81585147216401</c:v>
                </c:pt>
                <c:pt idx="75">
                  <c:v>157.09964636247901</c:v>
                </c:pt>
                <c:pt idx="76">
                  <c:v>161.08166474827999</c:v>
                </c:pt>
                <c:pt idx="77">
                  <c:v>164.335322944712</c:v>
                </c:pt>
                <c:pt idx="78">
                  <c:v>166.247580811706</c:v>
                </c:pt>
                <c:pt idx="79">
                  <c:v>167.94616965275901</c:v>
                </c:pt>
                <c:pt idx="80">
                  <c:v>172.24100755076299</c:v>
                </c:pt>
                <c:pt idx="81">
                  <c:v>176.477200108598</c:v>
                </c:pt>
                <c:pt idx="82">
                  <c:v>178.89715696224499</c:v>
                </c:pt>
                <c:pt idx="83">
                  <c:v>182.04706458077601</c:v>
                </c:pt>
                <c:pt idx="84">
                  <c:v>187.980692864828</c:v>
                </c:pt>
                <c:pt idx="85">
                  <c:v>193.63098175399799</c:v>
                </c:pt>
                <c:pt idx="86">
                  <c:v>197.33446814696501</c:v>
                </c:pt>
                <c:pt idx="87">
                  <c:v>202.43971811478599</c:v>
                </c:pt>
                <c:pt idx="88">
                  <c:v>210.15526250991701</c:v>
                </c:pt>
                <c:pt idx="89">
                  <c:v>216.07850919384799</c:v>
                </c:pt>
                <c:pt idx="90">
                  <c:v>217.696278824704</c:v>
                </c:pt>
                <c:pt idx="91">
                  <c:v>217.87028322371401</c:v>
                </c:pt>
                <c:pt idx="92">
                  <c:v>222.505156945826</c:v>
                </c:pt>
                <c:pt idx="93">
                  <c:v>230.75715980273699</c:v>
                </c:pt>
                <c:pt idx="94">
                  <c:v>235.51084216122999</c:v>
                </c:pt>
                <c:pt idx="95">
                  <c:v>240.86420823065399</c:v>
                </c:pt>
                <c:pt idx="96">
                  <c:v>247.07426350724799</c:v>
                </c:pt>
                <c:pt idx="97">
                  <c:v>253.72575369853499</c:v>
                </c:pt>
                <c:pt idx="98">
                  <c:v>266.15202743215298</c:v>
                </c:pt>
                <c:pt idx="99">
                  <c:v>277.96835364959702</c:v>
                </c:pt>
                <c:pt idx="100">
                  <c:v>284.27943905082702</c:v>
                </c:pt>
                <c:pt idx="101">
                  <c:v>298.79231343249</c:v>
                </c:pt>
                <c:pt idx="102">
                  <c:v>326.69136472706703</c:v>
                </c:pt>
                <c:pt idx="103">
                  <c:v>345.98757206114101</c:v>
                </c:pt>
                <c:pt idx="104">
                  <c:v>367.51980283494498</c:v>
                </c:pt>
                <c:pt idx="105">
                  <c:v>400.72780375605998</c:v>
                </c:pt>
                <c:pt idx="106">
                  <c:v>410.88962835895398</c:v>
                </c:pt>
                <c:pt idx="107">
                  <c:v>400.56132751600097</c:v>
                </c:pt>
                <c:pt idx="108">
                  <c:v>388.95814133187298</c:v>
                </c:pt>
                <c:pt idx="109">
                  <c:v>388.44621704776603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EDE-4A31-BCE8-0A69B0D497E3}"/>
            </c:ext>
          </c:extLst>
        </c:ser>
        <c:ser>
          <c:idx val="2"/>
          <c:order val="2"/>
          <c:tx>
            <c:strRef>
              <c:f>PropertyType!$Y$6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PropertyType!$P$7:$P$116</c:f>
              <c:numCache>
                <c:formatCode>[$-409]mmm\-yy;@</c:formatCode>
                <c:ptCount val="11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</c:numCache>
            </c:numRef>
          </c:xVal>
          <c:yVal>
            <c:numRef>
              <c:f>PropertyType!$Y$7:$Y$116</c:f>
              <c:numCache>
                <c:formatCode>0</c:formatCode>
                <c:ptCount val="110"/>
                <c:pt idx="0">
                  <c:v>78.842098073581795</c:v>
                </c:pt>
                <c:pt idx="1">
                  <c:v>73.195518258027306</c:v>
                </c:pt>
                <c:pt idx="2">
                  <c:v>67.7025735248708</c:v>
                </c:pt>
                <c:pt idx="3">
                  <c:v>70.707867772601801</c:v>
                </c:pt>
                <c:pt idx="4">
                  <c:v>79.257720850744903</c:v>
                </c:pt>
                <c:pt idx="5">
                  <c:v>83.579345426464002</c:v>
                </c:pt>
                <c:pt idx="6">
                  <c:v>84.829469210087595</c:v>
                </c:pt>
                <c:pt idx="7">
                  <c:v>84.732798560778704</c:v>
                </c:pt>
                <c:pt idx="8">
                  <c:v>84.559021111781107</c:v>
                </c:pt>
                <c:pt idx="9">
                  <c:v>87.974222400756801</c:v>
                </c:pt>
                <c:pt idx="10">
                  <c:v>90.901261127768606</c:v>
                </c:pt>
                <c:pt idx="11">
                  <c:v>92.330500077646406</c:v>
                </c:pt>
                <c:pt idx="12">
                  <c:v>93.791087211281607</c:v>
                </c:pt>
                <c:pt idx="13">
                  <c:v>93.374721023709697</c:v>
                </c:pt>
                <c:pt idx="14">
                  <c:v>93.4062701255327</c:v>
                </c:pt>
                <c:pt idx="15">
                  <c:v>94.637998881022099</c:v>
                </c:pt>
                <c:pt idx="16">
                  <c:v>94.821043463762607</c:v>
                </c:pt>
                <c:pt idx="17">
                  <c:v>95.104000412575402</c:v>
                </c:pt>
                <c:pt idx="18">
                  <c:v>97.4174442182224</c:v>
                </c:pt>
                <c:pt idx="19">
                  <c:v>100</c:v>
                </c:pt>
                <c:pt idx="20">
                  <c:v>100.70421128174399</c:v>
                </c:pt>
                <c:pt idx="21">
                  <c:v>102.464674791541</c:v>
                </c:pt>
                <c:pt idx="22">
                  <c:v>104.112101548635</c:v>
                </c:pt>
                <c:pt idx="23">
                  <c:v>103.318384016217</c:v>
                </c:pt>
                <c:pt idx="24">
                  <c:v>103.714118641798</c:v>
                </c:pt>
                <c:pt idx="25">
                  <c:v>105.485518137293</c:v>
                </c:pt>
                <c:pt idx="26">
                  <c:v>109.284775505369</c:v>
                </c:pt>
                <c:pt idx="27">
                  <c:v>114.168701446019</c:v>
                </c:pt>
                <c:pt idx="28">
                  <c:v>117.170376912192</c:v>
                </c:pt>
                <c:pt idx="29">
                  <c:v>121.299415897128</c:v>
                </c:pt>
                <c:pt idx="30">
                  <c:v>125.27216431626201</c:v>
                </c:pt>
                <c:pt idx="31">
                  <c:v>127.921938386779</c:v>
                </c:pt>
                <c:pt idx="32">
                  <c:v>133.823661475097</c:v>
                </c:pt>
                <c:pt idx="33">
                  <c:v>141.55686223458699</c:v>
                </c:pt>
                <c:pt idx="34">
                  <c:v>147.80448435244301</c:v>
                </c:pt>
                <c:pt idx="35">
                  <c:v>150.989460926975</c:v>
                </c:pt>
                <c:pt idx="36">
                  <c:v>154.38975834221301</c:v>
                </c:pt>
                <c:pt idx="37">
                  <c:v>162.337801795796</c:v>
                </c:pt>
                <c:pt idx="38">
                  <c:v>169.12768779231499</c:v>
                </c:pt>
                <c:pt idx="39">
                  <c:v>172.07175652523799</c:v>
                </c:pt>
                <c:pt idx="40">
                  <c:v>173.657580800967</c:v>
                </c:pt>
                <c:pt idx="41">
                  <c:v>174.43070026435799</c:v>
                </c:pt>
                <c:pt idx="42">
                  <c:v>175.40835836191599</c:v>
                </c:pt>
                <c:pt idx="43">
                  <c:v>176.71873155702301</c:v>
                </c:pt>
                <c:pt idx="44">
                  <c:v>178.738453822542</c:v>
                </c:pt>
                <c:pt idx="45">
                  <c:v>182.658824793798</c:v>
                </c:pt>
                <c:pt idx="46">
                  <c:v>187.02789293422401</c:v>
                </c:pt>
                <c:pt idx="47">
                  <c:v>185.73421371544299</c:v>
                </c:pt>
                <c:pt idx="48">
                  <c:v>180.61823259580299</c:v>
                </c:pt>
                <c:pt idx="49">
                  <c:v>177.17583638222001</c:v>
                </c:pt>
                <c:pt idx="50">
                  <c:v>168.84358529128099</c:v>
                </c:pt>
                <c:pt idx="51">
                  <c:v>157.15645111852899</c:v>
                </c:pt>
                <c:pt idx="52">
                  <c:v>147.457981072769</c:v>
                </c:pt>
                <c:pt idx="53">
                  <c:v>138.755732681654</c:v>
                </c:pt>
                <c:pt idx="54">
                  <c:v>132.21812784445601</c:v>
                </c:pt>
                <c:pt idx="55">
                  <c:v>129.082518019714</c:v>
                </c:pt>
                <c:pt idx="56">
                  <c:v>129.98952384673399</c:v>
                </c:pt>
                <c:pt idx="57">
                  <c:v>130.420897162149</c:v>
                </c:pt>
                <c:pt idx="58">
                  <c:v>128.948106501213</c:v>
                </c:pt>
                <c:pt idx="59">
                  <c:v>130.20575172977101</c:v>
                </c:pt>
                <c:pt idx="60">
                  <c:v>133.62128809145699</c:v>
                </c:pt>
                <c:pt idx="61">
                  <c:v>135.49282872904101</c:v>
                </c:pt>
                <c:pt idx="62">
                  <c:v>135.982664956322</c:v>
                </c:pt>
                <c:pt idx="63">
                  <c:v>137.84651357855699</c:v>
                </c:pt>
                <c:pt idx="64">
                  <c:v>140.39680892604699</c:v>
                </c:pt>
                <c:pt idx="65">
                  <c:v>141.59899209596699</c:v>
                </c:pt>
                <c:pt idx="66">
                  <c:v>142.71610718732799</c:v>
                </c:pt>
                <c:pt idx="67">
                  <c:v>142.61304553859199</c:v>
                </c:pt>
                <c:pt idx="68">
                  <c:v>145.291509341672</c:v>
                </c:pt>
                <c:pt idx="69">
                  <c:v>152.14584618344099</c:v>
                </c:pt>
                <c:pt idx="70">
                  <c:v>155.21858535733699</c:v>
                </c:pt>
                <c:pt idx="71">
                  <c:v>157.179583362068</c:v>
                </c:pt>
                <c:pt idx="72">
                  <c:v>160.60042420301801</c:v>
                </c:pt>
                <c:pt idx="73">
                  <c:v>162.19921247565199</c:v>
                </c:pt>
                <c:pt idx="74">
                  <c:v>163.92207499313901</c:v>
                </c:pt>
                <c:pt idx="75">
                  <c:v>168.518987634936</c:v>
                </c:pt>
                <c:pt idx="76">
                  <c:v>174.61913230915201</c:v>
                </c:pt>
                <c:pt idx="77">
                  <c:v>177.642192335706</c:v>
                </c:pt>
                <c:pt idx="78">
                  <c:v>178.444421231077</c:v>
                </c:pt>
                <c:pt idx="79">
                  <c:v>179.24865361278501</c:v>
                </c:pt>
                <c:pt idx="80">
                  <c:v>179.57959316995201</c:v>
                </c:pt>
                <c:pt idx="81">
                  <c:v>180.868687683704</c:v>
                </c:pt>
                <c:pt idx="82">
                  <c:v>184.60709100968199</c:v>
                </c:pt>
                <c:pt idx="83">
                  <c:v>189.62168851100699</c:v>
                </c:pt>
                <c:pt idx="84">
                  <c:v>190.131515285039</c:v>
                </c:pt>
                <c:pt idx="85">
                  <c:v>187.96733314411699</c:v>
                </c:pt>
                <c:pt idx="86">
                  <c:v>187.691772195722</c:v>
                </c:pt>
                <c:pt idx="87">
                  <c:v>189.128045456564</c:v>
                </c:pt>
                <c:pt idx="88">
                  <c:v>191.63958513351201</c:v>
                </c:pt>
                <c:pt idx="89">
                  <c:v>191.97313757881</c:v>
                </c:pt>
                <c:pt idx="90">
                  <c:v>188.52914127028001</c:v>
                </c:pt>
                <c:pt idx="91">
                  <c:v>185.93542208087601</c:v>
                </c:pt>
                <c:pt idx="92">
                  <c:v>187.97114813650001</c:v>
                </c:pt>
                <c:pt idx="93">
                  <c:v>190.61253163609601</c:v>
                </c:pt>
                <c:pt idx="94">
                  <c:v>191.065034473163</c:v>
                </c:pt>
                <c:pt idx="95">
                  <c:v>191.605565194451</c:v>
                </c:pt>
                <c:pt idx="96">
                  <c:v>192.12011380076299</c:v>
                </c:pt>
                <c:pt idx="97">
                  <c:v>190.86197286607199</c:v>
                </c:pt>
                <c:pt idx="98">
                  <c:v>191.68239835802001</c:v>
                </c:pt>
                <c:pt idx="99">
                  <c:v>194.427584883729</c:v>
                </c:pt>
                <c:pt idx="100">
                  <c:v>199.88819770797801</c:v>
                </c:pt>
                <c:pt idx="101">
                  <c:v>209.43533902274399</c:v>
                </c:pt>
                <c:pt idx="102">
                  <c:v>215.99465786511701</c:v>
                </c:pt>
                <c:pt idx="103">
                  <c:v>220.13452134396499</c:v>
                </c:pt>
                <c:pt idx="104">
                  <c:v>223.79836252012601</c:v>
                </c:pt>
                <c:pt idx="105">
                  <c:v>224.93676498663601</c:v>
                </c:pt>
                <c:pt idx="106">
                  <c:v>225.68364006019601</c:v>
                </c:pt>
                <c:pt idx="107">
                  <c:v>223.82918102244901</c:v>
                </c:pt>
                <c:pt idx="108">
                  <c:v>219.28179417344001</c:v>
                </c:pt>
                <c:pt idx="109">
                  <c:v>221.962085007762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EDE-4A31-BCE8-0A69B0D497E3}"/>
            </c:ext>
          </c:extLst>
        </c:ser>
        <c:ser>
          <c:idx val="3"/>
          <c:order val="3"/>
          <c:tx>
            <c:strRef>
              <c:f>PropertyType!$Z$6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PropertyType!$P$7:$P$116</c:f>
              <c:numCache>
                <c:formatCode>[$-409]mmm\-yy;@</c:formatCode>
                <c:ptCount val="11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</c:numCache>
            </c:numRef>
          </c:xVal>
          <c:yVal>
            <c:numRef>
              <c:f>PropertyType!$Z$7:$Z$116</c:f>
              <c:numCache>
                <c:formatCode>0</c:formatCode>
                <c:ptCount val="110"/>
                <c:pt idx="0">
                  <c:v>67.438737885591195</c:v>
                </c:pt>
                <c:pt idx="1">
                  <c:v>66.5061625463794</c:v>
                </c:pt>
                <c:pt idx="2">
                  <c:v>67.542278842685306</c:v>
                </c:pt>
                <c:pt idx="3">
                  <c:v>68.319121246690401</c:v>
                </c:pt>
                <c:pt idx="4">
                  <c:v>70.094086173010993</c:v>
                </c:pt>
                <c:pt idx="5">
                  <c:v>72.374188609730496</c:v>
                </c:pt>
                <c:pt idx="6">
                  <c:v>74.315522024837705</c:v>
                </c:pt>
                <c:pt idx="7">
                  <c:v>77.138156033199195</c:v>
                </c:pt>
                <c:pt idx="8">
                  <c:v>79.468960265892804</c:v>
                </c:pt>
                <c:pt idx="9">
                  <c:v>80.492100514380695</c:v>
                </c:pt>
                <c:pt idx="10">
                  <c:v>82.2382794828046</c:v>
                </c:pt>
                <c:pt idx="11">
                  <c:v>82.785487252989597</c:v>
                </c:pt>
                <c:pt idx="12">
                  <c:v>82.071193375781505</c:v>
                </c:pt>
                <c:pt idx="13">
                  <c:v>85.622801302579305</c:v>
                </c:pt>
                <c:pt idx="14">
                  <c:v>91.730648395169496</c:v>
                </c:pt>
                <c:pt idx="15">
                  <c:v>94.294859829959606</c:v>
                </c:pt>
                <c:pt idx="16">
                  <c:v>94.446271495093001</c:v>
                </c:pt>
                <c:pt idx="17">
                  <c:v>95.132160085905895</c:v>
                </c:pt>
                <c:pt idx="18">
                  <c:v>97.455100758514504</c:v>
                </c:pt>
                <c:pt idx="19">
                  <c:v>100</c:v>
                </c:pt>
                <c:pt idx="20">
                  <c:v>101.971930043987</c:v>
                </c:pt>
                <c:pt idx="21">
                  <c:v>103.816461478166</c:v>
                </c:pt>
                <c:pt idx="22">
                  <c:v>104.765781125554</c:v>
                </c:pt>
                <c:pt idx="23">
                  <c:v>106.398930813673</c:v>
                </c:pt>
                <c:pt idx="24">
                  <c:v>109.572291778623</c:v>
                </c:pt>
                <c:pt idx="25">
                  <c:v>111.202250764417</c:v>
                </c:pt>
                <c:pt idx="26">
                  <c:v>112.082229628245</c:v>
                </c:pt>
                <c:pt idx="27">
                  <c:v>115.403562039504</c:v>
                </c:pt>
                <c:pt idx="28">
                  <c:v>119.10189761604801</c:v>
                </c:pt>
                <c:pt idx="29">
                  <c:v>121.510451860511</c:v>
                </c:pt>
                <c:pt idx="30">
                  <c:v>123.019473205935</c:v>
                </c:pt>
                <c:pt idx="31">
                  <c:v>123.943530247326</c:v>
                </c:pt>
                <c:pt idx="32">
                  <c:v>125.858586776232</c:v>
                </c:pt>
                <c:pt idx="33">
                  <c:v>130.788408132738</c:v>
                </c:pt>
                <c:pt idx="34">
                  <c:v>136.68859030561501</c:v>
                </c:pt>
                <c:pt idx="35">
                  <c:v>140.908806665181</c:v>
                </c:pt>
                <c:pt idx="36">
                  <c:v>144.64179517629199</c:v>
                </c:pt>
                <c:pt idx="37">
                  <c:v>151.185721312987</c:v>
                </c:pt>
                <c:pt idx="38">
                  <c:v>160.34816182596001</c:v>
                </c:pt>
                <c:pt idx="39">
                  <c:v>166.60472050967499</c:v>
                </c:pt>
                <c:pt idx="40">
                  <c:v>166.727223818639</c:v>
                </c:pt>
                <c:pt idx="41">
                  <c:v>164.375850684667</c:v>
                </c:pt>
                <c:pt idx="42">
                  <c:v>168.71498876180999</c:v>
                </c:pt>
                <c:pt idx="43">
                  <c:v>177.11566364343</c:v>
                </c:pt>
                <c:pt idx="44">
                  <c:v>176.78373095022599</c:v>
                </c:pt>
                <c:pt idx="45">
                  <c:v>172.380509676256</c:v>
                </c:pt>
                <c:pt idx="46">
                  <c:v>169.477310024617</c:v>
                </c:pt>
                <c:pt idx="47">
                  <c:v>166.876512947479</c:v>
                </c:pt>
                <c:pt idx="48">
                  <c:v>163.10757957899901</c:v>
                </c:pt>
                <c:pt idx="49">
                  <c:v>159.24113506257399</c:v>
                </c:pt>
                <c:pt idx="50">
                  <c:v>154.74203827254399</c:v>
                </c:pt>
                <c:pt idx="51">
                  <c:v>146.46982653484099</c:v>
                </c:pt>
                <c:pt idx="52">
                  <c:v>135.79553260036499</c:v>
                </c:pt>
                <c:pt idx="53">
                  <c:v>126.391604108975</c:v>
                </c:pt>
                <c:pt idx="54">
                  <c:v>121.430759776274</c:v>
                </c:pt>
                <c:pt idx="55">
                  <c:v>119.510500610683</c:v>
                </c:pt>
                <c:pt idx="56">
                  <c:v>120.164156728807</c:v>
                </c:pt>
                <c:pt idx="57">
                  <c:v>126.202898371724</c:v>
                </c:pt>
                <c:pt idx="58">
                  <c:v>135.19901156740599</c:v>
                </c:pt>
                <c:pt idx="59">
                  <c:v>140.084889478121</c:v>
                </c:pt>
                <c:pt idx="60">
                  <c:v>141.07700164324899</c:v>
                </c:pt>
                <c:pt idx="61">
                  <c:v>143.555491838866</c:v>
                </c:pt>
                <c:pt idx="62">
                  <c:v>149.132296010717</c:v>
                </c:pt>
                <c:pt idx="63">
                  <c:v>152.09965946119601</c:v>
                </c:pt>
                <c:pt idx="64">
                  <c:v>150.28143495536099</c:v>
                </c:pt>
                <c:pt idx="65">
                  <c:v>152.72107140695499</c:v>
                </c:pt>
                <c:pt idx="66">
                  <c:v>159.65824607091599</c:v>
                </c:pt>
                <c:pt idx="67">
                  <c:v>163.85751349666</c:v>
                </c:pt>
                <c:pt idx="68">
                  <c:v>166.57497582193801</c:v>
                </c:pt>
                <c:pt idx="69">
                  <c:v>169.43588611076299</c:v>
                </c:pt>
                <c:pt idx="70">
                  <c:v>173.406463684187</c:v>
                </c:pt>
                <c:pt idx="71">
                  <c:v>178.29993978524499</c:v>
                </c:pt>
                <c:pt idx="72">
                  <c:v>176.65701643124299</c:v>
                </c:pt>
                <c:pt idx="73">
                  <c:v>176.19190997612</c:v>
                </c:pt>
                <c:pt idx="74">
                  <c:v>186.461203671737</c:v>
                </c:pt>
                <c:pt idx="75">
                  <c:v>195.67568967865799</c:v>
                </c:pt>
                <c:pt idx="76">
                  <c:v>200.32693130604201</c:v>
                </c:pt>
                <c:pt idx="77">
                  <c:v>205.70315766500701</c:v>
                </c:pt>
                <c:pt idx="78">
                  <c:v>209.19805485239999</c:v>
                </c:pt>
                <c:pt idx="79">
                  <c:v>212.56112990637999</c:v>
                </c:pt>
                <c:pt idx="80">
                  <c:v>217.46788930979</c:v>
                </c:pt>
                <c:pt idx="81">
                  <c:v>222.26643364972401</c:v>
                </c:pt>
                <c:pt idx="82">
                  <c:v>226.58846647061</c:v>
                </c:pt>
                <c:pt idx="83">
                  <c:v>228.879315183469</c:v>
                </c:pt>
                <c:pt idx="84">
                  <c:v>230.53068522841701</c:v>
                </c:pt>
                <c:pt idx="85">
                  <c:v>234.74667172198599</c:v>
                </c:pt>
                <c:pt idx="86">
                  <c:v>240.33343397358101</c:v>
                </c:pt>
                <c:pt idx="87">
                  <c:v>245.636327665143</c:v>
                </c:pt>
                <c:pt idx="88">
                  <c:v>250.22288566992901</c:v>
                </c:pt>
                <c:pt idx="89">
                  <c:v>254.823079876078</c:v>
                </c:pt>
                <c:pt idx="90">
                  <c:v>259.27271362240498</c:v>
                </c:pt>
                <c:pt idx="91">
                  <c:v>261.70700533932899</c:v>
                </c:pt>
                <c:pt idx="92">
                  <c:v>266.38127396891002</c:v>
                </c:pt>
                <c:pt idx="93">
                  <c:v>272.61205143330699</c:v>
                </c:pt>
                <c:pt idx="94">
                  <c:v>277.50568151390797</c:v>
                </c:pt>
                <c:pt idx="95">
                  <c:v>283.19665703409601</c:v>
                </c:pt>
                <c:pt idx="96">
                  <c:v>286.88150556619701</c:v>
                </c:pt>
                <c:pt idx="97">
                  <c:v>292.967192985086</c:v>
                </c:pt>
                <c:pt idx="98">
                  <c:v>302.12683739619803</c:v>
                </c:pt>
                <c:pt idx="99">
                  <c:v>307.887345844192</c:v>
                </c:pt>
                <c:pt idx="100">
                  <c:v>318.411297496982</c:v>
                </c:pt>
                <c:pt idx="101">
                  <c:v>338.44789666377199</c:v>
                </c:pt>
                <c:pt idx="102">
                  <c:v>362.87432713939899</c:v>
                </c:pt>
                <c:pt idx="103">
                  <c:v>381.99115050909802</c:v>
                </c:pt>
                <c:pt idx="104">
                  <c:v>398.24756550125198</c:v>
                </c:pt>
                <c:pt idx="105">
                  <c:v>415.15457816335402</c:v>
                </c:pt>
                <c:pt idx="106">
                  <c:v>408.72551012044897</c:v>
                </c:pt>
                <c:pt idx="107">
                  <c:v>381.96431159877699</c:v>
                </c:pt>
                <c:pt idx="108">
                  <c:v>360.93720155326702</c:v>
                </c:pt>
                <c:pt idx="109">
                  <c:v>352.36683740500098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EDE-4A31-BCE8-0A69B0D497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152"/>
        <c:axId val="528470896"/>
      </c:scatterChart>
      <c:valAx>
        <c:axId val="528468152"/>
        <c:scaling>
          <c:orientation val="minMax"/>
          <c:max val="45138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896"/>
        <c:crosses val="autoZero"/>
        <c:crossBetween val="midCat"/>
        <c:majorUnit val="365"/>
      </c:valAx>
      <c:valAx>
        <c:axId val="52847089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n-US" sz="1000"/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52846815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3.888888888888889E-2"/>
          <c:y val="1.930287028090108E-2"/>
          <c:w val="0.96111117103512744"/>
          <c:h val="8.736521472738538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PropertyType!$AG$6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PropertyType!$P$7:$P$116</c:f>
              <c:numCache>
                <c:formatCode>[$-409]mmm\-yy;@</c:formatCode>
                <c:ptCount val="11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</c:numCache>
            </c:numRef>
          </c:xVal>
          <c:yVal>
            <c:numRef>
              <c:f>PropertyType!$AG$7:$AG$116</c:f>
              <c:numCache>
                <c:formatCode>General</c:formatCode>
                <c:ptCount val="110"/>
                <c:pt idx="4" formatCode="0%">
                  <c:v>0.104957873219653</c:v>
                </c:pt>
                <c:pt idx="5" formatCode="0%">
                  <c:v>0.10704853431038375</c:v>
                </c:pt>
                <c:pt idx="6" formatCode="0%">
                  <c:v>0.14298861487109926</c:v>
                </c:pt>
                <c:pt idx="7" formatCode="0%">
                  <c:v>0.22404826499298225</c:v>
                </c:pt>
                <c:pt idx="8" formatCode="0%">
                  <c:v>0.23233214796338841</c:v>
                </c:pt>
                <c:pt idx="9" formatCode="0%">
                  <c:v>0.24855260359573506</c:v>
                </c:pt>
                <c:pt idx="10" formatCode="0%">
                  <c:v>0.18513077073736461</c:v>
                </c:pt>
                <c:pt idx="11" formatCode="0%">
                  <c:v>6.0260004815966051E-2</c:v>
                </c:pt>
                <c:pt idx="12" formatCode="0%">
                  <c:v>2.7984968372853913E-2</c:v>
                </c:pt>
                <c:pt idx="13" formatCode="0%">
                  <c:v>3.4814486372287679E-2</c:v>
                </c:pt>
                <c:pt idx="14" formatCode="0%">
                  <c:v>3.9160487060454052E-2</c:v>
                </c:pt>
                <c:pt idx="15" formatCode="0%">
                  <c:v>1.9843213455401187E-2</c:v>
                </c:pt>
                <c:pt idx="16" formatCode="0%">
                  <c:v>2.0533724994796776E-2</c:v>
                </c:pt>
                <c:pt idx="17" formatCode="0%">
                  <c:v>6.2079235095370722E-2</c:v>
                </c:pt>
                <c:pt idx="18" formatCode="0%">
                  <c:v>8.8736358116904945E-2</c:v>
                </c:pt>
                <c:pt idx="19" formatCode="0%">
                  <c:v>0.13128102442950129</c:v>
                </c:pt>
                <c:pt idx="20" formatCode="0%">
                  <c:v>0.14869483705996922</c:v>
                </c:pt>
                <c:pt idx="21" formatCode="0%">
                  <c:v>8.1387749610808413E-2</c:v>
                </c:pt>
                <c:pt idx="22" formatCode="0%">
                  <c:v>2.9268770893309259E-4</c:v>
                </c:pt>
                <c:pt idx="23" formatCode="0%">
                  <c:v>-1.8964055767279997E-2</c:v>
                </c:pt>
                <c:pt idx="24" formatCode="0%">
                  <c:v>-3.1378200218856733E-3</c:v>
                </c:pt>
                <c:pt idx="25" formatCode="0%">
                  <c:v>-8.7341115026291494E-3</c:v>
                </c:pt>
                <c:pt idx="26" formatCode="0%">
                  <c:v>4.1569696771930342E-3</c:v>
                </c:pt>
                <c:pt idx="27" formatCode="0%">
                  <c:v>3.6352371605448575E-2</c:v>
                </c:pt>
                <c:pt idx="28" formatCode="0%">
                  <c:v>6.0720815434572195E-2</c:v>
                </c:pt>
                <c:pt idx="29" formatCode="0%">
                  <c:v>4.3651578816546577E-2</c:v>
                </c:pt>
                <c:pt idx="30" formatCode="0%">
                  <c:v>-4.2924082369322214E-3</c:v>
                </c:pt>
                <c:pt idx="31" formatCode="0%">
                  <c:v>-8.8614764558991865E-3</c:v>
                </c:pt>
                <c:pt idx="32" formatCode="0%">
                  <c:v>1.8038980652754999E-2</c:v>
                </c:pt>
                <c:pt idx="33" formatCode="0%">
                  <c:v>8.9142337734734678E-2</c:v>
                </c:pt>
                <c:pt idx="34" formatCode="0%">
                  <c:v>0.17948705578086654</c:v>
                </c:pt>
                <c:pt idx="35" formatCode="0%">
                  <c:v>0.18562763858227971</c:v>
                </c:pt>
                <c:pt idx="36" formatCode="0%">
                  <c:v>0.14646167416378741</c:v>
                </c:pt>
                <c:pt idx="37" formatCode="0%">
                  <c:v>0.11263114355818504</c:v>
                </c:pt>
                <c:pt idx="38" formatCode="0%">
                  <c:v>0.10852318369235014</c:v>
                </c:pt>
                <c:pt idx="39" formatCode="0%">
                  <c:v>0.12141315127305319</c:v>
                </c:pt>
                <c:pt idx="40" formatCode="0%">
                  <c:v>0.12251395392962028</c:v>
                </c:pt>
                <c:pt idx="41" formatCode="0%">
                  <c:v>0.15400417450154857</c:v>
                </c:pt>
                <c:pt idx="42" formatCode="0%">
                  <c:v>0.16774854547845397</c:v>
                </c:pt>
                <c:pt idx="43" formatCode="0%">
                  <c:v>0.15558600251565835</c:v>
                </c:pt>
                <c:pt idx="44" formatCode="0%">
                  <c:v>0.1702324310671719</c:v>
                </c:pt>
                <c:pt idx="45" formatCode="0%">
                  <c:v>0.15540927799489124</c:v>
                </c:pt>
                <c:pt idx="46" formatCode="0%">
                  <c:v>0.13151447607437494</c:v>
                </c:pt>
                <c:pt idx="47" formatCode="0%">
                  <c:v>9.5680483846767306E-2</c:v>
                </c:pt>
                <c:pt idx="48" formatCode="0%">
                  <c:v>-6.5432315604219138E-3</c:v>
                </c:pt>
                <c:pt idx="49" formatCode="0%">
                  <c:v>-6.8756729050158505E-2</c:v>
                </c:pt>
                <c:pt idx="50" formatCode="0%">
                  <c:v>-9.5182380083048579E-2</c:v>
                </c:pt>
                <c:pt idx="51" formatCode="0%">
                  <c:v>-0.11439607393019424</c:v>
                </c:pt>
                <c:pt idx="52" formatCode="0%">
                  <c:v>-0.16339730612819447</c:v>
                </c:pt>
                <c:pt idx="53" formatCode="0%">
                  <c:v>-0.28135184178254025</c:v>
                </c:pt>
                <c:pt idx="54" formatCode="0%">
                  <c:v>-0.34182219802046165</c:v>
                </c:pt>
                <c:pt idx="55" formatCode="0%">
                  <c:v>-0.33697020945516243</c:v>
                </c:pt>
                <c:pt idx="56" formatCode="0%">
                  <c:v>-0.1876385965025934</c:v>
                </c:pt>
                <c:pt idx="57" formatCode="0%">
                  <c:v>5.1546340298645354E-2</c:v>
                </c:pt>
                <c:pt idx="58" formatCode="0%">
                  <c:v>0.12647885719008412</c:v>
                </c:pt>
                <c:pt idx="59" formatCode="0%">
                  <c:v>0.16296381608292099</c:v>
                </c:pt>
                <c:pt idx="60" formatCode="0%">
                  <c:v>0.1012378684387627</c:v>
                </c:pt>
                <c:pt idx="61" formatCode="0%">
                  <c:v>2.003920555056582E-2</c:v>
                </c:pt>
                <c:pt idx="62" formatCode="0%">
                  <c:v>3.8511201347880109E-2</c:v>
                </c:pt>
                <c:pt idx="63" formatCode="0%">
                  <c:v>4.9124154667333997E-2</c:v>
                </c:pt>
                <c:pt idx="64" formatCode="0%">
                  <c:v>3.9306550342345981E-2</c:v>
                </c:pt>
                <c:pt idx="65" formatCode="0%">
                  <c:v>5.7095683778078721E-2</c:v>
                </c:pt>
                <c:pt idx="66" formatCode="0%">
                  <c:v>8.0225679479888568E-2</c:v>
                </c:pt>
                <c:pt idx="67" formatCode="0%">
                  <c:v>5.8652398962719232E-2</c:v>
                </c:pt>
                <c:pt idx="68" formatCode="0%">
                  <c:v>7.5098935699569491E-2</c:v>
                </c:pt>
                <c:pt idx="69" formatCode="0%">
                  <c:v>0.12938544711504885</c:v>
                </c:pt>
                <c:pt idx="70" formatCode="0%">
                  <c:v>0.15171029661066937</c:v>
                </c:pt>
                <c:pt idx="71" formatCode="0%">
                  <c:v>0.14016040091601201</c:v>
                </c:pt>
                <c:pt idx="72" formatCode="0%">
                  <c:v>8.7735785102648567E-2</c:v>
                </c:pt>
                <c:pt idx="73" formatCode="0%">
                  <c:v>6.4212143739963867E-2</c:v>
                </c:pt>
                <c:pt idx="74" formatCode="0%">
                  <c:v>6.6423344328426559E-2</c:v>
                </c:pt>
                <c:pt idx="75" formatCode="0%">
                  <c:v>9.1573016738288437E-2</c:v>
                </c:pt>
                <c:pt idx="76" formatCode="0%">
                  <c:v>0.14590459369108366</c:v>
                </c:pt>
                <c:pt idx="77" formatCode="0%">
                  <c:v>0.13609399672887745</c:v>
                </c:pt>
                <c:pt idx="78" formatCode="0%">
                  <c:v>0.10075775731424863</c:v>
                </c:pt>
                <c:pt idx="79" formatCode="0%">
                  <c:v>4.868364895191557E-2</c:v>
                </c:pt>
                <c:pt idx="80" formatCode="0%">
                  <c:v>-1.4467872244950275E-2</c:v>
                </c:pt>
                <c:pt idx="81" formatCode="0%">
                  <c:v>-1.4101040328800329E-2</c:v>
                </c:pt>
                <c:pt idx="82" formatCode="0%">
                  <c:v>1.6432323504141477E-2</c:v>
                </c:pt>
                <c:pt idx="83" formatCode="0%">
                  <c:v>3.780336481010016E-2</c:v>
                </c:pt>
                <c:pt idx="84" formatCode="0%">
                  <c:v>5.5872130645186369E-2</c:v>
                </c:pt>
                <c:pt idx="85" formatCode="0%">
                  <c:v>6.3521434922424902E-2</c:v>
                </c:pt>
                <c:pt idx="86" formatCode="0%">
                  <c:v>4.4914242466947529E-2</c:v>
                </c:pt>
                <c:pt idx="87" formatCode="0%">
                  <c:v>4.767596804330454E-2</c:v>
                </c:pt>
                <c:pt idx="88" formatCode="0%">
                  <c:v>5.4302127602842143E-2</c:v>
                </c:pt>
                <c:pt idx="89" formatCode="0%">
                  <c:v>2.2184029855869314E-2</c:v>
                </c:pt>
                <c:pt idx="90" formatCode="0%">
                  <c:v>1.9821175057966212E-2</c:v>
                </c:pt>
                <c:pt idx="91" formatCode="0%">
                  <c:v>3.0973235848770875E-2</c:v>
                </c:pt>
                <c:pt idx="92" formatCode="0%">
                  <c:v>5.6627991180046022E-2</c:v>
                </c:pt>
                <c:pt idx="93" formatCode="0%">
                  <c:v>8.4273830841512076E-2</c:v>
                </c:pt>
                <c:pt idx="94" formatCode="0%">
                  <c:v>7.3066071138238708E-2</c:v>
                </c:pt>
                <c:pt idx="95" formatCode="0%">
                  <c:v>6.6364334750465215E-2</c:v>
                </c:pt>
                <c:pt idx="96" formatCode="0%">
                  <c:v>3.2124093380986984E-2</c:v>
                </c:pt>
                <c:pt idx="97" formatCode="0%">
                  <c:v>-3.8393051018689395E-2</c:v>
                </c:pt>
                <c:pt idx="98" formatCode="0%">
                  <c:v>-4.9165847943859364E-2</c:v>
                </c:pt>
                <c:pt idx="99" formatCode="0%">
                  <c:v>-2.6451709504350829E-2</c:v>
                </c:pt>
                <c:pt idx="100" formatCode="0%">
                  <c:v>-2.6138149462805349E-2</c:v>
                </c:pt>
                <c:pt idx="101" formatCode="0%">
                  <c:v>4.8166300226363701E-2</c:v>
                </c:pt>
                <c:pt idx="102" formatCode="0%">
                  <c:v>0.13772981535876494</c:v>
                </c:pt>
                <c:pt idx="103" formatCode="0%">
                  <c:v>0.13711408309091522</c:v>
                </c:pt>
                <c:pt idx="104" formatCode="0%">
                  <c:v>9.693584724157267E-2</c:v>
                </c:pt>
                <c:pt idx="105" formatCode="0%">
                  <c:v>1.1910174915481742E-2</c:v>
                </c:pt>
                <c:pt idx="106" formatCode="0%">
                  <c:v>-0.10140219844280274</c:v>
                </c:pt>
                <c:pt idx="107" formatCode="0%">
                  <c:v>-0.17250192561179434</c:v>
                </c:pt>
                <c:pt idx="108" formatCode="0%">
                  <c:v>-0.17741657179167525</c:v>
                </c:pt>
                <c:pt idx="109" formatCode="0%">
                  <c:v>-0.15129521593567763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C31-4ECB-8AEC-29A76165B972}"/>
            </c:ext>
          </c:extLst>
        </c:ser>
        <c:ser>
          <c:idx val="1"/>
          <c:order val="1"/>
          <c:tx>
            <c:strRef>
              <c:f>PropertyType!$AH$6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PropertyType!$P$7:$P$116</c:f>
              <c:numCache>
                <c:formatCode>[$-409]mmm\-yy;@</c:formatCode>
                <c:ptCount val="11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</c:numCache>
            </c:numRef>
          </c:xVal>
          <c:yVal>
            <c:numRef>
              <c:f>PropertyType!$AH$7:$AH$116</c:f>
              <c:numCache>
                <c:formatCode>General</c:formatCode>
                <c:ptCount val="110"/>
                <c:pt idx="4" formatCode="0%">
                  <c:v>5.8549143248367574E-2</c:v>
                </c:pt>
                <c:pt idx="5" formatCode="0%">
                  <c:v>6.2949621790641785E-2</c:v>
                </c:pt>
                <c:pt idx="6" formatCode="0%">
                  <c:v>6.9056823903247855E-2</c:v>
                </c:pt>
                <c:pt idx="7" formatCode="0%">
                  <c:v>9.1449960164516675E-2</c:v>
                </c:pt>
                <c:pt idx="8" formatCode="0%">
                  <c:v>0.10952015427764539</c:v>
                </c:pt>
                <c:pt idx="9" formatCode="0%">
                  <c:v>0.12030308908236642</c:v>
                </c:pt>
                <c:pt idx="10" formatCode="0%">
                  <c:v>9.976607061016507E-2</c:v>
                </c:pt>
                <c:pt idx="11" formatCode="0%">
                  <c:v>4.3613171359243363E-2</c:v>
                </c:pt>
                <c:pt idx="12" formatCode="0%">
                  <c:v>3.3388488927817983E-2</c:v>
                </c:pt>
                <c:pt idx="13" formatCode="0%">
                  <c:v>6.8444849691594145E-2</c:v>
                </c:pt>
                <c:pt idx="14" formatCode="0%">
                  <c:v>9.3401355877358094E-2</c:v>
                </c:pt>
                <c:pt idx="15" formatCode="0%">
                  <c:v>0.10787963921506449</c:v>
                </c:pt>
                <c:pt idx="16" formatCode="0%">
                  <c:v>8.6123451206773671E-2</c:v>
                </c:pt>
                <c:pt idx="17" formatCode="0%">
                  <c:v>7.5428335665095769E-2</c:v>
                </c:pt>
                <c:pt idx="18" formatCode="0%">
                  <c:v>0.10137542556355528</c:v>
                </c:pt>
                <c:pt idx="19" formatCode="0%">
                  <c:v>0.10143435038837167</c:v>
                </c:pt>
                <c:pt idx="20" formatCode="0%">
                  <c:v>9.0861136312047508E-2</c:v>
                </c:pt>
                <c:pt idx="21" formatCode="0%">
                  <c:v>7.1490458576400906E-2</c:v>
                </c:pt>
                <c:pt idx="22" formatCode="0%">
                  <c:v>3.2885064773564565E-2</c:v>
                </c:pt>
                <c:pt idx="23" formatCode="0%">
                  <c:v>6.3653359213600158E-3</c:v>
                </c:pt>
                <c:pt idx="24" formatCode="0%">
                  <c:v>-1.3619804403646185E-3</c:v>
                </c:pt>
                <c:pt idx="25" formatCode="0%">
                  <c:v>-1.3037449742657969E-2</c:v>
                </c:pt>
                <c:pt idx="26" formatCode="0%">
                  <c:v>-1.8016678025587929E-2</c:v>
                </c:pt>
                <c:pt idx="27" formatCode="0%">
                  <c:v>1.7084308598923625E-2</c:v>
                </c:pt>
                <c:pt idx="28" formatCode="0%">
                  <c:v>6.2478870198748426E-2</c:v>
                </c:pt>
                <c:pt idx="29" formatCode="0%">
                  <c:v>8.6024811802668077E-2</c:v>
                </c:pt>
                <c:pt idx="30" formatCode="0%">
                  <c:v>9.2475693803414805E-2</c:v>
                </c:pt>
                <c:pt idx="31" formatCode="0%">
                  <c:v>8.3859306211002682E-2</c:v>
                </c:pt>
                <c:pt idx="32" formatCode="0%">
                  <c:v>8.1380866757785775E-2</c:v>
                </c:pt>
                <c:pt idx="33" formatCode="0%">
                  <c:v>9.4730070020930368E-2</c:v>
                </c:pt>
                <c:pt idx="34" formatCode="0%">
                  <c:v>0.1183373992261838</c:v>
                </c:pt>
                <c:pt idx="35" formatCode="0%">
                  <c:v>0.13071231065974298</c:v>
                </c:pt>
                <c:pt idx="36" formatCode="0%">
                  <c:v>0.13769131569135507</c:v>
                </c:pt>
                <c:pt idx="37" formatCode="0%">
                  <c:v>0.14250668534913014</c:v>
                </c:pt>
                <c:pt idx="38" formatCode="0%">
                  <c:v>0.1327222386178033</c:v>
                </c:pt>
                <c:pt idx="39" formatCode="0%">
                  <c:v>0.1433740476054024</c:v>
                </c:pt>
                <c:pt idx="40" formatCode="0%">
                  <c:v>0.15413887749389432</c:v>
                </c:pt>
                <c:pt idx="41" formatCode="0%">
                  <c:v>0.13899505405286017</c:v>
                </c:pt>
                <c:pt idx="42" formatCode="0%">
                  <c:v>0.12517431599359519</c:v>
                </c:pt>
                <c:pt idx="43" formatCode="0%">
                  <c:v>0.1044167813041188</c:v>
                </c:pt>
                <c:pt idx="44" formatCode="0%">
                  <c:v>9.4354579665267613E-2</c:v>
                </c:pt>
                <c:pt idx="45" formatCode="0%">
                  <c:v>0.1051275225248498</c:v>
                </c:pt>
                <c:pt idx="46" formatCode="0%">
                  <c:v>8.9180456770343364E-2</c:v>
                </c:pt>
                <c:pt idx="47" formatCode="0%">
                  <c:v>5.7610673506789167E-2</c:v>
                </c:pt>
                <c:pt idx="48" formatCode="0%">
                  <c:v>2.6917956230751772E-2</c:v>
                </c:pt>
                <c:pt idx="49" formatCode="0%">
                  <c:v>-1.6820005732401833E-2</c:v>
                </c:pt>
                <c:pt idx="50" formatCode="0%">
                  <c:v>-4.3559661653355786E-2</c:v>
                </c:pt>
                <c:pt idx="51" formatCode="0%">
                  <c:v>-4.9555766307733173E-2</c:v>
                </c:pt>
                <c:pt idx="52" formatCode="0%">
                  <c:v>-0.10910113426172519</c:v>
                </c:pt>
                <c:pt idx="53" formatCode="0%">
                  <c:v>-0.19549609804235724</c:v>
                </c:pt>
                <c:pt idx="54" formatCode="0%">
                  <c:v>-0.22670804954620716</c:v>
                </c:pt>
                <c:pt idx="55" formatCode="0%">
                  <c:v>-0.22702353514056617</c:v>
                </c:pt>
                <c:pt idx="56" formatCode="0%">
                  <c:v>-0.19795824705849896</c:v>
                </c:pt>
                <c:pt idx="57" formatCode="0%">
                  <c:v>-0.10959169753348397</c:v>
                </c:pt>
                <c:pt idx="58" formatCode="0%">
                  <c:v>-4.2740693764428461E-2</c:v>
                </c:pt>
                <c:pt idx="59" formatCode="0%">
                  <c:v>-3.0008951829734509E-2</c:v>
                </c:pt>
                <c:pt idx="60" formatCode="0%">
                  <c:v>8.0936087250416122E-4</c:v>
                </c:pt>
                <c:pt idx="61" formatCode="0%">
                  <c:v>2.3506479619072485E-2</c:v>
                </c:pt>
                <c:pt idx="62" formatCode="0%">
                  <c:v>3.7232391702748169E-2</c:v>
                </c:pt>
                <c:pt idx="63" formatCode="0%">
                  <c:v>4.3010157001720284E-2</c:v>
                </c:pt>
                <c:pt idx="64" formatCode="0%">
                  <c:v>3.8052900333232831E-2</c:v>
                </c:pt>
                <c:pt idx="65" formatCode="0%">
                  <c:v>4.9783813664666665E-2</c:v>
                </c:pt>
                <c:pt idx="66" formatCode="0%">
                  <c:v>4.0974209240668857E-2</c:v>
                </c:pt>
                <c:pt idx="67" formatCode="0%">
                  <c:v>3.2320322205655616E-2</c:v>
                </c:pt>
                <c:pt idx="68" formatCode="0%">
                  <c:v>4.5817303452345026E-2</c:v>
                </c:pt>
                <c:pt idx="69" formatCode="0%">
                  <c:v>4.4556983971613784E-2</c:v>
                </c:pt>
                <c:pt idx="70" formatCode="0%">
                  <c:v>5.6407185966140361E-2</c:v>
                </c:pt>
                <c:pt idx="71" formatCode="0%">
                  <c:v>9.9463815828166213E-2</c:v>
                </c:pt>
                <c:pt idx="72" formatCode="0%">
                  <c:v>0.12408009754374794</c:v>
                </c:pt>
                <c:pt idx="73" formatCode="0%">
                  <c:v>0.11580550429283121</c:v>
                </c:pt>
                <c:pt idx="74" formatCode="0%">
                  <c:v>0.11005701752966934</c:v>
                </c:pt>
                <c:pt idx="75" formatCode="0%">
                  <c:v>0.11159301009575984</c:v>
                </c:pt>
                <c:pt idx="76" formatCode="0%">
                  <c:v>0.10182619748497079</c:v>
                </c:pt>
                <c:pt idx="77" formatCode="0%">
                  <c:v>0.10446949150401785</c:v>
                </c:pt>
                <c:pt idx="78" formatCode="0%">
                  <c:v>9.5060754193959207E-2</c:v>
                </c:pt>
                <c:pt idx="79" formatCode="0%">
                  <c:v>6.9042315125608988E-2</c:v>
                </c:pt>
                <c:pt idx="80" formatCode="0%">
                  <c:v>6.9277548254306431E-2</c:v>
                </c:pt>
                <c:pt idx="81" formatCode="0%">
                  <c:v>7.3884767719542221E-2</c:v>
                </c:pt>
                <c:pt idx="82" formatCode="0%">
                  <c:v>7.6088783300047202E-2</c:v>
                </c:pt>
                <c:pt idx="83" formatCode="0%">
                  <c:v>8.3960800994578477E-2</c:v>
                </c:pt>
                <c:pt idx="84" formatCode="0%">
                  <c:v>9.1381753613036576E-2</c:v>
                </c:pt>
                <c:pt idx="85" formatCode="0%">
                  <c:v>9.7201120795457729E-2</c:v>
                </c:pt>
                <c:pt idx="86" formatCode="0%">
                  <c:v>0.10306095131858961</c:v>
                </c:pt>
                <c:pt idx="87" formatCode="0%">
                  <c:v>0.11201857926669057</c:v>
                </c:pt>
                <c:pt idx="88" formatCode="0%">
                  <c:v>0.11796195293861467</c:v>
                </c:pt>
                <c:pt idx="89" formatCode="0%">
                  <c:v>0.11592942016050345</c:v>
                </c:pt>
                <c:pt idx="90" formatCode="0%">
                  <c:v>0.1031842580211304</c:v>
                </c:pt>
                <c:pt idx="91" formatCode="0%">
                  <c:v>7.622301222618133E-2</c:v>
                </c:pt>
                <c:pt idx="92" formatCode="0%">
                  <c:v>5.8765573073984889E-2</c:v>
                </c:pt>
                <c:pt idx="93" formatCode="0%">
                  <c:v>6.7932024631475629E-2</c:v>
                </c:pt>
                <c:pt idx="94" formatCode="0%">
                  <c:v>8.1832190392518545E-2</c:v>
                </c:pt>
                <c:pt idx="95" formatCode="0%">
                  <c:v>0.10553951951000728</c:v>
                </c:pt>
                <c:pt idx="96" formatCode="0%">
                  <c:v>0.11042039159300887</c:v>
                </c:pt>
                <c:pt idx="97" formatCode="0%">
                  <c:v>9.9535780018408682E-2</c:v>
                </c:pt>
                <c:pt idx="98" formatCode="0%">
                  <c:v>0.13010520020961969</c:v>
                </c:pt>
                <c:pt idx="99" formatCode="0%">
                  <c:v>0.15404590699258947</c:v>
                </c:pt>
                <c:pt idx="100" formatCode="0%">
                  <c:v>0.15058296649536551</c:v>
                </c:pt>
                <c:pt idx="101" formatCode="0%">
                  <c:v>0.17761917770279245</c:v>
                </c:pt>
                <c:pt idx="102" formatCode="0%">
                  <c:v>0.22746149213665734</c:v>
                </c:pt>
                <c:pt idx="103" formatCode="0%">
                  <c:v>0.24470130329040285</c:v>
                </c:pt>
                <c:pt idx="104" formatCode="0%">
                  <c:v>0.29281176317938074</c:v>
                </c:pt>
                <c:pt idx="105" formatCode="0%">
                  <c:v>0.34115834223627561</c:v>
                </c:pt>
                <c:pt idx="106" formatCode="0%">
                  <c:v>0.25773030059190583</c:v>
                </c:pt>
                <c:pt idx="107" formatCode="0%">
                  <c:v>0.15773328252731567</c:v>
                </c:pt>
                <c:pt idx="108" formatCode="0%">
                  <c:v>5.8332471696922683E-2</c:v>
                </c:pt>
                <c:pt idx="109" formatCode="0%">
                  <c:v>-3.0648202079260445E-2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C31-4ECB-8AEC-29A76165B972}"/>
            </c:ext>
          </c:extLst>
        </c:ser>
        <c:ser>
          <c:idx val="2"/>
          <c:order val="2"/>
          <c:tx>
            <c:strRef>
              <c:f>PropertyType!$AI$6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chemeClr val="accent6"/>
              </a:solidFill>
            </a:ln>
          </c:spPr>
          <c:marker>
            <c:symbol val="none"/>
          </c:marker>
          <c:xVal>
            <c:numRef>
              <c:f>PropertyType!$P$7:$P$116</c:f>
              <c:numCache>
                <c:formatCode>[$-409]mmm\-yy;@</c:formatCode>
                <c:ptCount val="11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</c:numCache>
            </c:numRef>
          </c:xVal>
          <c:yVal>
            <c:numRef>
              <c:f>PropertyType!$AI$7:$AI$116</c:f>
              <c:numCache>
                <c:formatCode>General</c:formatCode>
                <c:ptCount val="110"/>
                <c:pt idx="4" formatCode="0%">
                  <c:v>5.271584436720822E-3</c:v>
                </c:pt>
                <c:pt idx="5" formatCode="0%">
                  <c:v>0.14186424818841847</c:v>
                </c:pt>
                <c:pt idx="6" formatCode="0%">
                  <c:v>0.25297259459310162</c:v>
                </c:pt>
                <c:pt idx="7" formatCode="0%">
                  <c:v>0.19835035661493028</c:v>
                </c:pt>
                <c:pt idx="8" formatCode="0%">
                  <c:v>6.6886862303540129E-2</c:v>
                </c:pt>
                <c:pt idx="9" formatCode="0%">
                  <c:v>5.2583290188119136E-2</c:v>
                </c:pt>
                <c:pt idx="10" formatCode="0%">
                  <c:v>7.1576445947618694E-2</c:v>
                </c:pt>
                <c:pt idx="11" formatCode="0%">
                  <c:v>8.966659482417394E-2</c:v>
                </c:pt>
                <c:pt idx="12" formatCode="0%">
                  <c:v>0.10917896137061889</c:v>
                </c:pt>
                <c:pt idx="13" formatCode="0%">
                  <c:v>6.1387284542868903E-2</c:v>
                </c:pt>
                <c:pt idx="14" formatCode="0%">
                  <c:v>2.7557472434217578E-2</c:v>
                </c:pt>
                <c:pt idx="15" formatCode="0%">
                  <c:v>2.4991728642595579E-2</c:v>
                </c:pt>
                <c:pt idx="16" formatCode="0%">
                  <c:v>1.0981387284282551E-2</c:v>
                </c:pt>
                <c:pt idx="17" formatCode="0%">
                  <c:v>1.8519781048947914E-2</c:v>
                </c:pt>
                <c:pt idx="18" formatCode="0%">
                  <c:v>4.2943306560672134E-2</c:v>
                </c:pt>
                <c:pt idx="19" formatCode="0%">
                  <c:v>5.665801456473063E-2</c:v>
                </c:pt>
                <c:pt idx="20" formatCode="0%">
                  <c:v>6.2044959674270261E-2</c:v>
                </c:pt>
                <c:pt idx="21" formatCode="0%">
                  <c:v>7.7396054288293659E-2</c:v>
                </c:pt>
                <c:pt idx="22" formatCode="0%">
                  <c:v>6.8721340250069263E-2</c:v>
                </c:pt>
                <c:pt idx="23" formatCode="0%">
                  <c:v>3.318384016217002E-2</c:v>
                </c:pt>
                <c:pt idx="24" formatCode="0%">
                  <c:v>2.9888594744395203E-2</c:v>
                </c:pt>
                <c:pt idx="25" formatCode="0%">
                  <c:v>2.9481802893511766E-2</c:v>
                </c:pt>
                <c:pt idx="26" formatCode="0%">
                  <c:v>4.9683695553082607E-2</c:v>
                </c:pt>
                <c:pt idx="27" formatCode="0%">
                  <c:v>0.10501826497885336</c:v>
                </c:pt>
                <c:pt idx="28" formatCode="0%">
                  <c:v>0.1297437460454971</c:v>
                </c:pt>
                <c:pt idx="29" formatCode="0%">
                  <c:v>0.14991534420158681</c:v>
                </c:pt>
                <c:pt idx="30" formatCode="0%">
                  <c:v>0.14629108891848874</c:v>
                </c:pt>
                <c:pt idx="31" formatCode="0%">
                  <c:v>0.12046416195127496</c:v>
                </c:pt>
                <c:pt idx="32" formatCode="0%">
                  <c:v>0.14212879570563342</c:v>
                </c:pt>
                <c:pt idx="33" formatCode="0%">
                  <c:v>0.16700365939634021</c:v>
                </c:pt>
                <c:pt idx="34" formatCode="0%">
                  <c:v>0.17986693340186832</c:v>
                </c:pt>
                <c:pt idx="35" formatCode="0%">
                  <c:v>0.18032499218742348</c:v>
                </c:pt>
                <c:pt idx="36" formatCode="0%">
                  <c:v>0.15368057218299258</c:v>
                </c:pt>
                <c:pt idx="37" formatCode="0%">
                  <c:v>0.14680277051331503</c:v>
                </c:pt>
                <c:pt idx="38" formatCode="0%">
                  <c:v>0.14426628213137516</c:v>
                </c:pt>
                <c:pt idx="39" formatCode="0%">
                  <c:v>0.13962759697817106</c:v>
                </c:pt>
                <c:pt idx="40" formatCode="0%">
                  <c:v>0.12479987445829033</c:v>
                </c:pt>
                <c:pt idx="41" formatCode="0%">
                  <c:v>7.4492190572923889E-2</c:v>
                </c:pt>
                <c:pt idx="42" formatCode="0%">
                  <c:v>3.7135673357714838E-2</c:v>
                </c:pt>
                <c:pt idx="43" formatCode="0%">
                  <c:v>2.7006030075036991E-2</c:v>
                </c:pt>
                <c:pt idx="44" formatCode="0%">
                  <c:v>2.9257997250337731E-2</c:v>
                </c:pt>
                <c:pt idx="45" formatCode="0%">
                  <c:v>4.7171309390892091E-2</c:v>
                </c:pt>
                <c:pt idx="46" formatCode="0%">
                  <c:v>6.6242764488643857E-2</c:v>
                </c:pt>
                <c:pt idx="47" formatCode="0%">
                  <c:v>5.1015996317916645E-2</c:v>
                </c:pt>
                <c:pt idx="48" formatCode="0%">
                  <c:v>1.0516924215576484E-2</c:v>
                </c:pt>
                <c:pt idx="49" formatCode="0%">
                  <c:v>-3.0017648573879119E-2</c:v>
                </c:pt>
                <c:pt idx="50" formatCode="0%">
                  <c:v>-9.7227784356947677E-2</c:v>
                </c:pt>
                <c:pt idx="51" formatCode="0%">
                  <c:v>-0.15386374984577156</c:v>
                </c:pt>
                <c:pt idx="52" formatCode="0%">
                  <c:v>-0.18359304620836236</c:v>
                </c:pt>
                <c:pt idx="53" formatCode="0%">
                  <c:v>-0.21684731103897614</c:v>
                </c:pt>
                <c:pt idx="54" formatCode="0%">
                  <c:v>-0.21691944875276414</c:v>
                </c:pt>
                <c:pt idx="55" formatCode="0%">
                  <c:v>-0.17863684817902481</c:v>
                </c:pt>
                <c:pt idx="56" formatCode="0%">
                  <c:v>-0.11846396579520857</c:v>
                </c:pt>
                <c:pt idx="57" formatCode="0%">
                  <c:v>-6.0068404803335418E-2</c:v>
                </c:pt>
                <c:pt idx="58" formatCode="0%">
                  <c:v>-2.4732019705270059E-2</c:v>
                </c:pt>
                <c:pt idx="59" formatCode="0%">
                  <c:v>8.7016718242625135E-3</c:v>
                </c:pt>
                <c:pt idx="60" formatCode="0%">
                  <c:v>2.79388995147416E-2</c:v>
                </c:pt>
                <c:pt idx="61" formatCode="0%">
                  <c:v>3.8888948606036644E-2</c:v>
                </c:pt>
                <c:pt idx="62" formatCode="0%">
                  <c:v>5.4553406373926139E-2</c:v>
                </c:pt>
                <c:pt idx="63" formatCode="0%">
                  <c:v>5.868221447423938E-2</c:v>
                </c:pt>
                <c:pt idx="64" formatCode="0%">
                  <c:v>5.0706896568400772E-2</c:v>
                </c:pt>
                <c:pt idx="65" formatCode="0%">
                  <c:v>4.5066321400205611E-2</c:v>
                </c:pt>
                <c:pt idx="66" formatCode="0%">
                  <c:v>4.9516916241998832E-2</c:v>
                </c:pt>
                <c:pt idx="67" formatCode="0%">
                  <c:v>3.4578545632339086E-2</c:v>
                </c:pt>
                <c:pt idx="68" formatCode="0%">
                  <c:v>3.4863330962196182E-2</c:v>
                </c:pt>
                <c:pt idx="69" formatCode="0%">
                  <c:v>7.4483962995485209E-2</c:v>
                </c:pt>
                <c:pt idx="70" formatCode="0%">
                  <c:v>8.7603834047956131E-2</c:v>
                </c:pt>
                <c:pt idx="71" formatCode="0%">
                  <c:v>0.10214028996059987</c:v>
                </c:pt>
                <c:pt idx="72" formatCode="0%">
                  <c:v>0.10536689260585153</c:v>
                </c:pt>
                <c:pt idx="73" formatCode="0%">
                  <c:v>6.6077165722222553E-2</c:v>
                </c:pt>
                <c:pt idx="74" formatCode="0%">
                  <c:v>5.6072471062439178E-2</c:v>
                </c:pt>
                <c:pt idx="75" formatCode="0%">
                  <c:v>7.2142984669626875E-2</c:v>
                </c:pt>
                <c:pt idx="76" formatCode="0%">
                  <c:v>8.7289359139006262E-2</c:v>
                </c:pt>
                <c:pt idx="77" formatCode="0%">
                  <c:v>9.5209955858276407E-2</c:v>
                </c:pt>
                <c:pt idx="78" formatCode="0%">
                  <c:v>8.859298687224304E-2</c:v>
                </c:pt>
                <c:pt idx="79" formatCode="0%">
                  <c:v>6.367036811954252E-2</c:v>
                </c:pt>
                <c:pt idx="80" formatCode="0%">
                  <c:v>2.8407315940717215E-2</c:v>
                </c:pt>
                <c:pt idx="81" formatCode="0%">
                  <c:v>1.8162888588430626E-2</c:v>
                </c:pt>
                <c:pt idx="82" formatCode="0%">
                  <c:v>3.4535513837244736E-2</c:v>
                </c:pt>
                <c:pt idx="83" formatCode="0%">
                  <c:v>5.7869527548195299E-2</c:v>
                </c:pt>
                <c:pt idx="84" formatCode="0%">
                  <c:v>5.875902672917177E-2</c:v>
                </c:pt>
                <c:pt idx="85" formatCode="0%">
                  <c:v>3.9247509070374997E-2</c:v>
                </c:pt>
                <c:pt idx="86" formatCode="0%">
                  <c:v>1.6709440407563836E-2</c:v>
                </c:pt>
                <c:pt idx="87" formatCode="0%">
                  <c:v>-2.6033048134910253E-3</c:v>
                </c:pt>
                <c:pt idx="88" formatCode="0%">
                  <c:v>7.9317195059018797E-3</c:v>
                </c:pt>
                <c:pt idx="89" formatCode="0%">
                  <c:v>2.1311173424063634E-2</c:v>
                </c:pt>
                <c:pt idx="90" formatCode="0%">
                  <c:v>4.4614053389875341E-3</c:v>
                </c:pt>
                <c:pt idx="91" formatCode="0%">
                  <c:v>-1.6880750646900866E-2</c:v>
                </c:pt>
                <c:pt idx="92" formatCode="0%">
                  <c:v>-1.9142376009926521E-2</c:v>
                </c:pt>
                <c:pt idx="93" formatCode="0%">
                  <c:v>-7.0874808833888414E-3</c:v>
                </c:pt>
                <c:pt idx="94" formatCode="0%">
                  <c:v>1.3450934883575849E-2</c:v>
                </c:pt>
                <c:pt idx="95" formatCode="0%">
                  <c:v>3.0495228128767593E-2</c:v>
                </c:pt>
                <c:pt idx="96" formatCode="0%">
                  <c:v>2.2072353685099078E-2</c:v>
                </c:pt>
                <c:pt idx="97" formatCode="0%">
                  <c:v>1.3086297518580814E-3</c:v>
                </c:pt>
                <c:pt idx="98" formatCode="0%">
                  <c:v>3.2311714519577261E-3</c:v>
                </c:pt>
                <c:pt idx="99" formatCode="0%">
                  <c:v>1.4728276218981762E-2</c:v>
                </c:pt>
                <c:pt idx="100" formatCode="0%">
                  <c:v>4.0433475462495538E-2</c:v>
                </c:pt>
                <c:pt idx="101" formatCode="0%">
                  <c:v>9.7313078544488008E-2</c:v>
                </c:pt>
                <c:pt idx="102" formatCode="0%">
                  <c:v>0.12683616083354243</c:v>
                </c:pt>
                <c:pt idx="103" formatCode="0%">
                  <c:v>0.13221856597976656</c:v>
                </c:pt>
                <c:pt idx="104" formatCode="0%">
                  <c:v>0.11961769172124415</c:v>
                </c:pt>
                <c:pt idx="105" formatCode="0%">
                  <c:v>7.4015331109945182E-2</c:v>
                </c:pt>
                <c:pt idx="106" formatCode="0%">
                  <c:v>4.4857508471943364E-2</c:v>
                </c:pt>
                <c:pt idx="107" formatCode="0%">
                  <c:v>1.6783645090862498E-2</c:v>
                </c:pt>
                <c:pt idx="108" formatCode="0%">
                  <c:v>-2.0181418200858503E-2</c:v>
                </c:pt>
                <c:pt idx="109" formatCode="0%">
                  <c:v>-1.3224516583808521E-2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C31-4ECB-8AEC-29A76165B972}"/>
            </c:ext>
          </c:extLst>
        </c:ser>
        <c:ser>
          <c:idx val="3"/>
          <c:order val="3"/>
          <c:tx>
            <c:strRef>
              <c:f>PropertyType!$AJ$6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PropertyType!$P$7:$P$116</c:f>
              <c:numCache>
                <c:formatCode>[$-409]mmm\-yy;@</c:formatCode>
                <c:ptCount val="11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</c:numCache>
            </c:numRef>
          </c:xVal>
          <c:yVal>
            <c:numRef>
              <c:f>PropertyType!$AJ$7:$AJ$116</c:f>
              <c:numCache>
                <c:formatCode>General</c:formatCode>
                <c:ptCount val="110"/>
                <c:pt idx="4" formatCode="0%">
                  <c:v>3.9374228680325585E-2</c:v>
                </c:pt>
                <c:pt idx="5" formatCode="0%">
                  <c:v>8.8232816910145839E-2</c:v>
                </c:pt>
                <c:pt idx="6" formatCode="0%">
                  <c:v>0.10028153177846066</c:v>
                </c:pt>
                <c:pt idx="7" formatCode="0%">
                  <c:v>0.12908589316692964</c:v>
                </c:pt>
                <c:pt idx="8" formatCode="0%">
                  <c:v>0.13374700498615688</c:v>
                </c:pt>
                <c:pt idx="9" formatCode="0%">
                  <c:v>0.11216584338409796</c:v>
                </c:pt>
                <c:pt idx="10" formatCode="0%">
                  <c:v>0.10660972623349063</c:v>
                </c:pt>
                <c:pt idx="11" formatCode="0%">
                  <c:v>7.3210606918836296E-2</c:v>
                </c:pt>
                <c:pt idx="12" formatCode="0%">
                  <c:v>3.2745276912922616E-2</c:v>
                </c:pt>
                <c:pt idx="13" formatCode="0%">
                  <c:v>6.3741668504252225E-2</c:v>
                </c:pt>
                <c:pt idx="14" formatCode="0%">
                  <c:v>0.11542518851394101</c:v>
                </c:pt>
                <c:pt idx="15" formatCode="0%">
                  <c:v>0.13902645208571118</c:v>
                </c:pt>
                <c:pt idx="16" formatCode="0%">
                  <c:v>0.15078467377279869</c:v>
                </c:pt>
                <c:pt idx="17" formatCode="0%">
                  <c:v>0.11106105661880661</c:v>
                </c:pt>
                <c:pt idx="18" formatCode="0%">
                  <c:v>6.2405013629517336E-2</c:v>
                </c:pt>
                <c:pt idx="19" formatCode="0%">
                  <c:v>6.0503193708844494E-2</c:v>
                </c:pt>
                <c:pt idx="20" formatCode="0%">
                  <c:v>7.9681901993187809E-2</c:v>
                </c:pt>
                <c:pt idx="21" formatCode="0%">
                  <c:v>9.1286704563609655E-2</c:v>
                </c:pt>
                <c:pt idx="22" formatCode="0%">
                  <c:v>7.5015882289781288E-2</c:v>
                </c:pt>
                <c:pt idx="23" formatCode="0%">
                  <c:v>6.3989308136729983E-2</c:v>
                </c:pt>
                <c:pt idx="24" formatCode="0%">
                  <c:v>7.4533861733885765E-2</c:v>
                </c:pt>
                <c:pt idx="25" formatCode="0%">
                  <c:v>7.1142756949044372E-2</c:v>
                </c:pt>
                <c:pt idx="26" formatCode="0%">
                  <c:v>6.9836242560180839E-2</c:v>
                </c:pt>
                <c:pt idx="27" formatCode="0%">
                  <c:v>8.4630843157625257E-2</c:v>
                </c:pt>
                <c:pt idx="28" formatCode="0%">
                  <c:v>8.6970945690160173E-2</c:v>
                </c:pt>
                <c:pt idx="29" formatCode="0%">
                  <c:v>9.2697773878084755E-2</c:v>
                </c:pt>
                <c:pt idx="30" formatCode="0%">
                  <c:v>9.7582316250905299E-2</c:v>
                </c:pt>
                <c:pt idx="31" formatCode="0%">
                  <c:v>7.4000906530932387E-2</c:v>
                </c:pt>
                <c:pt idx="32" formatCode="0%">
                  <c:v>5.6730323323358922E-2</c:v>
                </c:pt>
                <c:pt idx="33" formatCode="0%">
                  <c:v>7.6355211672471723E-2</c:v>
                </c:pt>
                <c:pt idx="34" formatCode="0%">
                  <c:v>0.11111344198977235</c:v>
                </c:pt>
                <c:pt idx="35" formatCode="0%">
                  <c:v>0.13687908020693973</c:v>
                </c:pt>
                <c:pt idx="36" formatCode="0%">
                  <c:v>0.14924057929758305</c:v>
                </c:pt>
                <c:pt idx="37" formatCode="0%">
                  <c:v>0.15595658263190759</c:v>
                </c:pt>
                <c:pt idx="38" formatCode="0%">
                  <c:v>0.17309104927811303</c:v>
                </c:pt>
                <c:pt idx="39" formatCode="0%">
                  <c:v>0.18235846610745243</c:v>
                </c:pt>
                <c:pt idx="40" formatCode="0%">
                  <c:v>0.15269050425866815</c:v>
                </c:pt>
                <c:pt idx="41" formatCode="0%">
                  <c:v>8.7244544373165978E-2</c:v>
                </c:pt>
                <c:pt idx="42" formatCode="0%">
                  <c:v>5.2179125975458485E-2</c:v>
                </c:pt>
                <c:pt idx="43" formatCode="0%">
                  <c:v>6.3089107569101577E-2</c:v>
                </c:pt>
                <c:pt idx="44" formatCode="0%">
                  <c:v>6.0317126988968184E-2</c:v>
                </c:pt>
                <c:pt idx="45" formatCode="0%">
                  <c:v>4.8697293174438716E-2</c:v>
                </c:pt>
                <c:pt idx="46" formatCode="0%">
                  <c:v>4.5183967850257467E-3</c:v>
                </c:pt>
                <c:pt idx="47" formatCode="0%">
                  <c:v>-5.7810531747008564E-2</c:v>
                </c:pt>
                <c:pt idx="48" formatCode="0%">
                  <c:v>-7.7360916062335749E-2</c:v>
                </c:pt>
                <c:pt idx="49" formatCode="0%">
                  <c:v>-7.6223087159672409E-2</c:v>
                </c:pt>
                <c:pt idx="50" formatCode="0%">
                  <c:v>-8.6945395521870528E-2</c:v>
                </c:pt>
                <c:pt idx="51" formatCode="0%">
                  <c:v>-0.12228615071229709</c:v>
                </c:pt>
                <c:pt idx="52" formatCode="0%">
                  <c:v>-0.16744805513716665</c:v>
                </c:pt>
                <c:pt idx="53" formatCode="0%">
                  <c:v>-0.2062879728952618</c:v>
                </c:pt>
                <c:pt idx="54" formatCode="0%">
                  <c:v>-0.21526974097109619</c:v>
                </c:pt>
                <c:pt idx="55" formatCode="0%">
                  <c:v>-0.18406061208617008</c:v>
                </c:pt>
                <c:pt idx="56" formatCode="0%">
                  <c:v>-0.11510964736638163</c:v>
                </c:pt>
                <c:pt idx="57" formatCode="0%">
                  <c:v>-1.4930243079144256E-3</c:v>
                </c:pt>
                <c:pt idx="58" formatCode="0%">
                  <c:v>0.11338355962277458</c:v>
                </c:pt>
                <c:pt idx="59" formatCode="0%">
                  <c:v>0.1721554906247198</c:v>
                </c:pt>
                <c:pt idx="60" formatCode="0%">
                  <c:v>0.17403563162049429</c:v>
                </c:pt>
                <c:pt idx="61" formatCode="0%">
                  <c:v>0.13749758278950819</c:v>
                </c:pt>
                <c:pt idx="62" formatCode="0%">
                  <c:v>0.10305759104136869</c:v>
                </c:pt>
                <c:pt idx="63" formatCode="0%">
                  <c:v>8.5767780007075745E-2</c:v>
                </c:pt>
                <c:pt idx="64" formatCode="0%">
                  <c:v>6.524403839676074E-2</c:v>
                </c:pt>
                <c:pt idx="65" formatCode="0%">
                  <c:v>6.3846944834244912E-2</c:v>
                </c:pt>
                <c:pt idx="66" formatCode="0%">
                  <c:v>7.0581291522813894E-2</c:v>
                </c:pt>
                <c:pt idx="67" formatCode="0%">
                  <c:v>7.7303618411214581E-2</c:v>
                </c:pt>
                <c:pt idx="68" formatCode="0%">
                  <c:v>0.10842018424575728</c:v>
                </c:pt>
                <c:pt idx="69" formatCode="0%">
                  <c:v>0.1094466830923948</c:v>
                </c:pt>
                <c:pt idx="70" formatCode="0%">
                  <c:v>8.611028839164625E-2</c:v>
                </c:pt>
                <c:pt idx="71" formatCode="0%">
                  <c:v>8.8140152870556987E-2</c:v>
                </c:pt>
                <c:pt idx="72" formatCode="0%">
                  <c:v>6.052554148398781E-2</c:v>
                </c:pt>
                <c:pt idx="73" formatCode="0%">
                  <c:v>3.9873630199805943E-2</c:v>
                </c:pt>
                <c:pt idx="74" formatCode="0%">
                  <c:v>7.5284044840022046E-2</c:v>
                </c:pt>
                <c:pt idx="75" formatCode="0%">
                  <c:v>9.7452359851278647E-2</c:v>
                </c:pt>
                <c:pt idx="76" formatCode="0%">
                  <c:v>0.13398796919006961</c:v>
                </c:pt>
                <c:pt idx="77" formatCode="0%">
                  <c:v>0.16749490764296038</c:v>
                </c:pt>
                <c:pt idx="78" formatCode="0%">
                  <c:v>0.12193877725197444</c:v>
                </c:pt>
                <c:pt idx="79" formatCode="0%">
                  <c:v>8.6292989463594427E-2</c:v>
                </c:pt>
                <c:pt idx="80" formatCode="0%">
                  <c:v>8.5564920762259078E-2</c:v>
                </c:pt>
                <c:pt idx="81" formatCode="0%">
                  <c:v>8.0520280644844178E-2</c:v>
                </c:pt>
                <c:pt idx="82" formatCode="0%">
                  <c:v>8.312893554617351E-2</c:v>
                </c:pt>
                <c:pt idx="83" formatCode="0%">
                  <c:v>7.6769375869784717E-2</c:v>
                </c:pt>
                <c:pt idx="84" formatCode="0%">
                  <c:v>6.0067699926119378E-2</c:v>
                </c:pt>
                <c:pt idx="85" formatCode="0%">
                  <c:v>5.6149900222585813E-2</c:v>
                </c:pt>
                <c:pt idx="86" formatCode="0%">
                  <c:v>6.066049043477606E-2</c:v>
                </c:pt>
                <c:pt idx="87" formatCode="0%">
                  <c:v>7.3213310989862057E-2</c:v>
                </c:pt>
                <c:pt idx="88" formatCode="0%">
                  <c:v>8.5421168214549592E-2</c:v>
                </c:pt>
                <c:pt idx="89" formatCode="0%">
                  <c:v>8.5523718001287774E-2</c:v>
                </c:pt>
                <c:pt idx="90" formatCode="0%">
                  <c:v>7.8804181905484993E-2</c:v>
                </c:pt>
                <c:pt idx="91" formatCode="0%">
                  <c:v>6.5424678128610969E-2</c:v>
                </c:pt>
                <c:pt idx="92" formatCode="0%">
                  <c:v>6.4575980952820133E-2</c:v>
                </c:pt>
                <c:pt idx="93" formatCode="0%">
                  <c:v>6.9809106639319607E-2</c:v>
                </c:pt>
                <c:pt idx="94" formatCode="0%">
                  <c:v>7.0323512400370936E-2</c:v>
                </c:pt>
                <c:pt idx="95" formatCode="0%">
                  <c:v>8.2113398786950897E-2</c:v>
                </c:pt>
                <c:pt idx="96" formatCode="0%">
                  <c:v>7.6958230929099036E-2</c:v>
                </c:pt>
                <c:pt idx="97" formatCode="0%">
                  <c:v>7.4667064220962365E-2</c:v>
                </c:pt>
                <c:pt idx="98" formatCode="0%">
                  <c:v>8.8723069552923972E-2</c:v>
                </c:pt>
                <c:pt idx="99" formatCode="0%">
                  <c:v>8.7185664790963013E-2</c:v>
                </c:pt>
                <c:pt idx="100" formatCode="0%">
                  <c:v>0.10990527907526482</c:v>
                </c:pt>
                <c:pt idx="101" formatCode="0%">
                  <c:v>0.15524162693875843</c:v>
                </c:pt>
                <c:pt idx="102" formatCode="0%">
                  <c:v>0.20106618222577466</c:v>
                </c:pt>
                <c:pt idx="103" formatCode="0%">
                  <c:v>0.24068480132472425</c:v>
                </c:pt>
                <c:pt idx="104" formatCode="0%">
                  <c:v>0.25073315121624007</c:v>
                </c:pt>
                <c:pt idx="105" formatCode="0%">
                  <c:v>0.22664251205492225</c:v>
                </c:pt>
                <c:pt idx="106" formatCode="0%">
                  <c:v>0.12635554392205917</c:v>
                </c:pt>
                <c:pt idx="107" formatCode="0%">
                  <c:v>-7.0260555212531273E-5</c:v>
                </c:pt>
                <c:pt idx="108" formatCode="0%">
                  <c:v>-9.3686357884007365E-2</c:v>
                </c:pt>
                <c:pt idx="109" formatCode="0%">
                  <c:v>-0.15123942757930386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C31-4ECB-8AEC-29A76165B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936"/>
        <c:axId val="528469328"/>
      </c:scatterChart>
      <c:valAx>
        <c:axId val="528468936"/>
        <c:scaling>
          <c:orientation val="minMax"/>
          <c:max val="45107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low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9328"/>
        <c:crosses val="autoZero"/>
        <c:crossBetween val="midCat"/>
        <c:majorUnit val="365"/>
      </c:valAx>
      <c:valAx>
        <c:axId val="5284693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crossAx val="52846893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5.9722222222222225E-2"/>
          <c:y val="2.7795245216417162E-2"/>
          <c:w val="0.82789381014873131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PropertyType!$AA$6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PropertyType!$P$7:$P$116</c:f>
              <c:numCache>
                <c:formatCode>[$-409]mmm\-yy;@</c:formatCode>
                <c:ptCount val="11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</c:numCache>
            </c:numRef>
          </c:xVal>
          <c:yVal>
            <c:numRef>
              <c:f>PropertyType!$AA$7:$AA$116</c:f>
              <c:numCache>
                <c:formatCode>General</c:formatCode>
                <c:ptCount val="110"/>
                <c:pt idx="4" formatCode="0%">
                  <c:v>0.12543970589950559</c:v>
                </c:pt>
                <c:pt idx="5" formatCode="0%">
                  <c:v>0.1237636971104803</c:v>
                </c:pt>
                <c:pt idx="6" formatCode="0%">
                  <c:v>0.14238658083583289</c:v>
                </c:pt>
                <c:pt idx="7" formatCode="0%">
                  <c:v>0.18684957849420591</c:v>
                </c:pt>
                <c:pt idx="8" formatCode="0%">
                  <c:v>0.18357919017893054</c:v>
                </c:pt>
                <c:pt idx="9" formatCode="0%">
                  <c:v>0.12347422864769375</c:v>
                </c:pt>
                <c:pt idx="10" formatCode="0%">
                  <c:v>6.9502527094276179E-2</c:v>
                </c:pt>
                <c:pt idx="11" formatCode="0%">
                  <c:v>6.5839669917345134E-2</c:v>
                </c:pt>
                <c:pt idx="12" formatCode="0%">
                  <c:v>9.7232878500203013E-2</c:v>
                </c:pt>
                <c:pt idx="13" formatCode="0%">
                  <c:v>0.14126727943725492</c:v>
                </c:pt>
                <c:pt idx="14" formatCode="0%">
                  <c:v>0.1340115882742281</c:v>
                </c:pt>
                <c:pt idx="15" formatCode="0%">
                  <c:v>9.4858416496158782E-2</c:v>
                </c:pt>
                <c:pt idx="16" formatCode="0%">
                  <c:v>8.8580213371928673E-2</c:v>
                </c:pt>
                <c:pt idx="17" formatCode="0%">
                  <c:v>0.10417888833496813</c:v>
                </c:pt>
                <c:pt idx="18" formatCode="0%">
                  <c:v>0.11795426165369993</c:v>
                </c:pt>
                <c:pt idx="19" formatCode="0%">
                  <c:v>0.10726635386147443</c:v>
                </c:pt>
                <c:pt idx="20" formatCode="0%">
                  <c:v>7.5536087610801994E-2</c:v>
                </c:pt>
                <c:pt idx="21" formatCode="0%">
                  <c:v>3.5699006319283688E-2</c:v>
                </c:pt>
                <c:pt idx="22" formatCode="0%">
                  <c:v>1.8010193797882046E-2</c:v>
                </c:pt>
                <c:pt idx="23" formatCode="0%">
                  <c:v>2.6307810457049996E-2</c:v>
                </c:pt>
                <c:pt idx="24" formatCode="0%">
                  <c:v>3.4145949472035309E-2</c:v>
                </c:pt>
                <c:pt idx="25" formatCode="0%">
                  <c:v>3.8352312138127953E-2</c:v>
                </c:pt>
                <c:pt idx="26" formatCode="0%">
                  <c:v>5.0897225330358786E-2</c:v>
                </c:pt>
                <c:pt idx="27" formatCode="0%">
                  <c:v>6.9355473942394497E-2</c:v>
                </c:pt>
                <c:pt idx="28" formatCode="0%">
                  <c:v>8.725973062988257E-2</c:v>
                </c:pt>
                <c:pt idx="29" formatCode="0%">
                  <c:v>9.3970655447223495E-2</c:v>
                </c:pt>
                <c:pt idx="30" formatCode="0%">
                  <c:v>9.053053884551665E-2</c:v>
                </c:pt>
                <c:pt idx="31" formatCode="0%">
                  <c:v>9.8054382201236301E-2</c:v>
                </c:pt>
                <c:pt idx="32" formatCode="0%">
                  <c:v>0.11053363932310001</c:v>
                </c:pt>
                <c:pt idx="33" formatCode="0%">
                  <c:v>0.11851539360823904</c:v>
                </c:pt>
                <c:pt idx="34" formatCode="0%">
                  <c:v>0.13548362683901471</c:v>
                </c:pt>
                <c:pt idx="35" formatCode="0%">
                  <c:v>0.15095946816214711</c:v>
                </c:pt>
                <c:pt idx="36" formatCode="0%">
                  <c:v>0.15554276183079163</c:v>
                </c:pt>
                <c:pt idx="37" formatCode="0%">
                  <c:v>0.16556173194110979</c:v>
                </c:pt>
                <c:pt idx="38" formatCode="0%">
                  <c:v>0.16237268177962672</c:v>
                </c:pt>
                <c:pt idx="39" formatCode="0%">
                  <c:v>0.14252465083382293</c:v>
                </c:pt>
                <c:pt idx="40" formatCode="0%">
                  <c:v>0.11970010533455189</c:v>
                </c:pt>
                <c:pt idx="41" formatCode="0%">
                  <c:v>9.3262680892312266E-2</c:v>
                </c:pt>
                <c:pt idx="42" formatCode="0%">
                  <c:v>6.3078529080587087E-2</c:v>
                </c:pt>
                <c:pt idx="43" formatCode="0%">
                  <c:v>3.989880284605718E-2</c:v>
                </c:pt>
                <c:pt idx="44" formatCode="0%">
                  <c:v>4.1248672487375293E-2</c:v>
                </c:pt>
                <c:pt idx="45" formatCode="0%">
                  <c:v>5.7264030972084434E-2</c:v>
                </c:pt>
                <c:pt idx="46" formatCode="0%">
                  <c:v>4.0093919303591408E-2</c:v>
                </c:pt>
                <c:pt idx="47" formatCode="0%">
                  <c:v>3.6947206090967022E-3</c:v>
                </c:pt>
                <c:pt idx="48" formatCode="0%">
                  <c:v>-2.734630894666501E-2</c:v>
                </c:pt>
                <c:pt idx="49" formatCode="0%">
                  <c:v>-6.6314331778735136E-2</c:v>
                </c:pt>
                <c:pt idx="50" formatCode="0%">
                  <c:v>-0.10489945585273119</c:v>
                </c:pt>
                <c:pt idx="51" formatCode="0%">
                  <c:v>-0.14119028004203271</c:v>
                </c:pt>
                <c:pt idx="52" formatCode="0%">
                  <c:v>-0.19782240117315342</c:v>
                </c:pt>
                <c:pt idx="53" formatCode="0%">
                  <c:v>-0.25284690961256506</c:v>
                </c:pt>
                <c:pt idx="54" formatCode="0%">
                  <c:v>-0.21921877639220799</c:v>
                </c:pt>
                <c:pt idx="55" formatCode="0%">
                  <c:v>-0.14229975920597804</c:v>
                </c:pt>
                <c:pt idx="56" formatCode="0%">
                  <c:v>-0.10137647629636881</c:v>
                </c:pt>
                <c:pt idx="57" formatCode="0%">
                  <c:v>-7.6023164340541682E-2</c:v>
                </c:pt>
                <c:pt idx="58" formatCode="0%">
                  <c:v>-8.4233085408611075E-2</c:v>
                </c:pt>
                <c:pt idx="59" formatCode="0%">
                  <c:v>-0.10717257782367606</c:v>
                </c:pt>
                <c:pt idx="60" formatCode="0%">
                  <c:v>-9.3748162567031335E-2</c:v>
                </c:pt>
                <c:pt idx="61" formatCode="0%">
                  <c:v>-3.9852787460085359E-2</c:v>
                </c:pt>
                <c:pt idx="62" formatCode="0%">
                  <c:v>-8.5991431742897806E-3</c:v>
                </c:pt>
                <c:pt idx="63" formatCode="0%">
                  <c:v>-7.4904317468516002E-3</c:v>
                </c:pt>
                <c:pt idx="64" formatCode="0%">
                  <c:v>-8.7680224083341862E-5</c:v>
                </c:pt>
                <c:pt idx="65" formatCode="0%">
                  <c:v>-3.7920722587750921E-3</c:v>
                </c:pt>
                <c:pt idx="66" formatCode="0%">
                  <c:v>7.1331480314023032E-3</c:v>
                </c:pt>
                <c:pt idx="67" formatCode="0%">
                  <c:v>4.0027537482353992E-2</c:v>
                </c:pt>
                <c:pt idx="68" formatCode="0%">
                  <c:v>6.7608560579289323E-2</c:v>
                </c:pt>
                <c:pt idx="69" formatCode="0%">
                  <c:v>8.4035888645421331E-2</c:v>
                </c:pt>
                <c:pt idx="70" formatCode="0%">
                  <c:v>8.3263095499501727E-2</c:v>
                </c:pt>
                <c:pt idx="71" formatCode="0%">
                  <c:v>8.0836929316626227E-2</c:v>
                </c:pt>
                <c:pt idx="72" formatCode="0%">
                  <c:v>9.3578721910487772E-2</c:v>
                </c:pt>
                <c:pt idx="73" formatCode="0%">
                  <c:v>0.1151818460799916</c:v>
                </c:pt>
                <c:pt idx="74" formatCode="0%">
                  <c:v>0.1093721576884279</c:v>
                </c:pt>
                <c:pt idx="75" formatCode="0%">
                  <c:v>9.469983334592702E-2</c:v>
                </c:pt>
                <c:pt idx="76" formatCode="0%">
                  <c:v>0.10059606151982337</c:v>
                </c:pt>
                <c:pt idx="77" formatCode="0%">
                  <c:v>0.10043650475271315</c:v>
                </c:pt>
                <c:pt idx="78" formatCode="0%">
                  <c:v>8.4251457905752059E-2</c:v>
                </c:pt>
                <c:pt idx="79" formatCode="0%">
                  <c:v>6.756407669193143E-2</c:v>
                </c:pt>
                <c:pt idx="80" formatCode="0%">
                  <c:v>5.2291384803199614E-2</c:v>
                </c:pt>
                <c:pt idx="81" formatCode="0%">
                  <c:v>4.1833026852248434E-2</c:v>
                </c:pt>
                <c:pt idx="82" formatCode="0%">
                  <c:v>6.8431524197191562E-2</c:v>
                </c:pt>
                <c:pt idx="83" formatCode="0%">
                  <c:v>0.10267751372418021</c:v>
                </c:pt>
                <c:pt idx="84" formatCode="0%">
                  <c:v>0.11994421200119221</c:v>
                </c:pt>
                <c:pt idx="85" formatCode="0%">
                  <c:v>0.12916378977440135</c:v>
                </c:pt>
                <c:pt idx="86" formatCode="0%">
                  <c:v>9.7977062243878699E-2</c:v>
                </c:pt>
                <c:pt idx="87" formatCode="0%">
                  <c:v>6.7745314620758501E-2</c:v>
                </c:pt>
                <c:pt idx="88" formatCode="0%">
                  <c:v>6.2138146301253583E-2</c:v>
                </c:pt>
                <c:pt idx="89" formatCode="0%">
                  <c:v>5.8803184755461979E-2</c:v>
                </c:pt>
                <c:pt idx="90" formatCode="0%">
                  <c:v>6.9697374241757926E-2</c:v>
                </c:pt>
                <c:pt idx="91" formatCode="0%">
                  <c:v>7.4195714428298531E-2</c:v>
                </c:pt>
                <c:pt idx="92" formatCode="0%">
                  <c:v>5.2368207330823813E-2</c:v>
                </c:pt>
                <c:pt idx="93" formatCode="0%">
                  <c:v>3.1581591157725075E-2</c:v>
                </c:pt>
                <c:pt idx="94" formatCode="0%">
                  <c:v>3.6685050156413102E-2</c:v>
                </c:pt>
                <c:pt idx="95" formatCode="0%">
                  <c:v>4.7963592798345722E-2</c:v>
                </c:pt>
                <c:pt idx="96" formatCode="0%">
                  <c:v>4.3597016056634352E-2</c:v>
                </c:pt>
                <c:pt idx="97" formatCode="0%">
                  <c:v>2.938626042260517E-2</c:v>
                </c:pt>
                <c:pt idx="98" formatCode="0%">
                  <c:v>4.2274378666545598E-2</c:v>
                </c:pt>
                <c:pt idx="99" formatCode="0%">
                  <c:v>6.3735568080807381E-2</c:v>
                </c:pt>
                <c:pt idx="100" formatCode="0%">
                  <c:v>6.3780004235618915E-2</c:v>
                </c:pt>
                <c:pt idx="101" formatCode="0%">
                  <c:v>8.7887980675354971E-2</c:v>
                </c:pt>
                <c:pt idx="102" formatCode="0%">
                  <c:v>0.11875524894995082</c:v>
                </c:pt>
                <c:pt idx="103" formatCode="0%">
                  <c:v>0.1261731351722335</c:v>
                </c:pt>
                <c:pt idx="104" formatCode="0%">
                  <c:v>0.14497296401488979</c:v>
                </c:pt>
                <c:pt idx="105" formatCode="0%">
                  <c:v>0.15931147587470451</c:v>
                </c:pt>
                <c:pt idx="106" formatCode="0%">
                  <c:v>9.2007969362565722E-2</c:v>
                </c:pt>
                <c:pt idx="107" formatCode="0%">
                  <c:v>2.1015536008066604E-2</c:v>
                </c:pt>
                <c:pt idx="108" formatCode="0%">
                  <c:v>-1.9634012538551904E-2</c:v>
                </c:pt>
                <c:pt idx="109" formatCode="0%">
                  <c:v>-6.7015399462007408E-2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EE-40C4-8351-A33E681FA0F2}"/>
            </c:ext>
          </c:extLst>
        </c:ser>
        <c:ser>
          <c:idx val="1"/>
          <c:order val="1"/>
          <c:tx>
            <c:strRef>
              <c:f>PropertyType!$AB$6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PropertyType!$P$7:$P$116</c:f>
              <c:numCache>
                <c:formatCode>[$-409]mmm\-yy;@</c:formatCode>
                <c:ptCount val="11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</c:numCache>
            </c:numRef>
          </c:xVal>
          <c:yVal>
            <c:numRef>
              <c:f>PropertyType!$AB$7:$AB$116</c:f>
              <c:numCache>
                <c:formatCode>General</c:formatCode>
                <c:ptCount val="110"/>
                <c:pt idx="4" formatCode="0%">
                  <c:v>3.5755547252309006E-2</c:v>
                </c:pt>
                <c:pt idx="5" formatCode="0%">
                  <c:v>4.5344370901124531E-2</c:v>
                </c:pt>
                <c:pt idx="6" formatCode="0%">
                  <c:v>8.0283951867417214E-2</c:v>
                </c:pt>
                <c:pt idx="7" formatCode="0%">
                  <c:v>0.12596510009124495</c:v>
                </c:pt>
                <c:pt idx="8" formatCode="0%">
                  <c:v>0.12637184294551229</c:v>
                </c:pt>
                <c:pt idx="9" formatCode="0%">
                  <c:v>8.1988549380464626E-2</c:v>
                </c:pt>
                <c:pt idx="10" formatCode="0%">
                  <c:v>4.9336335333218351E-2</c:v>
                </c:pt>
                <c:pt idx="11" formatCode="0%">
                  <c:v>6.3157489155836632E-2</c:v>
                </c:pt>
                <c:pt idx="12" formatCode="0%">
                  <c:v>9.6037711017672445E-2</c:v>
                </c:pt>
                <c:pt idx="13" formatCode="0%">
                  <c:v>0.10095122235800957</c:v>
                </c:pt>
                <c:pt idx="14" formatCode="0%">
                  <c:v>7.887670402533753E-2</c:v>
                </c:pt>
                <c:pt idx="15" formatCode="0%">
                  <c:v>7.5606060496752114E-2</c:v>
                </c:pt>
                <c:pt idx="16" formatCode="0%">
                  <c:v>8.9911437504818004E-2</c:v>
                </c:pt>
                <c:pt idx="17" formatCode="0%">
                  <c:v>0.12057206165008649</c:v>
                </c:pt>
                <c:pt idx="18" formatCode="0%">
                  <c:v>0.13251463800372432</c:v>
                </c:pt>
                <c:pt idx="19" formatCode="0%">
                  <c:v>0.10197586844192874</c:v>
                </c:pt>
                <c:pt idx="20" formatCode="0%">
                  <c:v>7.1520305204717971E-2</c:v>
                </c:pt>
                <c:pt idx="21" formatCode="0%">
                  <c:v>4.8171011999990965E-2</c:v>
                </c:pt>
                <c:pt idx="22" formatCode="0%">
                  <c:v>3.2443960411227213E-2</c:v>
                </c:pt>
                <c:pt idx="23" formatCode="0%">
                  <c:v>2.7575921864170017E-2</c:v>
                </c:pt>
                <c:pt idx="24" formatCode="0%">
                  <c:v>2.350135570773304E-2</c:v>
                </c:pt>
                <c:pt idx="25" formatCode="0%">
                  <c:v>3.8720519443891765E-2</c:v>
                </c:pt>
                <c:pt idx="26" formatCode="0%">
                  <c:v>7.6434906887625553E-2</c:v>
                </c:pt>
                <c:pt idx="27" formatCode="0%">
                  <c:v>9.1447327577495852E-2</c:v>
                </c:pt>
                <c:pt idx="28" formatCode="0%">
                  <c:v>8.1729801322322215E-2</c:v>
                </c:pt>
                <c:pt idx="29" formatCode="0%">
                  <c:v>6.3700040383680712E-2</c:v>
                </c:pt>
                <c:pt idx="30" formatCode="0%">
                  <c:v>5.494030743010514E-2</c:v>
                </c:pt>
                <c:pt idx="31" formatCode="0%">
                  <c:v>7.654718154852258E-2</c:v>
                </c:pt>
                <c:pt idx="32" formatCode="0%">
                  <c:v>0.12917382021660373</c:v>
                </c:pt>
                <c:pt idx="33" formatCode="0%">
                  <c:v>0.17837969230998207</c:v>
                </c:pt>
                <c:pt idx="34" formatCode="0%">
                  <c:v>0.15897971469626282</c:v>
                </c:pt>
                <c:pt idx="35" formatCode="0%">
                  <c:v>0.12736525161425449</c:v>
                </c:pt>
                <c:pt idx="36" formatCode="0%">
                  <c:v>0.13420411874333982</c:v>
                </c:pt>
                <c:pt idx="37" formatCode="0%">
                  <c:v>0.14264213449835395</c:v>
                </c:pt>
                <c:pt idx="38" formatCode="0%">
                  <c:v>0.1556859477911654</c:v>
                </c:pt>
                <c:pt idx="39" formatCode="0%">
                  <c:v>0.16352297525283599</c:v>
                </c:pt>
                <c:pt idx="40" formatCode="0%">
                  <c:v>0.13634119256925148</c:v>
                </c:pt>
                <c:pt idx="41" formatCode="0%">
                  <c:v>0.10115794976078751</c:v>
                </c:pt>
                <c:pt idx="42" formatCode="0%">
                  <c:v>9.6386848765439792E-2</c:v>
                </c:pt>
                <c:pt idx="43" formatCode="0%">
                  <c:v>9.3808192168664872E-2</c:v>
                </c:pt>
                <c:pt idx="44" formatCode="0%">
                  <c:v>7.360033902176033E-2</c:v>
                </c:pt>
                <c:pt idx="45" formatCode="0%">
                  <c:v>6.0574717562009939E-2</c:v>
                </c:pt>
                <c:pt idx="46" formatCode="0%">
                  <c:v>4.5608314087508095E-2</c:v>
                </c:pt>
                <c:pt idx="47" formatCode="0%">
                  <c:v>1.6374719784743252E-2</c:v>
                </c:pt>
                <c:pt idx="48" formatCode="0%">
                  <c:v>-1.4432951081086109E-2</c:v>
                </c:pt>
                <c:pt idx="49" formatCode="0%">
                  <c:v>-3.5977488824317283E-2</c:v>
                </c:pt>
                <c:pt idx="50" formatCode="0%">
                  <c:v>-7.1617693168717467E-2</c:v>
                </c:pt>
                <c:pt idx="51" formatCode="0%">
                  <c:v>-0.11979729245884418</c:v>
                </c:pt>
                <c:pt idx="52" formatCode="0%">
                  <c:v>-0.17332372666494889</c:v>
                </c:pt>
                <c:pt idx="53" formatCode="0%">
                  <c:v>-0.21385489181980721</c:v>
                </c:pt>
                <c:pt idx="54" formatCode="0%">
                  <c:v>-0.19763212643919437</c:v>
                </c:pt>
                <c:pt idx="55" formatCode="0%">
                  <c:v>-0.1556014985568972</c:v>
                </c:pt>
                <c:pt idx="56" formatCode="0%">
                  <c:v>-0.10289317697699574</c:v>
                </c:pt>
                <c:pt idx="57" formatCode="0%">
                  <c:v>-4.7562208169374731E-2</c:v>
                </c:pt>
                <c:pt idx="58" formatCode="0%">
                  <c:v>-6.1716545365989361E-2</c:v>
                </c:pt>
                <c:pt idx="59" formatCode="0%">
                  <c:v>-9.4494531570589069E-2</c:v>
                </c:pt>
                <c:pt idx="60" formatCode="0%">
                  <c:v>-7.5665635569943324E-2</c:v>
                </c:pt>
                <c:pt idx="61" formatCode="0%">
                  <c:v>-3.7854817285018383E-2</c:v>
                </c:pt>
                <c:pt idx="62" formatCode="0%">
                  <c:v>-1.1258313491426475E-2</c:v>
                </c:pt>
                <c:pt idx="63" formatCode="0%">
                  <c:v>6.0040340802294256E-3</c:v>
                </c:pt>
                <c:pt idx="64" formatCode="0%">
                  <c:v>6.7766884917563885E-4</c:v>
                </c:pt>
                <c:pt idx="65" formatCode="0%">
                  <c:v>-2.6204983154620387E-2</c:v>
                </c:pt>
                <c:pt idx="66" formatCode="0%">
                  <c:v>2.4346332762448242E-4</c:v>
                </c:pt>
                <c:pt idx="67" formatCode="0%">
                  <c:v>4.6149671572707662E-2</c:v>
                </c:pt>
                <c:pt idx="68" formatCode="0%">
                  <c:v>5.4964494452937496E-2</c:v>
                </c:pt>
                <c:pt idx="69" formatCode="0%">
                  <c:v>6.7139316410630867E-2</c:v>
                </c:pt>
                <c:pt idx="70" formatCode="0%">
                  <c:v>7.8126260711627982E-2</c:v>
                </c:pt>
                <c:pt idx="71" formatCode="0%">
                  <c:v>9.1434051262849758E-2</c:v>
                </c:pt>
                <c:pt idx="72" formatCode="0%">
                  <c:v>0.11968490820012034</c:v>
                </c:pt>
                <c:pt idx="73" formatCode="0%">
                  <c:v>0.13788521029588341</c:v>
                </c:pt>
                <c:pt idx="74" formatCode="0%">
                  <c:v>0.126360117184662</c:v>
                </c:pt>
                <c:pt idx="75" formatCode="0%">
                  <c:v>0.11380832193477186</c:v>
                </c:pt>
                <c:pt idx="76" formatCode="0%">
                  <c:v>0.10816682303184955</c:v>
                </c:pt>
                <c:pt idx="77" formatCode="0%">
                  <c:v>0.10385503325151046</c:v>
                </c:pt>
                <c:pt idx="78" formatCode="0%">
                  <c:v>9.3459510645316435E-2</c:v>
                </c:pt>
                <c:pt idx="79" formatCode="0%">
                  <c:v>8.1769373504198661E-2</c:v>
                </c:pt>
                <c:pt idx="80" formatCode="0%">
                  <c:v>9.3261608183486278E-2</c:v>
                </c:pt>
                <c:pt idx="81" formatCode="0%">
                  <c:v>0.11207013841657054</c:v>
                </c:pt>
                <c:pt idx="82" formatCode="0%">
                  <c:v>0.10919723818948124</c:v>
                </c:pt>
                <c:pt idx="83" formatCode="0%">
                  <c:v>0.10357681319158774</c:v>
                </c:pt>
                <c:pt idx="84" formatCode="0%">
                  <c:v>0.12706855021135088</c:v>
                </c:pt>
                <c:pt idx="85" formatCode="0%">
                  <c:v>0.16250478564163173</c:v>
                </c:pt>
                <c:pt idx="86" formatCode="0%">
                  <c:v>0.17038893466780025</c:v>
                </c:pt>
                <c:pt idx="87" formatCode="0%">
                  <c:v>0.15416329000656681</c:v>
                </c:pt>
                <c:pt idx="88" formatCode="0%">
                  <c:v>0.10883076180606133</c:v>
                </c:pt>
                <c:pt idx="89" formatCode="0%">
                  <c:v>4.6271585742714949E-2</c:v>
                </c:pt>
                <c:pt idx="90" formatCode="0%">
                  <c:v>5.0328515360677617E-2</c:v>
                </c:pt>
                <c:pt idx="91" formatCode="0%">
                  <c:v>9.2026251175350682E-2</c:v>
                </c:pt>
                <c:pt idx="92" formatCode="0%">
                  <c:v>9.7721954671385669E-2</c:v>
                </c:pt>
                <c:pt idx="93" formatCode="0%">
                  <c:v>8.2499877010121958E-2</c:v>
                </c:pt>
                <c:pt idx="94" formatCode="0%">
                  <c:v>6.7968104000773355E-2</c:v>
                </c:pt>
                <c:pt idx="95" formatCode="0%">
                  <c:v>6.5499025445665104E-2</c:v>
                </c:pt>
                <c:pt idx="96" formatCode="0%">
                  <c:v>7.0694921867495708E-2</c:v>
                </c:pt>
                <c:pt idx="97" formatCode="0%">
                  <c:v>7.9935409471652008E-2</c:v>
                </c:pt>
                <c:pt idx="98" formatCode="0%">
                  <c:v>9.9717520024392492E-2</c:v>
                </c:pt>
                <c:pt idx="99" formatCode="0%">
                  <c:v>0.11779677621428442</c:v>
                </c:pt>
                <c:pt idx="100" formatCode="0%">
                  <c:v>0.13495619040802431</c:v>
                </c:pt>
                <c:pt idx="101" formatCode="0%">
                  <c:v>0.17522853925028326</c:v>
                </c:pt>
                <c:pt idx="102" formatCode="0%">
                  <c:v>0.19686372443014255</c:v>
                </c:pt>
                <c:pt idx="103" formatCode="0%">
                  <c:v>0.19174186004659233</c:v>
                </c:pt>
                <c:pt idx="104" formatCode="0%">
                  <c:v>0.22537570934293805</c:v>
                </c:pt>
                <c:pt idx="105" formatCode="0%">
                  <c:v>0.27059085949383554</c:v>
                </c:pt>
                <c:pt idx="106" formatCode="0%">
                  <c:v>0.22047639021621035</c:v>
                </c:pt>
                <c:pt idx="107" formatCode="0%">
                  <c:v>0.14585384774462962</c:v>
                </c:pt>
                <c:pt idx="108" formatCode="0%">
                  <c:v>8.2925353065642859E-2</c:v>
                </c:pt>
                <c:pt idx="109" formatCode="0%">
                  <c:v>6.2241141641019571E-3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AEE-40C4-8351-A33E681FA0F2}"/>
            </c:ext>
          </c:extLst>
        </c:ser>
        <c:ser>
          <c:idx val="2"/>
          <c:order val="2"/>
          <c:tx>
            <c:strRef>
              <c:f>PropertyType!$AC$6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PropertyType!$P$7:$P$116</c:f>
              <c:numCache>
                <c:formatCode>[$-409]mmm\-yy;@</c:formatCode>
                <c:ptCount val="11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</c:numCache>
            </c:numRef>
          </c:xVal>
          <c:yVal>
            <c:numRef>
              <c:f>PropertyType!$AC$7:$AC$116</c:f>
              <c:numCache>
                <c:formatCode>General</c:formatCode>
                <c:ptCount val="110"/>
                <c:pt idx="4" formatCode="0%">
                  <c:v>0.10518718411709194</c:v>
                </c:pt>
                <c:pt idx="5" formatCode="0%">
                  <c:v>0.13447339940147462</c:v>
                </c:pt>
                <c:pt idx="6" formatCode="0%">
                  <c:v>0.13796601810195841</c:v>
                </c:pt>
                <c:pt idx="7" formatCode="0%">
                  <c:v>0.10777834625790339</c:v>
                </c:pt>
                <c:pt idx="8" formatCode="0%">
                  <c:v>9.7208213736265092E-2</c:v>
                </c:pt>
                <c:pt idx="9" formatCode="0%">
                  <c:v>0.10413347895215619</c:v>
                </c:pt>
                <c:pt idx="10" formatCode="0%">
                  <c:v>7.370598882778423E-2</c:v>
                </c:pt>
                <c:pt idx="11" formatCode="0%">
                  <c:v>3.9831237956196919E-2</c:v>
                </c:pt>
                <c:pt idx="12" formatCode="0%">
                  <c:v>5.1039426783278552E-2</c:v>
                </c:pt>
                <c:pt idx="13" formatCode="0%">
                  <c:v>8.1462922415623362E-2</c:v>
                </c:pt>
                <c:pt idx="14" formatCode="0%">
                  <c:v>0.10923718525473869</c:v>
                </c:pt>
                <c:pt idx="15" formatCode="0%">
                  <c:v>0.11167816339944148</c:v>
                </c:pt>
                <c:pt idx="16" formatCode="0%">
                  <c:v>9.332754188912773E-2</c:v>
                </c:pt>
                <c:pt idx="17" formatCode="0%">
                  <c:v>7.0361922755976192E-2</c:v>
                </c:pt>
                <c:pt idx="18" formatCode="0%">
                  <c:v>5.2741784985435691E-2</c:v>
                </c:pt>
                <c:pt idx="19" formatCode="0%">
                  <c:v>5.4673827116343388E-2</c:v>
                </c:pt>
                <c:pt idx="20" formatCode="0%">
                  <c:v>6.7250783694108751E-2</c:v>
                </c:pt>
                <c:pt idx="21" formatCode="0%">
                  <c:v>7.7268106956606131E-2</c:v>
                </c:pt>
                <c:pt idx="22" formatCode="0%">
                  <c:v>8.4384728204406345E-2</c:v>
                </c:pt>
                <c:pt idx="23" formatCode="0%">
                  <c:v>8.3481161940720083E-2</c:v>
                </c:pt>
                <c:pt idx="24" formatCode="0%">
                  <c:v>7.3989859794177493E-2</c:v>
                </c:pt>
                <c:pt idx="25" formatCode="0%">
                  <c:v>6.7772483444487275E-2</c:v>
                </c:pt>
                <c:pt idx="26" formatCode="0%">
                  <c:v>8.5141129023241335E-2</c:v>
                </c:pt>
                <c:pt idx="27" formatCode="0%">
                  <c:v>0.1128449008185981</c:v>
                </c:pt>
                <c:pt idx="28" formatCode="0%">
                  <c:v>0.13643120383149232</c:v>
                </c:pt>
                <c:pt idx="29" formatCode="0%">
                  <c:v>0.14675987815891589</c:v>
                </c:pt>
                <c:pt idx="30" formatCode="0%">
                  <c:v>0.13817899356133401</c:v>
                </c:pt>
                <c:pt idx="31" formatCode="0%">
                  <c:v>0.14199642119959677</c:v>
                </c:pt>
                <c:pt idx="32" formatCode="0%">
                  <c:v>0.16181656571611347</c:v>
                </c:pt>
                <c:pt idx="33" formatCode="0%">
                  <c:v>0.17876788844821667</c:v>
                </c:pt>
                <c:pt idx="34" formatCode="0%">
                  <c:v>0.1707671186395896</c:v>
                </c:pt>
                <c:pt idx="35" formatCode="0%">
                  <c:v>0.15401789870797433</c:v>
                </c:pt>
                <c:pt idx="36" formatCode="0%">
                  <c:v>0.16883323009797913</c:v>
                </c:pt>
                <c:pt idx="37" formatCode="0%">
                  <c:v>0.19720014543488573</c:v>
                </c:pt>
                <c:pt idx="38" formatCode="0%">
                  <c:v>0.17770711604033562</c:v>
                </c:pt>
                <c:pt idx="39" formatCode="0%">
                  <c:v>0.13773870159657564</c:v>
                </c:pt>
                <c:pt idx="40" formatCode="0%">
                  <c:v>0.10648182955439678</c:v>
                </c:pt>
                <c:pt idx="41" formatCode="0%">
                  <c:v>6.3853901089012455E-2</c:v>
                </c:pt>
                <c:pt idx="42" formatCode="0%">
                  <c:v>3.7725437987915278E-2</c:v>
                </c:pt>
                <c:pt idx="43" formatCode="0%">
                  <c:v>3.4913681225822835E-2</c:v>
                </c:pt>
                <c:pt idx="44" formatCode="0%">
                  <c:v>3.3429664214104982E-2</c:v>
                </c:pt>
                <c:pt idx="45" formatCode="0%">
                  <c:v>2.8082593057514815E-2</c:v>
                </c:pt>
                <c:pt idx="46" formatCode="0%">
                  <c:v>2.2922206858940086E-2</c:v>
                </c:pt>
                <c:pt idx="47" formatCode="0%">
                  <c:v>-3.1262880712412677E-4</c:v>
                </c:pt>
                <c:pt idx="48" formatCode="0%">
                  <c:v>-4.8246488653315711E-2</c:v>
                </c:pt>
                <c:pt idx="49" formatCode="0%">
                  <c:v>-8.7692202248343398E-2</c:v>
                </c:pt>
                <c:pt idx="50" formatCode="0%">
                  <c:v>-0.12703133862004945</c:v>
                </c:pt>
                <c:pt idx="51" formatCode="0%">
                  <c:v>-0.16175743884395888</c:v>
                </c:pt>
                <c:pt idx="52" formatCode="0%">
                  <c:v>-0.17708546111350898</c:v>
                </c:pt>
                <c:pt idx="53" formatCode="0%">
                  <c:v>-0.17794254231420492</c:v>
                </c:pt>
                <c:pt idx="54" formatCode="0%">
                  <c:v>-0.13900666963649866</c:v>
                </c:pt>
                <c:pt idx="55" formatCode="0%">
                  <c:v>-9.7310792620732611E-2</c:v>
                </c:pt>
                <c:pt idx="56" formatCode="0%">
                  <c:v>-9.6194704206598036E-2</c:v>
                </c:pt>
                <c:pt idx="57" formatCode="0%">
                  <c:v>-0.11513303790920959</c:v>
                </c:pt>
                <c:pt idx="58" formatCode="0%">
                  <c:v>-9.5903249954877645E-2</c:v>
                </c:pt>
                <c:pt idx="59" formatCode="0%">
                  <c:v>-5.565253598930775E-2</c:v>
                </c:pt>
                <c:pt idx="60" formatCode="0%">
                  <c:v>-3.9476183838055845E-2</c:v>
                </c:pt>
                <c:pt idx="61" formatCode="0%">
                  <c:v>-1.699960205679163E-2</c:v>
                </c:pt>
                <c:pt idx="62" formatCode="0%">
                  <c:v>-1.1854896945520221E-2</c:v>
                </c:pt>
                <c:pt idx="63" formatCode="0%">
                  <c:v>-1.9927845586558912E-2</c:v>
                </c:pt>
                <c:pt idx="64" formatCode="0%">
                  <c:v>-4.5649094466299056E-3</c:v>
                </c:pt>
                <c:pt idx="65" formatCode="0%">
                  <c:v>2.4612165749466897E-2</c:v>
                </c:pt>
                <c:pt idx="66" formatCode="0%">
                  <c:v>4.4163494771709111E-2</c:v>
                </c:pt>
                <c:pt idx="67" formatCode="0%">
                  <c:v>5.2624260609662521E-2</c:v>
                </c:pt>
                <c:pt idx="68" formatCode="0%">
                  <c:v>7.5439788441317157E-2</c:v>
                </c:pt>
                <c:pt idx="69" formatCode="0%">
                  <c:v>0.11639630928917666</c:v>
                </c:pt>
                <c:pt idx="70" formatCode="0%">
                  <c:v>0.11525258126945115</c:v>
                </c:pt>
                <c:pt idx="71" formatCode="0%">
                  <c:v>8.9724002901192534E-2</c:v>
                </c:pt>
                <c:pt idx="72" formatCode="0%">
                  <c:v>8.4735981273622807E-2</c:v>
                </c:pt>
                <c:pt idx="73" formatCode="0%">
                  <c:v>7.5632924878332952E-2</c:v>
                </c:pt>
                <c:pt idx="74" formatCode="0%">
                  <c:v>8.3022613183271199E-2</c:v>
                </c:pt>
                <c:pt idx="75" formatCode="0%">
                  <c:v>0.10363209865903378</c:v>
                </c:pt>
                <c:pt idx="76" formatCode="0%">
                  <c:v>0.1029804070719087</c:v>
                </c:pt>
                <c:pt idx="77" formatCode="0%">
                  <c:v>7.9194828664738148E-2</c:v>
                </c:pt>
                <c:pt idx="78" formatCode="0%">
                  <c:v>5.7324806732920175E-2</c:v>
                </c:pt>
                <c:pt idx="79" formatCode="0%">
                  <c:v>5.5230881916380481E-2</c:v>
                </c:pt>
                <c:pt idx="80" formatCode="0%">
                  <c:v>6.0055435539002167E-2</c:v>
                </c:pt>
                <c:pt idx="81" formatCode="0%">
                  <c:v>6.7675741087951824E-2</c:v>
                </c:pt>
                <c:pt idx="82" formatCode="0%">
                  <c:v>8.5666194554635977E-2</c:v>
                </c:pt>
                <c:pt idx="83" formatCode="0%">
                  <c:v>0.10247166161131727</c:v>
                </c:pt>
                <c:pt idx="84" formatCode="0%">
                  <c:v>0.11525087897362019</c:v>
                </c:pt>
                <c:pt idx="85" formatCode="0%">
                  <c:v>0.12810129699801909</c:v>
                </c:pt>
                <c:pt idx="86" formatCode="0%">
                  <c:v>0.11301107614450157</c:v>
                </c:pt>
                <c:pt idx="87" formatCode="0%">
                  <c:v>8.0369478395030391E-2</c:v>
                </c:pt>
                <c:pt idx="88" formatCode="0%">
                  <c:v>4.4902892961205199E-2</c:v>
                </c:pt>
                <c:pt idx="89" formatCode="0%">
                  <c:v>6.8105209653248622E-3</c:v>
                </c:pt>
                <c:pt idx="90" formatCode="0%">
                  <c:v>4.0784522897279185E-3</c:v>
                </c:pt>
                <c:pt idx="91" formatCode="0%">
                  <c:v>2.0924987434412845E-2</c:v>
                </c:pt>
                <c:pt idx="92" formatCode="0%">
                  <c:v>2.3592496994178758E-2</c:v>
                </c:pt>
                <c:pt idx="93" formatCode="0%">
                  <c:v>2.6849241154573988E-2</c:v>
                </c:pt>
                <c:pt idx="94" formatCode="0%">
                  <c:v>2.6995501558108925E-2</c:v>
                </c:pt>
                <c:pt idx="95" formatCode="0%">
                  <c:v>2.4156711611649451E-2</c:v>
                </c:pt>
                <c:pt idx="96" formatCode="0%">
                  <c:v>1.9142403675699304E-2</c:v>
                </c:pt>
                <c:pt idx="97" formatCode="0%">
                  <c:v>-2.6172826487843581E-3</c:v>
                </c:pt>
                <c:pt idx="98" formatCode="0%">
                  <c:v>1.3922794061431709E-3</c:v>
                </c:pt>
                <c:pt idx="99" formatCode="0%">
                  <c:v>3.6300374537850066E-2</c:v>
                </c:pt>
                <c:pt idx="100" formatCode="0%">
                  <c:v>8.2189631173198219E-2</c:v>
                </c:pt>
                <c:pt idx="101" formatCode="0%">
                  <c:v>0.15628963810379526</c:v>
                </c:pt>
                <c:pt idx="102" formatCode="0%">
                  <c:v>0.18429057496118872</c:v>
                </c:pt>
                <c:pt idx="103" formatCode="0%">
                  <c:v>0.15454208340791387</c:v>
                </c:pt>
                <c:pt idx="104" formatCode="0%">
                  <c:v>0.13524568559681271</c:v>
                </c:pt>
                <c:pt idx="105" formatCode="0%">
                  <c:v>0.11512439180805978</c:v>
                </c:pt>
                <c:pt idx="106" formatCode="0%">
                  <c:v>8.0291492020286404E-2</c:v>
                </c:pt>
                <c:pt idx="107" formatCode="0%">
                  <c:v>5.8755706613965675E-2</c:v>
                </c:pt>
                <c:pt idx="108" formatCode="0%">
                  <c:v>3.7693949214717914E-2</c:v>
                </c:pt>
                <c:pt idx="109" formatCode="0%">
                  <c:v>5.0147656320085332E-3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AEE-40C4-8351-A33E681FA0F2}"/>
            </c:ext>
          </c:extLst>
        </c:ser>
        <c:ser>
          <c:idx val="3"/>
          <c:order val="3"/>
          <c:tx>
            <c:strRef>
              <c:f>PropertyType!$AD$6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PropertyType!$P$7:$P$116</c:f>
              <c:numCache>
                <c:formatCode>[$-409]mmm\-yy;@</c:formatCode>
                <c:ptCount val="11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</c:numCache>
            </c:numRef>
          </c:xVal>
          <c:yVal>
            <c:numRef>
              <c:f>PropertyType!$AD$7:$AD$116</c:f>
              <c:numCache>
                <c:formatCode>General</c:formatCode>
                <c:ptCount val="110"/>
                <c:pt idx="4" formatCode="0%">
                  <c:v>8.5526121245162789E-2</c:v>
                </c:pt>
                <c:pt idx="5" formatCode="0%">
                  <c:v>0.12570776155565122</c:v>
                </c:pt>
                <c:pt idx="6" formatCode="0%">
                  <c:v>0.13206500630086127</c:v>
                </c:pt>
                <c:pt idx="7" formatCode="0%">
                  <c:v>0.12572012814842282</c:v>
                </c:pt>
                <c:pt idx="8" formatCode="0%">
                  <c:v>0.10582841083697647</c:v>
                </c:pt>
                <c:pt idx="9" formatCode="0%">
                  <c:v>8.858805710681561E-2</c:v>
                </c:pt>
                <c:pt idx="10" formatCode="0%">
                  <c:v>0.10303554853984709</c:v>
                </c:pt>
                <c:pt idx="11" formatCode="0%">
                  <c:v>0.12513736068764802</c:v>
                </c:pt>
                <c:pt idx="12" formatCode="0%">
                  <c:v>0.13373057615973782</c:v>
                </c:pt>
                <c:pt idx="13" formatCode="0%">
                  <c:v>0.12282916803942179</c:v>
                </c:pt>
                <c:pt idx="14" formatCode="0%">
                  <c:v>0.10695667378248497</c:v>
                </c:pt>
                <c:pt idx="15" formatCode="0%">
                  <c:v>0.10756929404321114</c:v>
                </c:pt>
                <c:pt idx="16" formatCode="0%">
                  <c:v>0.13007826006145384</c:v>
                </c:pt>
                <c:pt idx="17" formatCode="0%">
                  <c:v>0.15872311385872573</c:v>
                </c:pt>
                <c:pt idx="18" formatCode="0%">
                  <c:v>0.13371228488558073</c:v>
                </c:pt>
                <c:pt idx="19" formatCode="0%">
                  <c:v>9.3165527594596176E-2</c:v>
                </c:pt>
                <c:pt idx="20" formatCode="0%">
                  <c:v>8.6979001903740416E-2</c:v>
                </c:pt>
                <c:pt idx="21" formatCode="0%">
                  <c:v>9.6228241521773006E-2</c:v>
                </c:pt>
                <c:pt idx="22" formatCode="0%">
                  <c:v>0.12185417790391972</c:v>
                </c:pt>
                <c:pt idx="23" formatCode="0%">
                  <c:v>0.13700375521780006</c:v>
                </c:pt>
                <c:pt idx="24" formatCode="0%">
                  <c:v>0.12404156750657158</c:v>
                </c:pt>
                <c:pt idx="25" formatCode="0%">
                  <c:v>0.11234761602672427</c:v>
                </c:pt>
                <c:pt idx="26" formatCode="0%">
                  <c:v>0.13306772454638804</c:v>
                </c:pt>
                <c:pt idx="27" formatCode="0%">
                  <c:v>0.15765635987956106</c:v>
                </c:pt>
                <c:pt idx="28" formatCode="0%">
                  <c:v>0.15860774593676741</c:v>
                </c:pt>
                <c:pt idx="29" formatCode="0%">
                  <c:v>0.14763212767950296</c:v>
                </c:pt>
                <c:pt idx="30" formatCode="0%">
                  <c:v>0.12543317675418719</c:v>
                </c:pt>
                <c:pt idx="31" formatCode="0%">
                  <c:v>0.11680749140971036</c:v>
                </c:pt>
                <c:pt idx="32" formatCode="0%">
                  <c:v>0.13327740388523379</c:v>
                </c:pt>
                <c:pt idx="33" formatCode="0%">
                  <c:v>0.15487060515002393</c:v>
                </c:pt>
                <c:pt idx="34" formatCode="0%">
                  <c:v>0.15871406819018774</c:v>
                </c:pt>
                <c:pt idx="35" formatCode="0%">
                  <c:v>0.14675143652033795</c:v>
                </c:pt>
                <c:pt idx="36" formatCode="0%">
                  <c:v>0.1335385360110577</c:v>
                </c:pt>
                <c:pt idx="37" formatCode="0%">
                  <c:v>0.13205291800149244</c:v>
                </c:pt>
                <c:pt idx="38" formatCode="0%">
                  <c:v>0.14155258971748319</c:v>
                </c:pt>
                <c:pt idx="39" formatCode="0%">
                  <c:v>0.13412712863306542</c:v>
                </c:pt>
                <c:pt idx="40" formatCode="0%">
                  <c:v>9.2551326972524217E-2</c:v>
                </c:pt>
                <c:pt idx="41" formatCode="0%">
                  <c:v>2.8026665655987992E-2</c:v>
                </c:pt>
                <c:pt idx="42" formatCode="0%">
                  <c:v>-1.7806338485199191E-2</c:v>
                </c:pt>
                <c:pt idx="43" formatCode="0%">
                  <c:v>-2.039273499452976E-2</c:v>
                </c:pt>
                <c:pt idx="44" formatCode="0%">
                  <c:v>8.6234888585021707E-3</c:v>
                </c:pt>
                <c:pt idx="45" formatCode="0%">
                  <c:v>4.0629876397730635E-2</c:v>
                </c:pt>
                <c:pt idx="46" formatCode="0%">
                  <c:v>1.610677440790198E-2</c:v>
                </c:pt>
                <c:pt idx="47" formatCode="0%">
                  <c:v>-4.1411241083282868E-2</c:v>
                </c:pt>
                <c:pt idx="48" formatCode="0%">
                  <c:v>-8.5086472613744801E-2</c:v>
                </c:pt>
                <c:pt idx="49" formatCode="0%">
                  <c:v>-0.11247876680050894</c:v>
                </c:pt>
                <c:pt idx="50" formatCode="0%">
                  <c:v>-0.1206014785899735</c:v>
                </c:pt>
                <c:pt idx="51" formatCode="0%">
                  <c:v>-0.12450936355065922</c:v>
                </c:pt>
                <c:pt idx="52" formatCode="0%">
                  <c:v>-0.15221309724758103</c:v>
                </c:pt>
                <c:pt idx="53" formatCode="0%">
                  <c:v>-0.20976249878044695</c:v>
                </c:pt>
                <c:pt idx="54" formatCode="0%">
                  <c:v>-0.2295646413735396</c:v>
                </c:pt>
                <c:pt idx="55" formatCode="0%">
                  <c:v>-0.20068057639823866</c:v>
                </c:pt>
                <c:pt idx="56" formatCode="0%">
                  <c:v>-0.15119933625401982</c:v>
                </c:pt>
                <c:pt idx="57" formatCode="0%">
                  <c:v>-8.666967402536907E-2</c:v>
                </c:pt>
                <c:pt idx="58" formatCode="0%">
                  <c:v>-2.1019648899949561E-2</c:v>
                </c:pt>
                <c:pt idx="59" formatCode="0%">
                  <c:v>2.0257755404267774E-2</c:v>
                </c:pt>
                <c:pt idx="60" formatCode="0%">
                  <c:v>4.3253369286355925E-2</c:v>
                </c:pt>
                <c:pt idx="61" formatCode="0%">
                  <c:v>8.5675366523830787E-2</c:v>
                </c:pt>
                <c:pt idx="62" formatCode="0%">
                  <c:v>0.12160764942600122</c:v>
                </c:pt>
                <c:pt idx="63" formatCode="0%">
                  <c:v>0.12381032090253319</c:v>
                </c:pt>
                <c:pt idx="64" formatCode="0%">
                  <c:v>0.10624681000274139</c:v>
                </c:pt>
                <c:pt idx="65" formatCode="0%">
                  <c:v>9.4202346923383917E-2</c:v>
                </c:pt>
                <c:pt idx="66" formatCode="0%">
                  <c:v>0.10022359021086102</c:v>
                </c:pt>
                <c:pt idx="67" formatCode="0%">
                  <c:v>0.10879325457132816</c:v>
                </c:pt>
                <c:pt idx="68" formatCode="0%">
                  <c:v>0.11793396047763194</c:v>
                </c:pt>
                <c:pt idx="69" formatCode="0%">
                  <c:v>0.13584698430943631</c:v>
                </c:pt>
                <c:pt idx="70" formatCode="0%">
                  <c:v>0.13891379051777619</c:v>
                </c:pt>
                <c:pt idx="71" formatCode="0%">
                  <c:v>0.132507578936639</c:v>
                </c:pt>
                <c:pt idx="72" formatCode="0%">
                  <c:v>0.14473090896584728</c:v>
                </c:pt>
                <c:pt idx="73" formatCode="0%">
                  <c:v>0.16244085208798253</c:v>
                </c:pt>
                <c:pt idx="74" formatCode="0%">
                  <c:v>0.14882419547706793</c:v>
                </c:pt>
                <c:pt idx="75" formatCode="0%">
                  <c:v>0.12388391391086917</c:v>
                </c:pt>
                <c:pt idx="76" formatCode="0%">
                  <c:v>0.1151801977028839</c:v>
                </c:pt>
                <c:pt idx="77" formatCode="0%">
                  <c:v>0.11290786611135739</c:v>
                </c:pt>
                <c:pt idx="78" formatCode="0%">
                  <c:v>0.11031506681543712</c:v>
                </c:pt>
                <c:pt idx="79" formatCode="0%">
                  <c:v>0.10965785612478962</c:v>
                </c:pt>
                <c:pt idx="80" formatCode="0%">
                  <c:v>0.11674573847323844</c:v>
                </c:pt>
                <c:pt idx="81" formatCode="0%">
                  <c:v>0.12366886417657308</c:v>
                </c:pt>
                <c:pt idx="82" formatCode="0%">
                  <c:v>0.12630708485912967</c:v>
                </c:pt>
                <c:pt idx="83" formatCode="0%">
                  <c:v>0.12720937593017734</c:v>
                </c:pt>
                <c:pt idx="84" formatCode="0%">
                  <c:v>0.1272215729231212</c:v>
                </c:pt>
                <c:pt idx="85" formatCode="0%">
                  <c:v>0.1171723844463437</c:v>
                </c:pt>
                <c:pt idx="86" formatCode="0%">
                  <c:v>0.10023320426555005</c:v>
                </c:pt>
                <c:pt idx="87" formatCode="0%">
                  <c:v>9.2773691168310357E-2</c:v>
                </c:pt>
                <c:pt idx="88" formatCode="0%">
                  <c:v>9.4640640737532422E-2</c:v>
                </c:pt>
                <c:pt idx="89" formatCode="0%">
                  <c:v>9.82079748569471E-2</c:v>
                </c:pt>
                <c:pt idx="90" formatCode="0%">
                  <c:v>0.10095550831922218</c:v>
                </c:pt>
                <c:pt idx="91" formatCode="0%">
                  <c:v>9.9992913010697571E-2</c:v>
                </c:pt>
                <c:pt idx="92" formatCode="0%">
                  <c:v>8.1973132798591308E-2</c:v>
                </c:pt>
                <c:pt idx="93" formatCode="0%">
                  <c:v>6.2697714742947053E-2</c:v>
                </c:pt>
                <c:pt idx="94" formatCode="0%">
                  <c:v>8.5402243311808679E-2</c:v>
                </c:pt>
                <c:pt idx="95" formatCode="0%">
                  <c:v>0.11122014399708169</c:v>
                </c:pt>
                <c:pt idx="96" formatCode="0%">
                  <c:v>9.2342520399334438E-2</c:v>
                </c:pt>
                <c:pt idx="97" formatCode="0%">
                  <c:v>5.6212117817528551E-2</c:v>
                </c:pt>
                <c:pt idx="98" formatCode="0%">
                  <c:v>6.2073281614072995E-2</c:v>
                </c:pt>
                <c:pt idx="99" formatCode="0%">
                  <c:v>9.7719932791429098E-2</c:v>
                </c:pt>
                <c:pt idx="100" formatCode="0%">
                  <c:v>0.14019581966526418</c:v>
                </c:pt>
                <c:pt idx="101" formatCode="0%">
                  <c:v>0.21415187712434003</c:v>
                </c:pt>
                <c:pt idx="102" formatCode="0%">
                  <c:v>0.23570250201643961</c:v>
                </c:pt>
                <c:pt idx="103" formatCode="0%">
                  <c:v>0.20759533286033971</c:v>
                </c:pt>
                <c:pt idx="104" formatCode="0%">
                  <c:v>0.21586266153395095</c:v>
                </c:pt>
                <c:pt idx="105" formatCode="0%">
                  <c:v>0.21426494305444477</c:v>
                </c:pt>
                <c:pt idx="106" formatCode="0%">
                  <c:v>0.11337927727877894</c:v>
                </c:pt>
                <c:pt idx="107" formatCode="0%">
                  <c:v>2.1443765670065229E-2</c:v>
                </c:pt>
                <c:pt idx="108" formatCode="0%">
                  <c:v>-4.1929171046436342E-2</c:v>
                </c:pt>
                <c:pt idx="109" formatCode="0%">
                  <c:v>-0.1160108043724527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AEE-40C4-8351-A33E681FA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936"/>
        <c:axId val="528469328"/>
      </c:scatterChart>
      <c:valAx>
        <c:axId val="528468936"/>
        <c:scaling>
          <c:orientation val="minMax"/>
          <c:max val="45107"/>
          <c:min val="35520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low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9328"/>
        <c:crosses val="autoZero"/>
        <c:crossBetween val="midCat"/>
        <c:majorUnit val="365"/>
      </c:valAx>
      <c:valAx>
        <c:axId val="5284693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crossAx val="52846893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4.2023081314800932E-2"/>
          <c:y val="1.1128608923884517E-2"/>
          <c:w val="0.94027780638162162"/>
          <c:h val="0.1027742782152231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5" Type="http://schemas.openxmlformats.org/officeDocument/2006/relationships/image" Target="../media/image1.jpg"/><Relationship Id="rId4" Type="http://schemas.openxmlformats.org/officeDocument/2006/relationships/chart" Target="../charts/chart1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5" Type="http://schemas.openxmlformats.org/officeDocument/2006/relationships/image" Target="../media/image1.jpg"/><Relationship Id="rId4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4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19050</xdr:rowOff>
    </xdr:from>
    <xdr:to>
      <xdr:col>10</xdr:col>
      <xdr:colOff>19049</xdr:colOff>
      <xdr:row>36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C0F9D29-E778-4C2A-B3ED-9EB98F32DD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66CCB76-B3BE-4B9D-A820-334E6A0753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10</xdr:col>
      <xdr:colOff>9524</xdr:colOff>
      <xdr:row>66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0E09913-2720-4AE2-8EEC-351265A64D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9</xdr:col>
      <xdr:colOff>904874</xdr:colOff>
      <xdr:row>36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B1BB679-D08F-48D5-9E99-6ACAE364A8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9D73FDE-2916-4D71-8173-56ECF6F700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10</xdr:col>
      <xdr:colOff>0</xdr:colOff>
      <xdr:row>35</xdr:row>
      <xdr:rowOff>87314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AE07D7F-A214-4F41-9A8A-15FC4AA944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751A76-2BD2-43DB-BCFF-5A90FC13C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9523</xdr:colOff>
      <xdr:row>8</xdr:row>
      <xdr:rowOff>28575</xdr:rowOff>
    </xdr:from>
    <xdr:to>
      <xdr:col>7</xdr:col>
      <xdr:colOff>66674</xdr:colOff>
      <xdr:row>24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432B139-C69A-4F58-AD40-46C376B8DB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</xdr:rowOff>
    </xdr:from>
    <xdr:to>
      <xdr:col>7</xdr:col>
      <xdr:colOff>57150</xdr:colOff>
      <xdr:row>45</xdr:row>
      <xdr:rowOff>9526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36ABF87-C9EE-467D-AA4C-23BB4C70A1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8</xdr:row>
      <xdr:rowOff>9526</xdr:rowOff>
    </xdr:from>
    <xdr:to>
      <xdr:col>14</xdr:col>
      <xdr:colOff>523875</xdr:colOff>
      <xdr:row>24</xdr:row>
      <xdr:rowOff>9526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BD11768-5BB6-4034-B202-FF1DF74C24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98CA180-3F42-495A-8759-5A327E564D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  <xdr:twoCellAnchor>
    <xdr:from>
      <xdr:col>8</xdr:col>
      <xdr:colOff>47625</xdr:colOff>
      <xdr:row>47</xdr:row>
      <xdr:rowOff>19050</xdr:rowOff>
    </xdr:from>
    <xdr:to>
      <xdr:col>14</xdr:col>
      <xdr:colOff>504825</xdr:colOff>
      <xdr:row>63</xdr:row>
      <xdr:rowOff>19050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94297C1-B0AD-44A9-A828-7318892543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0</xdr:colOff>
      <xdr:row>28</xdr:row>
      <xdr:rowOff>0</xdr:rowOff>
    </xdr:from>
    <xdr:to>
      <xdr:col>14</xdr:col>
      <xdr:colOff>457200</xdr:colOff>
      <xdr:row>44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34CCDD4-1204-473E-A858-A04CDB189A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5</xdr:col>
      <xdr:colOff>904874</xdr:colOff>
      <xdr:row>24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62F24FE-9998-40A4-ABC2-69504D602C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7</xdr:row>
      <xdr:rowOff>190499</xdr:rowOff>
    </xdr:from>
    <xdr:to>
      <xdr:col>12</xdr:col>
      <xdr:colOff>647700</xdr:colOff>
      <xdr:row>23</xdr:row>
      <xdr:rowOff>190499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25AE192-DF6A-4D58-BFCA-9DB6C7C568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A06A195-C7FD-4672-9988-FC3520F25E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5</xdr:col>
      <xdr:colOff>866774</xdr:colOff>
      <xdr:row>24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DC77A91-B943-4CA6-8C0D-70897F3A78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7</xdr:row>
      <xdr:rowOff>180975</xdr:rowOff>
    </xdr:from>
    <xdr:to>
      <xdr:col>12</xdr:col>
      <xdr:colOff>866775</xdr:colOff>
      <xdr:row>23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A8028B1-DD25-4925-B9E3-2308925AFA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0</xdr:rowOff>
    </xdr:from>
    <xdr:to>
      <xdr:col>5</xdr:col>
      <xdr:colOff>866774</xdr:colOff>
      <xdr:row>44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2DFDDEB-3F08-4E8A-AAE5-1BFE895372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609599</xdr:colOff>
      <xdr:row>28</xdr:row>
      <xdr:rowOff>0</xdr:rowOff>
    </xdr:from>
    <xdr:to>
      <xdr:col>12</xdr:col>
      <xdr:colOff>847724</xdr:colOff>
      <xdr:row>44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3548543-2DDE-4600-9A63-B19F7CB347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2B4865A-A717-4ECD-8A1C-6B372261BA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190499</xdr:rowOff>
    </xdr:from>
    <xdr:to>
      <xdr:col>5</xdr:col>
      <xdr:colOff>838200</xdr:colOff>
      <xdr:row>23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FFD4490-2EDC-43DF-8CCF-194BCB58F9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885824</xdr:colOff>
      <xdr:row>8</xdr:row>
      <xdr:rowOff>19049</xdr:rowOff>
    </xdr:from>
    <xdr:to>
      <xdr:col>12</xdr:col>
      <xdr:colOff>819149</xdr:colOff>
      <xdr:row>24</xdr:row>
      <xdr:rowOff>19049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386D62A-8F2E-4C8C-A60D-4C7985B7DE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9524</xdr:colOff>
      <xdr:row>26</xdr:row>
      <xdr:rowOff>190499</xdr:rowOff>
    </xdr:from>
    <xdr:to>
      <xdr:col>5</xdr:col>
      <xdr:colOff>838199</xdr:colOff>
      <xdr:row>42</xdr:row>
      <xdr:rowOff>190499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C61FB43-BC83-47A3-BDEF-A07BC180C0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866775</xdr:colOff>
      <xdr:row>27</xdr:row>
      <xdr:rowOff>19049</xdr:rowOff>
    </xdr:from>
    <xdr:to>
      <xdr:col>12</xdr:col>
      <xdr:colOff>809625</xdr:colOff>
      <xdr:row>43</xdr:row>
      <xdr:rowOff>19049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BE3F7CF-0611-4023-B286-338DEB34E8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AA3A47D-CE7E-4418-9720-83DFB4ED9A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9524</xdr:rowOff>
    </xdr:from>
    <xdr:to>
      <xdr:col>5</xdr:col>
      <xdr:colOff>847724</xdr:colOff>
      <xdr:row>24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8C381F4-71C4-4CFC-9939-F0E656B147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28</xdr:row>
      <xdr:rowOff>0</xdr:rowOff>
    </xdr:from>
    <xdr:to>
      <xdr:col>5</xdr:col>
      <xdr:colOff>838200</xdr:colOff>
      <xdr:row>44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608B943-2D29-413B-AB4C-515CE3A20E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885826</xdr:colOff>
      <xdr:row>7</xdr:row>
      <xdr:rowOff>190498</xdr:rowOff>
    </xdr:from>
    <xdr:to>
      <xdr:col>12</xdr:col>
      <xdr:colOff>857250</xdr:colOff>
      <xdr:row>23</xdr:row>
      <xdr:rowOff>190498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847DD1D-D3EF-4114-BD58-373A7C7A10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0</xdr:row>
      <xdr:rowOff>800100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E0E7FA0-764F-43C4-A197-5A08C1028A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19048</xdr:colOff>
      <xdr:row>8</xdr:row>
      <xdr:rowOff>1</xdr:rowOff>
    </xdr:from>
    <xdr:to>
      <xdr:col>7</xdr:col>
      <xdr:colOff>66675</xdr:colOff>
      <xdr:row>24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32C8960-01BE-4E9B-ACD6-2FE14126CC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7</xdr:row>
      <xdr:rowOff>200024</xdr:rowOff>
    </xdr:from>
    <xdr:to>
      <xdr:col>15</xdr:col>
      <xdr:colOff>438149</xdr:colOff>
      <xdr:row>23</xdr:row>
      <xdr:rowOff>200024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2EAB31B-02FA-4B54-8D81-38ADC6B71F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D0A9725-C6AF-49A4-972F-CB802CA8DD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cg01fileprd501\PPR_Groups_PRD\Jrs\R&amp;D\RSR\CCRSI_NewFormat\CCRSI%20Indices%20-%20New%20Format%20Template(Use%20This).xlsm" TargetMode="External"/><Relationship Id="rId1" Type="http://schemas.openxmlformats.org/officeDocument/2006/relationships/externalLinkPath" Target="/Jrs/R&amp;D/RSR/CCRSI_NewFormat/CCRSI%20Indices%20-%20New%20Format%20Template(Use%20This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.S. EW &amp; VW"/>
      <sheetName val="U.S. EW - By Segment"/>
      <sheetName val="U.S. VW - By Segment"/>
      <sheetName val="PropertyType"/>
      <sheetName val="Regional"/>
      <sheetName val="RegionalPropertyType"/>
      <sheetName val="PrimeMarkets"/>
      <sheetName val="TransactionActivity"/>
      <sheetName val="National-NonDistress"/>
      <sheetName val="Lookup"/>
      <sheetName val="&lt;&lt;"/>
      <sheetName val="files"/>
      <sheetName val="counts"/>
      <sheetName val="SQL codes"/>
      <sheetName val="Sheet1"/>
      <sheetName val="&gt;&gt;"/>
      <sheetName val="I_Q_G_WE_RET_ALL_YES"/>
      <sheetName val="I_Q_G_WE_OFF_ALL_YES"/>
      <sheetName val="I_Q_G_WE_APT_ALL_YES"/>
      <sheetName val="I_Q_G_WE_IND_ALL_YES"/>
      <sheetName val="I_Q_G_WE_ALL_ALL_NO"/>
      <sheetName val="I_Q_A_WE_ALL_ALL_YES"/>
      <sheetName val="I_Q_G_ALL_RET_ALL_NO"/>
      <sheetName val="I_Q_A_ALL_RET_ALL_YES"/>
      <sheetName val="I_Q_A_ALL_OFF_ALL_YES"/>
      <sheetName val="I_Q_G_ALL_OFF_ALL_NO"/>
      <sheetName val="I_Q_A_ALL_APT_ALL_YES"/>
      <sheetName val="I_Q_G_ALL_APT_ALL_NO"/>
      <sheetName val="I_M_A_ALL_MF_ALL_NO"/>
      <sheetName val="I_Q_G_ALL_LND_ALL_NO"/>
      <sheetName val="I_Q_G_ALL_ALL_IGND_NO"/>
      <sheetName val="I_M_G_ALL_ALL_IG_NO"/>
      <sheetName val="I_Q_A_ALL_IND_ALL_YES"/>
      <sheetName val="I_Q_G_ALL_IND_ALL_NO"/>
      <sheetName val="I_Q_G_ALL_HOS_ALL_NO"/>
      <sheetName val="I_M_G_ALL_ALL_GC_NO"/>
      <sheetName val="I_Q_G_ALL_ALL_ALLND_NO"/>
      <sheetName val="I_M_A_ALL_EMF_ALL_NO"/>
      <sheetName val="I_M_A_ALL_ALL_ALL_NO"/>
      <sheetName val="I_M_G_ALL_ALL_ALL_NO"/>
      <sheetName val="I_Q_G_ALL_RET_T10M_NO"/>
      <sheetName val="I_Q_G_ALL_OFF_T10M_NO"/>
      <sheetName val="I_Q_G_ALL_APT_T10M_NO"/>
      <sheetName val="I_Q_G_ALL_IND_T10M_NO"/>
      <sheetName val="I_Q_G_SO_RET_ALL_YES"/>
      <sheetName val="I_Q_G_SO_OFF_ALL_YES"/>
      <sheetName val="I_Q_G_SO_APT_ALL_YES"/>
      <sheetName val="I_Q_G_SO_IND_ALL_YES"/>
      <sheetName val="I_Q_A_SO_ALL_ALL_YES"/>
      <sheetName val="I_Q_G_SO_ALL_ALL_NO"/>
      <sheetName val="I_Q_G_NE_RET_ALL_YES"/>
      <sheetName val="I_Q_G_NE_OFF_ALL_YES"/>
      <sheetName val="I_Q_G_NE_APT_ALL_YES"/>
      <sheetName val="I_Q_G_NE_IND_ALL_YES"/>
      <sheetName val="I_Q_A_NE_ALL_ALL_YES"/>
      <sheetName val="I_Q_G_NE_ALL_ALL_NO"/>
      <sheetName val="I_Q_G_MW_RET_ALL_YES"/>
      <sheetName val="I_Q_G_MW_OFF_ALL_YES"/>
      <sheetName val="I_Q_G_MW_APT_ALL_YES"/>
      <sheetName val="I_Q_G_MW_IND_ALL_YES"/>
      <sheetName val="I_Q_G_MW_ALL_ALL_NO"/>
      <sheetName val="I_Q_A_MW_ALL_ALL_YES"/>
      <sheetName val="Sheet2"/>
    </sheetNames>
    <sheetDataSet>
      <sheetData sheetId="0">
        <row r="6">
          <cell r="M6">
            <v>78.364464679752302</v>
          </cell>
        </row>
      </sheetData>
      <sheetData sheetId="1">
        <row r="5">
          <cell r="M5" t="str">
            <v>U.S. Investment Grade</v>
          </cell>
        </row>
      </sheetData>
      <sheetData sheetId="2">
        <row r="5">
          <cell r="L5" t="str">
            <v xml:space="preserve">U.S. Composite Excluding MultiFamily -  Value Weighted </v>
          </cell>
        </row>
      </sheetData>
      <sheetData sheetId="3">
        <row r="6">
          <cell r="Q6" t="str">
            <v>U.S. Office</v>
          </cell>
        </row>
      </sheetData>
      <sheetData sheetId="4">
        <row r="6">
          <cell r="O6" t="str">
            <v>Midwest Composite</v>
          </cell>
        </row>
      </sheetData>
      <sheetData sheetId="5">
        <row r="5">
          <cell r="O5" t="str">
            <v>Midwest Office</v>
          </cell>
        </row>
      </sheetData>
      <sheetData sheetId="6">
        <row r="5">
          <cell r="O5" t="str">
            <v>Prime Office Metros</v>
          </cell>
        </row>
      </sheetData>
      <sheetData sheetId="7">
        <row r="1">
          <cell r="P1" t="str">
            <v>U.S. Investment Grade Pair Count</v>
          </cell>
        </row>
      </sheetData>
      <sheetData sheetId="8">
        <row r="5">
          <cell r="Q5" t="str">
            <v>U.S. Composite</v>
          </cell>
        </row>
      </sheetData>
      <sheetData sheetId="9"/>
      <sheetData sheetId="10"/>
      <sheetData sheetId="11">
        <row r="3">
          <cell r="H3">
            <v>45107</v>
          </cell>
        </row>
      </sheetData>
      <sheetData sheetId="12">
        <row r="1">
          <cell r="A1" t="str">
            <v>YearOfSecondSale</v>
          </cell>
        </row>
        <row r="2">
          <cell r="A2">
            <v>2000</v>
          </cell>
        </row>
        <row r="3">
          <cell r="A3">
            <v>2000</v>
          </cell>
        </row>
        <row r="4">
          <cell r="A4">
            <v>2000</v>
          </cell>
        </row>
        <row r="5">
          <cell r="A5">
            <v>2000</v>
          </cell>
        </row>
        <row r="6">
          <cell r="A6">
            <v>2000</v>
          </cell>
        </row>
        <row r="7">
          <cell r="A7">
            <v>2000</v>
          </cell>
        </row>
        <row r="8">
          <cell r="A8">
            <v>2000</v>
          </cell>
        </row>
        <row r="9">
          <cell r="A9">
            <v>2000</v>
          </cell>
        </row>
        <row r="10">
          <cell r="A10">
            <v>2000</v>
          </cell>
        </row>
        <row r="11">
          <cell r="A11">
            <v>2000</v>
          </cell>
        </row>
        <row r="12">
          <cell r="A12">
            <v>2000</v>
          </cell>
        </row>
        <row r="13">
          <cell r="A13">
            <v>2000</v>
          </cell>
        </row>
        <row r="14">
          <cell r="A14">
            <v>2001</v>
          </cell>
        </row>
        <row r="15">
          <cell r="A15">
            <v>2001</v>
          </cell>
        </row>
        <row r="16">
          <cell r="A16">
            <v>2001</v>
          </cell>
        </row>
        <row r="17">
          <cell r="A17">
            <v>2001</v>
          </cell>
        </row>
        <row r="18">
          <cell r="A18">
            <v>2001</v>
          </cell>
        </row>
        <row r="19">
          <cell r="A19">
            <v>2001</v>
          </cell>
        </row>
        <row r="20">
          <cell r="A20">
            <v>2001</v>
          </cell>
        </row>
        <row r="21">
          <cell r="A21">
            <v>2001</v>
          </cell>
        </row>
        <row r="22">
          <cell r="A22">
            <v>2001</v>
          </cell>
        </row>
        <row r="23">
          <cell r="A23">
            <v>2001</v>
          </cell>
        </row>
        <row r="24">
          <cell r="A24">
            <v>2001</v>
          </cell>
        </row>
        <row r="25">
          <cell r="A25">
            <v>2001</v>
          </cell>
        </row>
        <row r="26">
          <cell r="A26">
            <v>2002</v>
          </cell>
        </row>
        <row r="27">
          <cell r="A27">
            <v>2002</v>
          </cell>
        </row>
        <row r="28">
          <cell r="A28">
            <v>2002</v>
          </cell>
        </row>
        <row r="29">
          <cell r="A29">
            <v>2002</v>
          </cell>
        </row>
        <row r="30">
          <cell r="A30">
            <v>2002</v>
          </cell>
        </row>
        <row r="31">
          <cell r="A31">
            <v>2002</v>
          </cell>
        </row>
        <row r="32">
          <cell r="A32">
            <v>2002</v>
          </cell>
        </row>
        <row r="33">
          <cell r="A33">
            <v>2002</v>
          </cell>
        </row>
        <row r="34">
          <cell r="A34">
            <v>2002</v>
          </cell>
        </row>
        <row r="35">
          <cell r="A35">
            <v>2002</v>
          </cell>
        </row>
        <row r="36">
          <cell r="A36">
            <v>2002</v>
          </cell>
        </row>
        <row r="37">
          <cell r="A37">
            <v>2002</v>
          </cell>
        </row>
        <row r="38">
          <cell r="A38">
            <v>2003</v>
          </cell>
        </row>
        <row r="39">
          <cell r="A39">
            <v>2003</v>
          </cell>
        </row>
        <row r="40">
          <cell r="A40">
            <v>2003</v>
          </cell>
        </row>
        <row r="41">
          <cell r="A41">
            <v>2003</v>
          </cell>
        </row>
        <row r="42">
          <cell r="A42">
            <v>2003</v>
          </cell>
        </row>
        <row r="43">
          <cell r="A43">
            <v>2003</v>
          </cell>
        </row>
        <row r="44">
          <cell r="A44">
            <v>2003</v>
          </cell>
        </row>
        <row r="45">
          <cell r="A45">
            <v>2003</v>
          </cell>
        </row>
        <row r="46">
          <cell r="A46">
            <v>2003</v>
          </cell>
        </row>
        <row r="47">
          <cell r="A47">
            <v>2003</v>
          </cell>
        </row>
        <row r="48">
          <cell r="A48">
            <v>2003</v>
          </cell>
        </row>
        <row r="49">
          <cell r="A49">
            <v>2003</v>
          </cell>
        </row>
        <row r="50">
          <cell r="A50">
            <v>2004</v>
          </cell>
        </row>
        <row r="51">
          <cell r="A51">
            <v>2004</v>
          </cell>
        </row>
        <row r="52">
          <cell r="A52">
            <v>2004</v>
          </cell>
        </row>
        <row r="53">
          <cell r="A53">
            <v>2004</v>
          </cell>
        </row>
        <row r="54">
          <cell r="A54">
            <v>2004</v>
          </cell>
        </row>
        <row r="55">
          <cell r="A55">
            <v>2004</v>
          </cell>
        </row>
        <row r="56">
          <cell r="A56">
            <v>2004</v>
          </cell>
        </row>
        <row r="57">
          <cell r="A57">
            <v>2004</v>
          </cell>
        </row>
        <row r="58">
          <cell r="A58">
            <v>2004</v>
          </cell>
        </row>
        <row r="59">
          <cell r="A59">
            <v>2004</v>
          </cell>
        </row>
        <row r="60">
          <cell r="A60">
            <v>2004</v>
          </cell>
        </row>
        <row r="61">
          <cell r="A61">
            <v>2004</v>
          </cell>
        </row>
        <row r="62">
          <cell r="A62">
            <v>2005</v>
          </cell>
        </row>
        <row r="63">
          <cell r="A63">
            <v>2005</v>
          </cell>
        </row>
        <row r="64">
          <cell r="A64">
            <v>2005</v>
          </cell>
        </row>
        <row r="65">
          <cell r="A65">
            <v>2005</v>
          </cell>
        </row>
        <row r="66">
          <cell r="A66">
            <v>2005</v>
          </cell>
        </row>
        <row r="67">
          <cell r="A67">
            <v>2005</v>
          </cell>
        </row>
        <row r="68">
          <cell r="A68">
            <v>2005</v>
          </cell>
        </row>
        <row r="69">
          <cell r="A69">
            <v>2005</v>
          </cell>
        </row>
        <row r="70">
          <cell r="A70">
            <v>2005</v>
          </cell>
        </row>
        <row r="71">
          <cell r="A71">
            <v>2005</v>
          </cell>
        </row>
        <row r="72">
          <cell r="A72">
            <v>2005</v>
          </cell>
        </row>
        <row r="73">
          <cell r="A73">
            <v>2005</v>
          </cell>
        </row>
        <row r="74">
          <cell r="A74">
            <v>2006</v>
          </cell>
        </row>
        <row r="75">
          <cell r="A75">
            <v>2006</v>
          </cell>
        </row>
        <row r="76">
          <cell r="A76">
            <v>2006</v>
          </cell>
        </row>
        <row r="77">
          <cell r="A77">
            <v>2006</v>
          </cell>
        </row>
        <row r="78">
          <cell r="A78">
            <v>2006</v>
          </cell>
        </row>
        <row r="79">
          <cell r="A79">
            <v>2006</v>
          </cell>
        </row>
        <row r="80">
          <cell r="A80">
            <v>2006</v>
          </cell>
        </row>
        <row r="81">
          <cell r="A81">
            <v>2006</v>
          </cell>
        </row>
        <row r="82">
          <cell r="A82">
            <v>2006</v>
          </cell>
        </row>
        <row r="83">
          <cell r="A83">
            <v>2006</v>
          </cell>
        </row>
        <row r="84">
          <cell r="A84">
            <v>2006</v>
          </cell>
        </row>
        <row r="85">
          <cell r="A85">
            <v>2006</v>
          </cell>
        </row>
        <row r="86">
          <cell r="A86">
            <v>2007</v>
          </cell>
        </row>
        <row r="87">
          <cell r="A87">
            <v>2007</v>
          </cell>
        </row>
        <row r="88">
          <cell r="A88">
            <v>2007</v>
          </cell>
        </row>
        <row r="89">
          <cell r="A89">
            <v>2007</v>
          </cell>
        </row>
        <row r="90">
          <cell r="A90">
            <v>2007</v>
          </cell>
        </row>
        <row r="91">
          <cell r="A91">
            <v>2007</v>
          </cell>
        </row>
        <row r="92">
          <cell r="A92">
            <v>2007</v>
          </cell>
        </row>
        <row r="93">
          <cell r="A93">
            <v>2007</v>
          </cell>
        </row>
        <row r="94">
          <cell r="A94">
            <v>2007</v>
          </cell>
        </row>
        <row r="95">
          <cell r="A95">
            <v>2007</v>
          </cell>
        </row>
        <row r="96">
          <cell r="A96">
            <v>2007</v>
          </cell>
        </row>
        <row r="97">
          <cell r="A97">
            <v>2007</v>
          </cell>
        </row>
        <row r="98">
          <cell r="A98">
            <v>2008</v>
          </cell>
        </row>
        <row r="99">
          <cell r="A99">
            <v>2008</v>
          </cell>
        </row>
        <row r="100">
          <cell r="A100">
            <v>2008</v>
          </cell>
        </row>
        <row r="101">
          <cell r="A101">
            <v>2008</v>
          </cell>
        </row>
        <row r="102">
          <cell r="A102">
            <v>2008</v>
          </cell>
        </row>
        <row r="103">
          <cell r="A103">
            <v>2008</v>
          </cell>
        </row>
        <row r="104">
          <cell r="A104">
            <v>2008</v>
          </cell>
        </row>
        <row r="105">
          <cell r="A105">
            <v>2008</v>
          </cell>
        </row>
        <row r="106">
          <cell r="A106">
            <v>2008</v>
          </cell>
        </row>
        <row r="107">
          <cell r="A107">
            <v>2008</v>
          </cell>
        </row>
        <row r="108">
          <cell r="A108">
            <v>2008</v>
          </cell>
        </row>
        <row r="109">
          <cell r="A109">
            <v>2008</v>
          </cell>
        </row>
        <row r="110">
          <cell r="A110">
            <v>2009</v>
          </cell>
        </row>
        <row r="111">
          <cell r="A111">
            <v>2009</v>
          </cell>
        </row>
        <row r="112">
          <cell r="A112">
            <v>2009</v>
          </cell>
        </row>
        <row r="113">
          <cell r="A113">
            <v>2009</v>
          </cell>
        </row>
        <row r="114">
          <cell r="A114">
            <v>2009</v>
          </cell>
        </row>
        <row r="115">
          <cell r="A115">
            <v>2009</v>
          </cell>
        </row>
        <row r="116">
          <cell r="A116">
            <v>2009</v>
          </cell>
        </row>
        <row r="117">
          <cell r="A117">
            <v>2009</v>
          </cell>
        </row>
        <row r="118">
          <cell r="A118">
            <v>2009</v>
          </cell>
        </row>
        <row r="119">
          <cell r="A119">
            <v>2009</v>
          </cell>
        </row>
        <row r="120">
          <cell r="A120">
            <v>2009</v>
          </cell>
        </row>
        <row r="121">
          <cell r="A121">
            <v>2009</v>
          </cell>
        </row>
        <row r="122">
          <cell r="A122">
            <v>2010</v>
          </cell>
        </row>
        <row r="123">
          <cell r="A123">
            <v>2010</v>
          </cell>
        </row>
        <row r="124">
          <cell r="A124">
            <v>2010</v>
          </cell>
        </row>
        <row r="125">
          <cell r="A125">
            <v>2010</v>
          </cell>
        </row>
        <row r="126">
          <cell r="A126">
            <v>2010</v>
          </cell>
        </row>
        <row r="127">
          <cell r="A127">
            <v>2010</v>
          </cell>
        </row>
        <row r="128">
          <cell r="A128">
            <v>2010</v>
          </cell>
        </row>
        <row r="129">
          <cell r="A129">
            <v>2010</v>
          </cell>
        </row>
        <row r="130">
          <cell r="A130">
            <v>2010</v>
          </cell>
        </row>
        <row r="131">
          <cell r="A131">
            <v>2010</v>
          </cell>
        </row>
        <row r="132">
          <cell r="A132">
            <v>2010</v>
          </cell>
        </row>
        <row r="133">
          <cell r="A133">
            <v>2010</v>
          </cell>
        </row>
        <row r="134">
          <cell r="A134">
            <v>2011</v>
          </cell>
        </row>
        <row r="135">
          <cell r="A135">
            <v>2011</v>
          </cell>
        </row>
        <row r="136">
          <cell r="A136">
            <v>2011</v>
          </cell>
        </row>
        <row r="137">
          <cell r="A137">
            <v>2011</v>
          </cell>
        </row>
        <row r="138">
          <cell r="A138">
            <v>2011</v>
          </cell>
        </row>
        <row r="139">
          <cell r="A139">
            <v>2011</v>
          </cell>
        </row>
        <row r="140">
          <cell r="A140">
            <v>2011</v>
          </cell>
        </row>
        <row r="141">
          <cell r="A141">
            <v>2011</v>
          </cell>
        </row>
        <row r="142">
          <cell r="A142">
            <v>2011</v>
          </cell>
        </row>
        <row r="143">
          <cell r="A143">
            <v>2011</v>
          </cell>
        </row>
        <row r="144">
          <cell r="A144">
            <v>2011</v>
          </cell>
        </row>
        <row r="145">
          <cell r="A145">
            <v>2011</v>
          </cell>
        </row>
        <row r="146">
          <cell r="A146">
            <v>2012</v>
          </cell>
        </row>
        <row r="147">
          <cell r="A147">
            <v>2012</v>
          </cell>
        </row>
        <row r="148">
          <cell r="A148">
            <v>2012</v>
          </cell>
        </row>
        <row r="149">
          <cell r="A149">
            <v>2012</v>
          </cell>
        </row>
        <row r="150">
          <cell r="A150">
            <v>2012</v>
          </cell>
        </row>
        <row r="151">
          <cell r="A151">
            <v>2012</v>
          </cell>
        </row>
        <row r="152">
          <cell r="A152">
            <v>2012</v>
          </cell>
        </row>
        <row r="153">
          <cell r="A153">
            <v>2012</v>
          </cell>
        </row>
        <row r="154">
          <cell r="A154">
            <v>2012</v>
          </cell>
        </row>
        <row r="155">
          <cell r="A155">
            <v>2012</v>
          </cell>
        </row>
        <row r="156">
          <cell r="A156">
            <v>2012</v>
          </cell>
        </row>
        <row r="157">
          <cell r="A157">
            <v>2012</v>
          </cell>
        </row>
        <row r="158">
          <cell r="A158">
            <v>2013</v>
          </cell>
        </row>
        <row r="159">
          <cell r="A159">
            <v>2013</v>
          </cell>
        </row>
        <row r="160">
          <cell r="A160">
            <v>2013</v>
          </cell>
        </row>
        <row r="161">
          <cell r="A161">
            <v>2013</v>
          </cell>
        </row>
        <row r="162">
          <cell r="A162">
            <v>2013</v>
          </cell>
        </row>
        <row r="163">
          <cell r="A163">
            <v>2013</v>
          </cell>
        </row>
        <row r="164">
          <cell r="A164">
            <v>2013</v>
          </cell>
        </row>
        <row r="165">
          <cell r="A165">
            <v>2013</v>
          </cell>
        </row>
        <row r="166">
          <cell r="A166">
            <v>2013</v>
          </cell>
        </row>
        <row r="167">
          <cell r="A167">
            <v>2013</v>
          </cell>
        </row>
        <row r="168">
          <cell r="A168">
            <v>2013</v>
          </cell>
        </row>
        <row r="169">
          <cell r="A169">
            <v>2013</v>
          </cell>
        </row>
        <row r="170">
          <cell r="A170">
            <v>2014</v>
          </cell>
        </row>
        <row r="171">
          <cell r="A171">
            <v>2014</v>
          </cell>
        </row>
        <row r="172">
          <cell r="A172">
            <v>2014</v>
          </cell>
        </row>
        <row r="173">
          <cell r="A173">
            <v>2014</v>
          </cell>
        </row>
        <row r="174">
          <cell r="A174">
            <v>2014</v>
          </cell>
        </row>
        <row r="175">
          <cell r="A175">
            <v>2014</v>
          </cell>
        </row>
        <row r="176">
          <cell r="A176">
            <v>2014</v>
          </cell>
        </row>
        <row r="177">
          <cell r="A177">
            <v>2014</v>
          </cell>
        </row>
        <row r="178">
          <cell r="A178">
            <v>2014</v>
          </cell>
        </row>
        <row r="179">
          <cell r="A179">
            <v>2014</v>
          </cell>
        </row>
        <row r="180">
          <cell r="A180">
            <v>2014</v>
          </cell>
        </row>
        <row r="181">
          <cell r="A181">
            <v>2014</v>
          </cell>
        </row>
        <row r="182">
          <cell r="A182">
            <v>2015</v>
          </cell>
        </row>
        <row r="183">
          <cell r="A183">
            <v>2015</v>
          </cell>
        </row>
        <row r="184">
          <cell r="A184">
            <v>2015</v>
          </cell>
        </row>
        <row r="185">
          <cell r="A185">
            <v>2015</v>
          </cell>
        </row>
        <row r="186">
          <cell r="A186">
            <v>2015</v>
          </cell>
        </row>
        <row r="187">
          <cell r="A187">
            <v>2015</v>
          </cell>
        </row>
        <row r="188">
          <cell r="A188">
            <v>2015</v>
          </cell>
        </row>
        <row r="189">
          <cell r="A189">
            <v>2015</v>
          </cell>
        </row>
        <row r="190">
          <cell r="A190">
            <v>2015</v>
          </cell>
        </row>
        <row r="191">
          <cell r="A191">
            <v>2015</v>
          </cell>
        </row>
        <row r="192">
          <cell r="A192">
            <v>2015</v>
          </cell>
        </row>
        <row r="193">
          <cell r="A193">
            <v>2015</v>
          </cell>
        </row>
        <row r="194">
          <cell r="A194">
            <v>2016</v>
          </cell>
        </row>
        <row r="195">
          <cell r="A195">
            <v>2016</v>
          </cell>
        </row>
        <row r="196">
          <cell r="A196">
            <v>2016</v>
          </cell>
        </row>
        <row r="197">
          <cell r="A197">
            <v>2016</v>
          </cell>
        </row>
        <row r="198">
          <cell r="A198">
            <v>2016</v>
          </cell>
        </row>
        <row r="199">
          <cell r="A199">
            <v>2016</v>
          </cell>
        </row>
        <row r="200">
          <cell r="A200">
            <v>2016</v>
          </cell>
        </row>
        <row r="201">
          <cell r="A201">
            <v>2016</v>
          </cell>
        </row>
        <row r="202">
          <cell r="A202">
            <v>2016</v>
          </cell>
        </row>
        <row r="203">
          <cell r="A203">
            <v>2016</v>
          </cell>
        </row>
        <row r="204">
          <cell r="A204">
            <v>2016</v>
          </cell>
        </row>
        <row r="205">
          <cell r="A205">
            <v>2016</v>
          </cell>
        </row>
        <row r="206">
          <cell r="A206">
            <v>2017</v>
          </cell>
        </row>
        <row r="207">
          <cell r="A207">
            <v>2017</v>
          </cell>
        </row>
        <row r="208">
          <cell r="A208">
            <v>2017</v>
          </cell>
        </row>
        <row r="209">
          <cell r="A209">
            <v>2017</v>
          </cell>
        </row>
        <row r="210">
          <cell r="A210">
            <v>2017</v>
          </cell>
        </row>
        <row r="211">
          <cell r="A211">
            <v>2017</v>
          </cell>
        </row>
        <row r="212">
          <cell r="A212">
            <v>2017</v>
          </cell>
        </row>
        <row r="213">
          <cell r="A213">
            <v>2017</v>
          </cell>
        </row>
        <row r="214">
          <cell r="A214">
            <v>2017</v>
          </cell>
        </row>
        <row r="215">
          <cell r="A215">
            <v>2017</v>
          </cell>
        </row>
        <row r="216">
          <cell r="A216">
            <v>2017</v>
          </cell>
        </row>
        <row r="217">
          <cell r="A217">
            <v>2017</v>
          </cell>
        </row>
        <row r="218">
          <cell r="A218">
            <v>2018</v>
          </cell>
        </row>
        <row r="219">
          <cell r="A219">
            <v>2018</v>
          </cell>
        </row>
        <row r="220">
          <cell r="A220">
            <v>2018</v>
          </cell>
        </row>
        <row r="221">
          <cell r="A221">
            <v>2018</v>
          </cell>
        </row>
        <row r="222">
          <cell r="A222">
            <v>2018</v>
          </cell>
        </row>
        <row r="223">
          <cell r="A223">
            <v>2018</v>
          </cell>
        </row>
        <row r="224">
          <cell r="A224">
            <v>2018</v>
          </cell>
        </row>
        <row r="225">
          <cell r="A225">
            <v>2018</v>
          </cell>
        </row>
        <row r="226">
          <cell r="A226">
            <v>2018</v>
          </cell>
        </row>
        <row r="227">
          <cell r="A227">
            <v>2018</v>
          </cell>
        </row>
        <row r="228">
          <cell r="A228">
            <v>2018</v>
          </cell>
        </row>
        <row r="229">
          <cell r="A229">
            <v>2018</v>
          </cell>
        </row>
        <row r="230">
          <cell r="A230">
            <v>2019</v>
          </cell>
        </row>
        <row r="231">
          <cell r="A231">
            <v>2019</v>
          </cell>
        </row>
        <row r="232">
          <cell r="A232">
            <v>2019</v>
          </cell>
        </row>
        <row r="233">
          <cell r="A233">
            <v>2019</v>
          </cell>
        </row>
        <row r="234">
          <cell r="A234">
            <v>2019</v>
          </cell>
        </row>
        <row r="235">
          <cell r="A235">
            <v>2019</v>
          </cell>
        </row>
        <row r="236">
          <cell r="A236">
            <v>2019</v>
          </cell>
        </row>
        <row r="237">
          <cell r="A237">
            <v>2019</v>
          </cell>
        </row>
        <row r="238">
          <cell r="A238">
            <v>2019</v>
          </cell>
        </row>
        <row r="239">
          <cell r="A239">
            <v>2019</v>
          </cell>
        </row>
        <row r="240">
          <cell r="A240">
            <v>2019</v>
          </cell>
        </row>
        <row r="241">
          <cell r="A241">
            <v>2019</v>
          </cell>
        </row>
        <row r="242">
          <cell r="A242">
            <v>2020</v>
          </cell>
        </row>
        <row r="243">
          <cell r="A243">
            <v>2020</v>
          </cell>
        </row>
        <row r="244">
          <cell r="A244">
            <v>2020</v>
          </cell>
        </row>
        <row r="245">
          <cell r="A245">
            <v>2020</v>
          </cell>
        </row>
        <row r="246">
          <cell r="A246">
            <v>2020</v>
          </cell>
        </row>
        <row r="247">
          <cell r="A247">
            <v>2020</v>
          </cell>
        </row>
        <row r="248">
          <cell r="A248">
            <v>2020</v>
          </cell>
        </row>
        <row r="249">
          <cell r="A249">
            <v>2020</v>
          </cell>
        </row>
        <row r="250">
          <cell r="A250">
            <v>2020</v>
          </cell>
        </row>
        <row r="251">
          <cell r="A251">
            <v>2020</v>
          </cell>
        </row>
        <row r="252">
          <cell r="A252">
            <v>2020</v>
          </cell>
        </row>
        <row r="253">
          <cell r="A253">
            <v>2020</v>
          </cell>
        </row>
        <row r="254">
          <cell r="A254">
            <v>2021</v>
          </cell>
        </row>
        <row r="255">
          <cell r="A255">
            <v>2021</v>
          </cell>
        </row>
        <row r="256">
          <cell r="A256">
            <v>2021</v>
          </cell>
        </row>
        <row r="257">
          <cell r="A257">
            <v>2021</v>
          </cell>
        </row>
        <row r="258">
          <cell r="A258">
            <v>2021</v>
          </cell>
        </row>
        <row r="259">
          <cell r="A259">
            <v>2021</v>
          </cell>
        </row>
        <row r="260">
          <cell r="A260">
            <v>2021</v>
          </cell>
        </row>
        <row r="261">
          <cell r="A261">
            <v>2021</v>
          </cell>
        </row>
        <row r="262">
          <cell r="A262">
            <v>2021</v>
          </cell>
        </row>
        <row r="263">
          <cell r="A263">
            <v>2021</v>
          </cell>
        </row>
        <row r="264">
          <cell r="A264">
            <v>2021</v>
          </cell>
        </row>
        <row r="265">
          <cell r="A265">
            <v>2021</v>
          </cell>
        </row>
        <row r="266">
          <cell r="A266">
            <v>2022</v>
          </cell>
        </row>
        <row r="267">
          <cell r="A267">
            <v>2022</v>
          </cell>
        </row>
        <row r="268">
          <cell r="A268">
            <v>2022</v>
          </cell>
        </row>
        <row r="269">
          <cell r="A269">
            <v>2022</v>
          </cell>
        </row>
        <row r="270">
          <cell r="A270">
            <v>2022</v>
          </cell>
        </row>
        <row r="271">
          <cell r="A271">
            <v>2022</v>
          </cell>
        </row>
        <row r="272">
          <cell r="A272">
            <v>2022</v>
          </cell>
        </row>
        <row r="273">
          <cell r="A273">
            <v>2022</v>
          </cell>
        </row>
        <row r="274">
          <cell r="A274">
            <v>2022</v>
          </cell>
        </row>
        <row r="275">
          <cell r="A275">
            <v>2022</v>
          </cell>
        </row>
        <row r="276">
          <cell r="A276">
            <v>2022</v>
          </cell>
        </row>
        <row r="277">
          <cell r="A277">
            <v>2022</v>
          </cell>
        </row>
        <row r="278">
          <cell r="A278">
            <v>2023</v>
          </cell>
        </row>
        <row r="279">
          <cell r="A279">
            <v>2023</v>
          </cell>
        </row>
        <row r="280">
          <cell r="A280">
            <v>2023</v>
          </cell>
        </row>
        <row r="281">
          <cell r="A281">
            <v>2023</v>
          </cell>
        </row>
        <row r="282">
          <cell r="A282">
            <v>2023</v>
          </cell>
        </row>
        <row r="283">
          <cell r="A283">
            <v>2023</v>
          </cell>
        </row>
        <row r="284">
          <cell r="A284">
            <v>2023</v>
          </cell>
        </row>
      </sheetData>
      <sheetData sheetId="13"/>
      <sheetData sheetId="14"/>
      <sheetData sheetId="15"/>
      <sheetData sheetId="1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</sheetData>
      <sheetData sheetId="26"/>
      <sheetData sheetId="27"/>
      <sheetData sheetId="28"/>
      <sheetData sheetId="29">
        <row r="1">
          <cell r="A1" t="str">
            <v>x</v>
          </cell>
        </row>
        <row r="2">
          <cell r="A2" t="str">
            <v>Y1998Q1</v>
          </cell>
        </row>
        <row r="3">
          <cell r="A3" t="str">
            <v>Y1998Q2</v>
          </cell>
        </row>
        <row r="4">
          <cell r="A4" t="str">
            <v>Y1998Q3</v>
          </cell>
        </row>
        <row r="5">
          <cell r="A5" t="str">
            <v>Y1998Q4</v>
          </cell>
        </row>
        <row r="6">
          <cell r="A6" t="str">
            <v>Y1999Q1</v>
          </cell>
        </row>
        <row r="7">
          <cell r="A7" t="str">
            <v>Y1999Q2</v>
          </cell>
        </row>
        <row r="8">
          <cell r="A8" t="str">
            <v>Y1999Q3</v>
          </cell>
        </row>
        <row r="9">
          <cell r="A9" t="str">
            <v>Y1999Q4</v>
          </cell>
        </row>
        <row r="10">
          <cell r="A10" t="str">
            <v>Y2000Q1</v>
          </cell>
        </row>
        <row r="11">
          <cell r="A11" t="str">
            <v>Y2000Q2</v>
          </cell>
        </row>
        <row r="12">
          <cell r="A12" t="str">
            <v>Y2000Q3</v>
          </cell>
        </row>
        <row r="13">
          <cell r="A13" t="str">
            <v>Y2000Q4</v>
          </cell>
        </row>
        <row r="14">
          <cell r="A14" t="str">
            <v>Y2001Q1</v>
          </cell>
        </row>
        <row r="15">
          <cell r="A15" t="str">
            <v>Y2001Q2</v>
          </cell>
        </row>
        <row r="16">
          <cell r="A16" t="str">
            <v>Y2001Q3</v>
          </cell>
        </row>
        <row r="17">
          <cell r="A17" t="str">
            <v>Y2001Q4</v>
          </cell>
        </row>
        <row r="18">
          <cell r="A18" t="str">
            <v>Y2002Q1</v>
          </cell>
        </row>
        <row r="19">
          <cell r="A19" t="str">
            <v>Y2002Q2</v>
          </cell>
        </row>
        <row r="20">
          <cell r="A20" t="str">
            <v>Y2002Q3</v>
          </cell>
        </row>
        <row r="21">
          <cell r="A21" t="str">
            <v>Y2002Q4</v>
          </cell>
        </row>
        <row r="22">
          <cell r="A22" t="str">
            <v>Y2003Q1</v>
          </cell>
        </row>
        <row r="23">
          <cell r="A23" t="str">
            <v>Y2003Q2</v>
          </cell>
        </row>
        <row r="24">
          <cell r="A24" t="str">
            <v>Y2003Q3</v>
          </cell>
        </row>
        <row r="25">
          <cell r="A25" t="str">
            <v>Y2003Q4</v>
          </cell>
        </row>
        <row r="26">
          <cell r="A26" t="str">
            <v>Y2004Q1</v>
          </cell>
        </row>
        <row r="27">
          <cell r="A27" t="str">
            <v>Y2004Q2</v>
          </cell>
        </row>
        <row r="28">
          <cell r="A28" t="str">
            <v>Y2004Q3</v>
          </cell>
        </row>
        <row r="29">
          <cell r="A29" t="str">
            <v>Y2004Q4</v>
          </cell>
        </row>
        <row r="30">
          <cell r="A30" t="str">
            <v>Y2005Q1</v>
          </cell>
        </row>
        <row r="31">
          <cell r="A31" t="str">
            <v>Y2005Q2</v>
          </cell>
        </row>
        <row r="32">
          <cell r="A32" t="str">
            <v>Y2005Q3</v>
          </cell>
        </row>
        <row r="33">
          <cell r="A33" t="str">
            <v>Y2005Q4</v>
          </cell>
        </row>
        <row r="34">
          <cell r="A34" t="str">
            <v>Y2006Q1</v>
          </cell>
        </row>
        <row r="35">
          <cell r="A35" t="str">
            <v>Y2006Q2</v>
          </cell>
        </row>
        <row r="36">
          <cell r="A36" t="str">
            <v>Y2006Q3</v>
          </cell>
        </row>
        <row r="37">
          <cell r="A37" t="str">
            <v>Y2006Q4</v>
          </cell>
        </row>
        <row r="38">
          <cell r="A38" t="str">
            <v>Y2007Q1</v>
          </cell>
        </row>
        <row r="39">
          <cell r="A39" t="str">
            <v>Y2007Q2</v>
          </cell>
        </row>
        <row r="40">
          <cell r="A40" t="str">
            <v>Y2007Q3</v>
          </cell>
        </row>
        <row r="41">
          <cell r="A41" t="str">
            <v>Y2007Q4</v>
          </cell>
        </row>
        <row r="42">
          <cell r="A42" t="str">
            <v>Y2008Q1</v>
          </cell>
        </row>
        <row r="43">
          <cell r="A43" t="str">
            <v>Y2008Q2</v>
          </cell>
        </row>
        <row r="44">
          <cell r="A44" t="str">
            <v>Y2008Q3</v>
          </cell>
        </row>
        <row r="45">
          <cell r="A45" t="str">
            <v>Y2008Q4</v>
          </cell>
        </row>
        <row r="46">
          <cell r="A46" t="str">
            <v>Y2009Q1</v>
          </cell>
        </row>
        <row r="47">
          <cell r="A47" t="str">
            <v>Y2009Q2</v>
          </cell>
        </row>
        <row r="48">
          <cell r="A48" t="str">
            <v>Y2009Q3</v>
          </cell>
        </row>
        <row r="49">
          <cell r="A49" t="str">
            <v>Y2009Q4</v>
          </cell>
        </row>
        <row r="50">
          <cell r="A50" t="str">
            <v>Y2010Q1</v>
          </cell>
        </row>
        <row r="51">
          <cell r="A51" t="str">
            <v>Y2010Q2</v>
          </cell>
        </row>
        <row r="52">
          <cell r="A52" t="str">
            <v>Y2010Q3</v>
          </cell>
        </row>
        <row r="53">
          <cell r="A53" t="str">
            <v>Y2010Q4</v>
          </cell>
        </row>
        <row r="54">
          <cell r="A54" t="str">
            <v>Y2011Q1</v>
          </cell>
        </row>
        <row r="55">
          <cell r="A55" t="str">
            <v>Y2011Q2</v>
          </cell>
        </row>
        <row r="56">
          <cell r="A56" t="str">
            <v>Y2011Q3</v>
          </cell>
        </row>
        <row r="57">
          <cell r="A57" t="str">
            <v>Y2011Q4</v>
          </cell>
        </row>
        <row r="58">
          <cell r="A58" t="str">
            <v>Y2012Q1</v>
          </cell>
        </row>
        <row r="59">
          <cell r="A59" t="str">
            <v>Y2012Q2</v>
          </cell>
        </row>
        <row r="60">
          <cell r="A60" t="str">
            <v>Y2012Q3</v>
          </cell>
        </row>
        <row r="61">
          <cell r="A61" t="str">
            <v>Y2012Q4</v>
          </cell>
        </row>
        <row r="62">
          <cell r="A62" t="str">
            <v>Y2013Q1</v>
          </cell>
        </row>
        <row r="63">
          <cell r="A63" t="str">
            <v>Y2013Q2</v>
          </cell>
        </row>
        <row r="64">
          <cell r="A64" t="str">
            <v>Y2013Q3</v>
          </cell>
        </row>
        <row r="65">
          <cell r="A65" t="str">
            <v>Y2013Q4</v>
          </cell>
        </row>
        <row r="66">
          <cell r="A66" t="str">
            <v>Y2014Q1</v>
          </cell>
        </row>
        <row r="67">
          <cell r="A67" t="str">
            <v>Y2014Q2</v>
          </cell>
        </row>
        <row r="68">
          <cell r="A68" t="str">
            <v>Y2014Q3</v>
          </cell>
        </row>
        <row r="69">
          <cell r="A69" t="str">
            <v>Y2014Q4</v>
          </cell>
        </row>
        <row r="70">
          <cell r="A70" t="str">
            <v>Y2015Q1</v>
          </cell>
        </row>
        <row r="71">
          <cell r="A71" t="str">
            <v>Y2015Q2</v>
          </cell>
        </row>
        <row r="72">
          <cell r="A72" t="str">
            <v>Y2015Q3</v>
          </cell>
        </row>
        <row r="73">
          <cell r="A73" t="str">
            <v>Y2015Q4</v>
          </cell>
        </row>
        <row r="74">
          <cell r="A74" t="str">
            <v>Y2016Q1</v>
          </cell>
        </row>
        <row r="75">
          <cell r="A75" t="str">
            <v>Y2016Q2</v>
          </cell>
        </row>
        <row r="76">
          <cell r="A76" t="str">
            <v>Y2016Q3</v>
          </cell>
        </row>
        <row r="77">
          <cell r="A77" t="str">
            <v>Y2016Q4</v>
          </cell>
        </row>
        <row r="78">
          <cell r="A78" t="str">
            <v>Y2017Q1</v>
          </cell>
        </row>
        <row r="79">
          <cell r="A79" t="str">
            <v>Y2017Q2</v>
          </cell>
        </row>
        <row r="80">
          <cell r="A80" t="str">
            <v>Y2017Q3</v>
          </cell>
        </row>
        <row r="81">
          <cell r="A81" t="str">
            <v>Y2017Q4</v>
          </cell>
        </row>
        <row r="82">
          <cell r="A82" t="str">
            <v>Y2018Q1</v>
          </cell>
        </row>
        <row r="83">
          <cell r="A83" t="str">
            <v>Y2018Q2</v>
          </cell>
        </row>
        <row r="84">
          <cell r="A84" t="str">
            <v>Y2018Q3</v>
          </cell>
        </row>
        <row r="85">
          <cell r="A85" t="str">
            <v>Y2018Q4</v>
          </cell>
        </row>
        <row r="86">
          <cell r="A86" t="str">
            <v>Y2019Q1</v>
          </cell>
        </row>
        <row r="87">
          <cell r="A87" t="str">
            <v>Y2019Q2</v>
          </cell>
        </row>
        <row r="88">
          <cell r="A88" t="str">
            <v>Y2019Q3</v>
          </cell>
        </row>
        <row r="89">
          <cell r="A89" t="str">
            <v>Y2019Q4</v>
          </cell>
        </row>
        <row r="90">
          <cell r="A90" t="str">
            <v>Y2020Q1</v>
          </cell>
        </row>
        <row r="91">
          <cell r="A91" t="str">
            <v>Y2020Q2</v>
          </cell>
        </row>
        <row r="92">
          <cell r="A92" t="str">
            <v>Y2020Q3</v>
          </cell>
        </row>
        <row r="93">
          <cell r="A93" t="str">
            <v>Y2020Q4</v>
          </cell>
        </row>
        <row r="94">
          <cell r="A94" t="str">
            <v>Y2021Q1</v>
          </cell>
        </row>
        <row r="95">
          <cell r="A95" t="str">
            <v>Y2021Q2</v>
          </cell>
        </row>
        <row r="96">
          <cell r="A96" t="str">
            <v>Y2021Q3</v>
          </cell>
        </row>
        <row r="97">
          <cell r="A97" t="str">
            <v>Y2021Q4</v>
          </cell>
        </row>
        <row r="98">
          <cell r="A98" t="str">
            <v>Y2022Q1</v>
          </cell>
        </row>
        <row r="99">
          <cell r="A99" t="str">
            <v>Y2022Q2</v>
          </cell>
        </row>
        <row r="100">
          <cell r="A100" t="str">
            <v>Y2022Q3</v>
          </cell>
        </row>
        <row r="101">
          <cell r="A101" t="str">
            <v>Y2022Q4</v>
          </cell>
        </row>
        <row r="102">
          <cell r="A102" t="str">
            <v>Y2023Q1</v>
          </cell>
        </row>
        <row r="103">
          <cell r="A103" t="str">
            <v>Y2023Q2</v>
          </cell>
        </row>
      </sheetData>
      <sheetData sheetId="3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</sheetData>
      <sheetData sheetId="31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  <row r="256">
          <cell r="A256" t="str">
            <v>Y2019MAR</v>
          </cell>
        </row>
        <row r="257">
          <cell r="A257" t="str">
            <v>Y2019APR</v>
          </cell>
        </row>
        <row r="258">
          <cell r="A258" t="str">
            <v>Y2019MAY</v>
          </cell>
        </row>
        <row r="259">
          <cell r="A259" t="str">
            <v>Y2019JUN</v>
          </cell>
        </row>
        <row r="260">
          <cell r="A260" t="str">
            <v>Y2019JUL</v>
          </cell>
        </row>
        <row r="261">
          <cell r="A261" t="str">
            <v>Y2019AUG</v>
          </cell>
        </row>
        <row r="262">
          <cell r="A262" t="str">
            <v>Y2019SEP</v>
          </cell>
        </row>
        <row r="263">
          <cell r="A263" t="str">
            <v>Y2019OCT</v>
          </cell>
        </row>
        <row r="264">
          <cell r="A264" t="str">
            <v>Y2019NOV</v>
          </cell>
        </row>
        <row r="265">
          <cell r="A265" t="str">
            <v>Y2019DEC</v>
          </cell>
        </row>
        <row r="266">
          <cell r="A266" t="str">
            <v>Y2020JAN</v>
          </cell>
        </row>
        <row r="267">
          <cell r="A267" t="str">
            <v>Y2020FEB</v>
          </cell>
        </row>
        <row r="268">
          <cell r="A268" t="str">
            <v>Y2020MAR</v>
          </cell>
        </row>
        <row r="269">
          <cell r="A269" t="str">
            <v>Y2020APR</v>
          </cell>
        </row>
        <row r="270">
          <cell r="A270" t="str">
            <v>Y2020MAY</v>
          </cell>
        </row>
        <row r="271">
          <cell r="A271" t="str">
            <v>Y2020JUN</v>
          </cell>
        </row>
        <row r="272">
          <cell r="A272" t="str">
            <v>Y2020JUL</v>
          </cell>
        </row>
        <row r="273">
          <cell r="A273" t="str">
            <v>Y2020AUG</v>
          </cell>
        </row>
        <row r="274">
          <cell r="A274" t="str">
            <v>Y2020SEP</v>
          </cell>
        </row>
        <row r="275">
          <cell r="A275" t="str">
            <v>Y2020OCT</v>
          </cell>
        </row>
        <row r="276">
          <cell r="A276" t="str">
            <v>Y2020NOV</v>
          </cell>
        </row>
        <row r="277">
          <cell r="A277" t="str">
            <v>Y2020DEC</v>
          </cell>
        </row>
        <row r="278">
          <cell r="A278" t="str">
            <v>Y2021JAN</v>
          </cell>
        </row>
        <row r="279">
          <cell r="A279" t="str">
            <v>Y2021FEB</v>
          </cell>
        </row>
        <row r="280">
          <cell r="A280" t="str">
            <v>Y2021MAR</v>
          </cell>
        </row>
        <row r="281">
          <cell r="A281" t="str">
            <v>Y2021APR</v>
          </cell>
        </row>
        <row r="282">
          <cell r="A282" t="str">
            <v>Y2021MAY</v>
          </cell>
        </row>
        <row r="283">
          <cell r="A283" t="str">
            <v>Y2021JUN</v>
          </cell>
        </row>
        <row r="284">
          <cell r="A284" t="str">
            <v>Y2021JUL</v>
          </cell>
        </row>
        <row r="285">
          <cell r="A285" t="str">
            <v>Y2021AUG</v>
          </cell>
        </row>
        <row r="286">
          <cell r="A286" t="str">
            <v>Y2021SEP</v>
          </cell>
        </row>
        <row r="287">
          <cell r="A287" t="str">
            <v>Y2021OCT</v>
          </cell>
        </row>
        <row r="288">
          <cell r="A288" t="str">
            <v>Y2021NOV</v>
          </cell>
        </row>
        <row r="289">
          <cell r="A289" t="str">
            <v>Y2021DEC</v>
          </cell>
        </row>
        <row r="290">
          <cell r="A290" t="str">
            <v>Y2022JAN</v>
          </cell>
        </row>
        <row r="291">
          <cell r="A291" t="str">
            <v>Y2022FEB</v>
          </cell>
        </row>
        <row r="292">
          <cell r="A292" t="str">
            <v>Y2022MAR</v>
          </cell>
        </row>
        <row r="293">
          <cell r="A293" t="str">
            <v>Y2022APR</v>
          </cell>
        </row>
        <row r="294">
          <cell r="A294" t="str">
            <v>Y2022MAY</v>
          </cell>
        </row>
        <row r="295">
          <cell r="A295" t="str">
            <v>Y2022JUN</v>
          </cell>
        </row>
        <row r="296">
          <cell r="A296" t="str">
            <v>Y2022JUL</v>
          </cell>
        </row>
        <row r="297">
          <cell r="A297" t="str">
            <v>Y2022AUG</v>
          </cell>
        </row>
        <row r="298">
          <cell r="A298" t="str">
            <v>Y2022SEP</v>
          </cell>
        </row>
        <row r="299">
          <cell r="A299" t="str">
            <v>Y2022OCT</v>
          </cell>
        </row>
        <row r="300">
          <cell r="A300" t="str">
            <v>Y2022NOV</v>
          </cell>
        </row>
        <row r="301">
          <cell r="A301" t="str">
            <v>Y2022DEC</v>
          </cell>
        </row>
        <row r="302">
          <cell r="A302" t="str">
            <v>Y2023JAN</v>
          </cell>
        </row>
        <row r="303">
          <cell r="A303" t="str">
            <v>Y2023FEB</v>
          </cell>
        </row>
        <row r="304">
          <cell r="A304" t="str">
            <v>Y2023MAR</v>
          </cell>
        </row>
        <row r="305">
          <cell r="A305" t="str">
            <v>Y2023APR</v>
          </cell>
        </row>
        <row r="306">
          <cell r="A306" t="str">
            <v>Y2023MAY</v>
          </cell>
        </row>
        <row r="307">
          <cell r="A307" t="str">
            <v>Y2023JUN</v>
          </cell>
        </row>
        <row r="308">
          <cell r="A308" t="str">
            <v>Y2023JUL</v>
          </cell>
        </row>
      </sheetData>
      <sheetData sheetId="32"/>
      <sheetData sheetId="33"/>
      <sheetData sheetId="34"/>
      <sheetData sheetId="35"/>
      <sheetData sheetId="3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</sheetData>
      <sheetData sheetId="37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  <row r="280">
          <cell r="A280" t="str">
            <v>Y2019MAR</v>
          </cell>
        </row>
        <row r="281">
          <cell r="A281" t="str">
            <v>Y2019APR</v>
          </cell>
        </row>
        <row r="282">
          <cell r="A282" t="str">
            <v>Y2019MAY</v>
          </cell>
        </row>
        <row r="283">
          <cell r="A283" t="str">
            <v>Y2019JUN</v>
          </cell>
        </row>
        <row r="284">
          <cell r="A284" t="str">
            <v>Y2019JUL</v>
          </cell>
        </row>
        <row r="285">
          <cell r="A285" t="str">
            <v>Y2019AUG</v>
          </cell>
        </row>
        <row r="286">
          <cell r="A286" t="str">
            <v>Y2019SEP</v>
          </cell>
        </row>
        <row r="287">
          <cell r="A287" t="str">
            <v>Y2019OCT</v>
          </cell>
        </row>
        <row r="288">
          <cell r="A288" t="str">
            <v>Y2019NOV</v>
          </cell>
        </row>
        <row r="289">
          <cell r="A289" t="str">
            <v>Y2019DEC</v>
          </cell>
        </row>
        <row r="290">
          <cell r="A290" t="str">
            <v>Y2020JAN</v>
          </cell>
        </row>
        <row r="291">
          <cell r="A291" t="str">
            <v>Y2020FEB</v>
          </cell>
        </row>
        <row r="292">
          <cell r="A292" t="str">
            <v>Y2020MAR</v>
          </cell>
        </row>
        <row r="293">
          <cell r="A293" t="str">
            <v>Y2020APR</v>
          </cell>
        </row>
        <row r="294">
          <cell r="A294" t="str">
            <v>Y2020MAY</v>
          </cell>
        </row>
        <row r="295">
          <cell r="A295" t="str">
            <v>Y2020JUN</v>
          </cell>
        </row>
        <row r="296">
          <cell r="A296" t="str">
            <v>Y2020JUL</v>
          </cell>
        </row>
        <row r="297">
          <cell r="A297" t="str">
            <v>Y2020AUG</v>
          </cell>
        </row>
        <row r="298">
          <cell r="A298" t="str">
            <v>Y2020SEP</v>
          </cell>
        </row>
        <row r="299">
          <cell r="A299" t="str">
            <v>Y2020OCT</v>
          </cell>
        </row>
        <row r="300">
          <cell r="A300" t="str">
            <v>Y2020NOV</v>
          </cell>
        </row>
        <row r="301">
          <cell r="A301" t="str">
            <v>Y2020DEC</v>
          </cell>
        </row>
        <row r="302">
          <cell r="A302" t="str">
            <v>Y2021JAN</v>
          </cell>
        </row>
        <row r="303">
          <cell r="A303" t="str">
            <v>Y2021FEB</v>
          </cell>
        </row>
        <row r="304">
          <cell r="A304" t="str">
            <v>Y2021MAR</v>
          </cell>
        </row>
        <row r="305">
          <cell r="A305" t="str">
            <v>Y2021APR</v>
          </cell>
        </row>
        <row r="306">
          <cell r="A306" t="str">
            <v>Y2021MAY</v>
          </cell>
        </row>
        <row r="307">
          <cell r="A307" t="str">
            <v>Y2021JUN</v>
          </cell>
        </row>
        <row r="308">
          <cell r="A308" t="str">
            <v>Y2021JUL</v>
          </cell>
        </row>
        <row r="309">
          <cell r="A309" t="str">
            <v>Y2021AUG</v>
          </cell>
        </row>
        <row r="310">
          <cell r="A310" t="str">
            <v>Y2021SEP</v>
          </cell>
        </row>
        <row r="311">
          <cell r="A311" t="str">
            <v>Y2021OCT</v>
          </cell>
        </row>
        <row r="312">
          <cell r="A312" t="str">
            <v>Y2021NOV</v>
          </cell>
        </row>
        <row r="313">
          <cell r="A313" t="str">
            <v>Y2021DEC</v>
          </cell>
        </row>
        <row r="314">
          <cell r="A314" t="str">
            <v>Y2022JAN</v>
          </cell>
        </row>
        <row r="315">
          <cell r="A315" t="str">
            <v>Y2022FEB</v>
          </cell>
        </row>
        <row r="316">
          <cell r="A316" t="str">
            <v>Y2022MAR</v>
          </cell>
        </row>
        <row r="317">
          <cell r="A317" t="str">
            <v>Y2022APR</v>
          </cell>
        </row>
        <row r="318">
          <cell r="A318" t="str">
            <v>Y2022MAY</v>
          </cell>
        </row>
        <row r="319">
          <cell r="A319" t="str">
            <v>Y2022JUN</v>
          </cell>
        </row>
        <row r="320">
          <cell r="A320" t="str">
            <v>Y2022JUL</v>
          </cell>
        </row>
        <row r="321">
          <cell r="A321" t="str">
            <v>Y2022AUG</v>
          </cell>
        </row>
        <row r="322">
          <cell r="A322" t="str">
            <v>Y2022SEP</v>
          </cell>
        </row>
        <row r="323">
          <cell r="A323" t="str">
            <v>Y2022OCT</v>
          </cell>
        </row>
        <row r="324">
          <cell r="A324" t="str">
            <v>Y2022NOV</v>
          </cell>
        </row>
        <row r="325">
          <cell r="A325" t="str">
            <v>Y2022DEC</v>
          </cell>
        </row>
        <row r="326">
          <cell r="A326" t="str">
            <v>Y2023JAN</v>
          </cell>
        </row>
        <row r="327">
          <cell r="A327" t="str">
            <v>Y2023FEB</v>
          </cell>
        </row>
        <row r="328">
          <cell r="A328" t="str">
            <v>Y2023MAR</v>
          </cell>
        </row>
        <row r="329">
          <cell r="A329" t="str">
            <v>Y2023APR</v>
          </cell>
        </row>
        <row r="330">
          <cell r="A330" t="str">
            <v>Y2023MAY</v>
          </cell>
        </row>
        <row r="331">
          <cell r="A331" t="str">
            <v>Y2023JUN</v>
          </cell>
        </row>
        <row r="332">
          <cell r="A332" t="str">
            <v>Y2023JUL</v>
          </cell>
        </row>
      </sheetData>
      <sheetData sheetId="38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  <row r="280">
          <cell r="A280" t="str">
            <v>Y2019MAR</v>
          </cell>
        </row>
        <row r="281">
          <cell r="A281" t="str">
            <v>Y2019APR</v>
          </cell>
        </row>
        <row r="282">
          <cell r="A282" t="str">
            <v>Y2019MAY</v>
          </cell>
        </row>
        <row r="283">
          <cell r="A283" t="str">
            <v>Y2019JUN</v>
          </cell>
        </row>
        <row r="284">
          <cell r="A284" t="str">
            <v>Y2019JUL</v>
          </cell>
        </row>
        <row r="285">
          <cell r="A285" t="str">
            <v>Y2019AUG</v>
          </cell>
        </row>
        <row r="286">
          <cell r="A286" t="str">
            <v>Y2019SEP</v>
          </cell>
        </row>
        <row r="287">
          <cell r="A287" t="str">
            <v>Y2019OCT</v>
          </cell>
        </row>
        <row r="288">
          <cell r="A288" t="str">
            <v>Y2019NOV</v>
          </cell>
        </row>
        <row r="289">
          <cell r="A289" t="str">
            <v>Y2019DEC</v>
          </cell>
        </row>
        <row r="290">
          <cell r="A290" t="str">
            <v>Y2020JAN</v>
          </cell>
        </row>
        <row r="291">
          <cell r="A291" t="str">
            <v>Y2020FEB</v>
          </cell>
        </row>
        <row r="292">
          <cell r="A292" t="str">
            <v>Y2020MAR</v>
          </cell>
        </row>
        <row r="293">
          <cell r="A293" t="str">
            <v>Y2020APR</v>
          </cell>
        </row>
        <row r="294">
          <cell r="A294" t="str">
            <v>Y2020MAY</v>
          </cell>
        </row>
        <row r="295">
          <cell r="A295" t="str">
            <v>Y2020JUN</v>
          </cell>
        </row>
        <row r="296">
          <cell r="A296" t="str">
            <v>Y2020JUL</v>
          </cell>
        </row>
        <row r="297">
          <cell r="A297" t="str">
            <v>Y2020AUG</v>
          </cell>
        </row>
        <row r="298">
          <cell r="A298" t="str">
            <v>Y2020SEP</v>
          </cell>
        </row>
        <row r="299">
          <cell r="A299" t="str">
            <v>Y2020OCT</v>
          </cell>
        </row>
        <row r="300">
          <cell r="A300" t="str">
            <v>Y2020NOV</v>
          </cell>
        </row>
        <row r="301">
          <cell r="A301" t="str">
            <v>Y2020DEC</v>
          </cell>
        </row>
        <row r="302">
          <cell r="A302" t="str">
            <v>Y2021JAN</v>
          </cell>
        </row>
        <row r="303">
          <cell r="A303" t="str">
            <v>Y2021FEB</v>
          </cell>
        </row>
        <row r="304">
          <cell r="A304" t="str">
            <v>Y2021MAR</v>
          </cell>
        </row>
        <row r="305">
          <cell r="A305" t="str">
            <v>Y2021APR</v>
          </cell>
        </row>
        <row r="306">
          <cell r="A306" t="str">
            <v>Y2021MAY</v>
          </cell>
        </row>
        <row r="307">
          <cell r="A307" t="str">
            <v>Y2021JUN</v>
          </cell>
        </row>
        <row r="308">
          <cell r="A308" t="str">
            <v>Y2021JUL</v>
          </cell>
        </row>
        <row r="309">
          <cell r="A309" t="str">
            <v>Y2021AUG</v>
          </cell>
        </row>
        <row r="310">
          <cell r="A310" t="str">
            <v>Y2021SEP</v>
          </cell>
        </row>
        <row r="311">
          <cell r="A311" t="str">
            <v>Y2021OCT</v>
          </cell>
        </row>
        <row r="312">
          <cell r="A312" t="str">
            <v>Y2021NOV</v>
          </cell>
        </row>
        <row r="313">
          <cell r="A313" t="str">
            <v>Y2021DEC</v>
          </cell>
        </row>
        <row r="314">
          <cell r="A314" t="str">
            <v>Y2022JAN</v>
          </cell>
        </row>
        <row r="315">
          <cell r="A315" t="str">
            <v>Y2022FEB</v>
          </cell>
        </row>
        <row r="316">
          <cell r="A316" t="str">
            <v>Y2022MAR</v>
          </cell>
        </row>
        <row r="317">
          <cell r="A317" t="str">
            <v>Y2022APR</v>
          </cell>
        </row>
        <row r="318">
          <cell r="A318" t="str">
            <v>Y2022MAY</v>
          </cell>
        </row>
        <row r="319">
          <cell r="A319" t="str">
            <v>Y2022JUN</v>
          </cell>
        </row>
        <row r="320">
          <cell r="A320" t="str">
            <v>Y2022JUL</v>
          </cell>
        </row>
        <row r="321">
          <cell r="A321" t="str">
            <v>Y2022AUG</v>
          </cell>
        </row>
        <row r="322">
          <cell r="A322" t="str">
            <v>Y2022SEP</v>
          </cell>
        </row>
        <row r="323">
          <cell r="A323" t="str">
            <v>Y2022OCT</v>
          </cell>
        </row>
        <row r="324">
          <cell r="A324" t="str">
            <v>Y2022NOV</v>
          </cell>
        </row>
        <row r="325">
          <cell r="A325" t="str">
            <v>Y2022DEC</v>
          </cell>
        </row>
        <row r="326">
          <cell r="A326" t="str">
            <v>Y2023JAN</v>
          </cell>
        </row>
        <row r="327">
          <cell r="A327" t="str">
            <v>Y2023FEB</v>
          </cell>
        </row>
        <row r="328">
          <cell r="A328" t="str">
            <v>Y2023MAR</v>
          </cell>
        </row>
        <row r="329">
          <cell r="A329" t="str">
            <v>Y2023APR</v>
          </cell>
        </row>
        <row r="330">
          <cell r="A330" t="str">
            <v>Y2023MAY</v>
          </cell>
        </row>
        <row r="331">
          <cell r="A331" t="str">
            <v>Y2023JUN</v>
          </cell>
        </row>
        <row r="332">
          <cell r="A332" t="str">
            <v>Y2023JUL</v>
          </cell>
        </row>
      </sheetData>
      <sheetData sheetId="39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  <row r="256">
          <cell r="A256" t="str">
            <v>Y2019MAR</v>
          </cell>
        </row>
        <row r="257">
          <cell r="A257" t="str">
            <v>Y2019APR</v>
          </cell>
        </row>
        <row r="258">
          <cell r="A258" t="str">
            <v>Y2019MAY</v>
          </cell>
        </row>
        <row r="259">
          <cell r="A259" t="str">
            <v>Y2019JUN</v>
          </cell>
        </row>
        <row r="260">
          <cell r="A260" t="str">
            <v>Y2019JUL</v>
          </cell>
        </row>
        <row r="261">
          <cell r="A261" t="str">
            <v>Y2019AUG</v>
          </cell>
        </row>
        <row r="262">
          <cell r="A262" t="str">
            <v>Y2019SEP</v>
          </cell>
        </row>
        <row r="263">
          <cell r="A263" t="str">
            <v>Y2019OCT</v>
          </cell>
        </row>
        <row r="264">
          <cell r="A264" t="str">
            <v>Y2019NOV</v>
          </cell>
        </row>
        <row r="265">
          <cell r="A265" t="str">
            <v>Y2019DEC</v>
          </cell>
        </row>
        <row r="266">
          <cell r="A266" t="str">
            <v>Y2020JAN</v>
          </cell>
        </row>
        <row r="267">
          <cell r="A267" t="str">
            <v>Y2020FEB</v>
          </cell>
        </row>
        <row r="268">
          <cell r="A268" t="str">
            <v>Y2020MAR</v>
          </cell>
        </row>
        <row r="269">
          <cell r="A269" t="str">
            <v>Y2020APR</v>
          </cell>
        </row>
        <row r="270">
          <cell r="A270" t="str">
            <v>Y2020MAY</v>
          </cell>
        </row>
        <row r="271">
          <cell r="A271" t="str">
            <v>Y2020JUN</v>
          </cell>
        </row>
        <row r="272">
          <cell r="A272" t="str">
            <v>Y2020JUL</v>
          </cell>
        </row>
        <row r="273">
          <cell r="A273" t="str">
            <v>Y2020AUG</v>
          </cell>
        </row>
        <row r="274">
          <cell r="A274" t="str">
            <v>Y2020SEP</v>
          </cell>
        </row>
        <row r="275">
          <cell r="A275" t="str">
            <v>Y2020OCT</v>
          </cell>
        </row>
        <row r="276">
          <cell r="A276" t="str">
            <v>Y2020NOV</v>
          </cell>
        </row>
        <row r="277">
          <cell r="A277" t="str">
            <v>Y2020DEC</v>
          </cell>
        </row>
        <row r="278">
          <cell r="A278" t="str">
            <v>Y2021JAN</v>
          </cell>
        </row>
        <row r="279">
          <cell r="A279" t="str">
            <v>Y2021FEB</v>
          </cell>
        </row>
        <row r="280">
          <cell r="A280" t="str">
            <v>Y2021MAR</v>
          </cell>
        </row>
        <row r="281">
          <cell r="A281" t="str">
            <v>Y2021APR</v>
          </cell>
        </row>
        <row r="282">
          <cell r="A282" t="str">
            <v>Y2021MAY</v>
          </cell>
        </row>
        <row r="283">
          <cell r="A283" t="str">
            <v>Y2021JUN</v>
          </cell>
        </row>
        <row r="284">
          <cell r="A284" t="str">
            <v>Y2021JUL</v>
          </cell>
        </row>
        <row r="285">
          <cell r="A285" t="str">
            <v>Y2021AUG</v>
          </cell>
        </row>
        <row r="286">
          <cell r="A286" t="str">
            <v>Y2021SEP</v>
          </cell>
        </row>
        <row r="287">
          <cell r="A287" t="str">
            <v>Y2021OCT</v>
          </cell>
        </row>
        <row r="288">
          <cell r="A288" t="str">
            <v>Y2021NOV</v>
          </cell>
        </row>
        <row r="289">
          <cell r="A289" t="str">
            <v>Y2021DEC</v>
          </cell>
        </row>
        <row r="290">
          <cell r="A290" t="str">
            <v>Y2022JAN</v>
          </cell>
        </row>
        <row r="291">
          <cell r="A291" t="str">
            <v>Y2022FEB</v>
          </cell>
        </row>
        <row r="292">
          <cell r="A292" t="str">
            <v>Y2022MAR</v>
          </cell>
        </row>
        <row r="293">
          <cell r="A293" t="str">
            <v>Y2022APR</v>
          </cell>
        </row>
        <row r="294">
          <cell r="A294" t="str">
            <v>Y2022MAY</v>
          </cell>
        </row>
        <row r="295">
          <cell r="A295" t="str">
            <v>Y2022JUN</v>
          </cell>
        </row>
        <row r="296">
          <cell r="A296" t="str">
            <v>Y2022JUL</v>
          </cell>
        </row>
        <row r="297">
          <cell r="A297" t="str">
            <v>Y2022AUG</v>
          </cell>
        </row>
        <row r="298">
          <cell r="A298" t="str">
            <v>Y2022SEP</v>
          </cell>
        </row>
        <row r="299">
          <cell r="A299" t="str">
            <v>Y2022OCT</v>
          </cell>
        </row>
        <row r="300">
          <cell r="A300" t="str">
            <v>Y2022NOV</v>
          </cell>
        </row>
        <row r="301">
          <cell r="A301" t="str">
            <v>Y2022DEC</v>
          </cell>
        </row>
        <row r="302">
          <cell r="A302" t="str">
            <v>Y2023JAN</v>
          </cell>
        </row>
        <row r="303">
          <cell r="A303" t="str">
            <v>Y2023FEB</v>
          </cell>
        </row>
        <row r="304">
          <cell r="A304" t="str">
            <v>Y2023MAR</v>
          </cell>
        </row>
        <row r="305">
          <cell r="A305" t="str">
            <v>Y2023APR</v>
          </cell>
        </row>
        <row r="306">
          <cell r="A306" t="str">
            <v>Y2023MAY</v>
          </cell>
        </row>
        <row r="307">
          <cell r="A307" t="str">
            <v>Y2023JUN</v>
          </cell>
        </row>
        <row r="308">
          <cell r="A308" t="str">
            <v>Y2023JUL</v>
          </cell>
        </row>
      </sheetData>
      <sheetData sheetId="40"/>
      <sheetData sheetId="41">
        <row r="1">
          <cell r="A1" t="str">
            <v>x</v>
          </cell>
        </row>
        <row r="2">
          <cell r="A2" t="str">
            <v>Y2000Q1</v>
          </cell>
        </row>
        <row r="3">
          <cell r="A3" t="str">
            <v>Y2000Q2</v>
          </cell>
        </row>
        <row r="4">
          <cell r="A4" t="str">
            <v>Y2000Q3</v>
          </cell>
        </row>
        <row r="5">
          <cell r="A5" t="str">
            <v>Y2000Q4</v>
          </cell>
        </row>
        <row r="6">
          <cell r="A6" t="str">
            <v>Y2001Q1</v>
          </cell>
        </row>
        <row r="7">
          <cell r="A7" t="str">
            <v>Y2001Q2</v>
          </cell>
        </row>
        <row r="8">
          <cell r="A8" t="str">
            <v>Y2001Q3</v>
          </cell>
        </row>
        <row r="9">
          <cell r="A9" t="str">
            <v>Y2001Q4</v>
          </cell>
        </row>
        <row r="10">
          <cell r="A10" t="str">
            <v>Y2002Q1</v>
          </cell>
        </row>
        <row r="11">
          <cell r="A11" t="str">
            <v>Y2002Q2</v>
          </cell>
        </row>
        <row r="12">
          <cell r="A12" t="str">
            <v>Y2002Q3</v>
          </cell>
        </row>
        <row r="13">
          <cell r="A13" t="str">
            <v>Y2002Q4</v>
          </cell>
        </row>
        <row r="14">
          <cell r="A14" t="str">
            <v>Y2003Q1</v>
          </cell>
        </row>
        <row r="15">
          <cell r="A15" t="str">
            <v>Y2003Q2</v>
          </cell>
        </row>
        <row r="16">
          <cell r="A16" t="str">
            <v>Y2003Q3</v>
          </cell>
        </row>
        <row r="17">
          <cell r="A17" t="str">
            <v>Y2003Q4</v>
          </cell>
        </row>
        <row r="18">
          <cell r="A18" t="str">
            <v>Y2004Q1</v>
          </cell>
        </row>
        <row r="19">
          <cell r="A19" t="str">
            <v>Y2004Q2</v>
          </cell>
        </row>
        <row r="20">
          <cell r="A20" t="str">
            <v>Y2004Q3</v>
          </cell>
        </row>
        <row r="21">
          <cell r="A21" t="str">
            <v>Y2004Q4</v>
          </cell>
        </row>
        <row r="22">
          <cell r="A22" t="str">
            <v>Y2005Q1</v>
          </cell>
        </row>
        <row r="23">
          <cell r="A23" t="str">
            <v>Y2005Q2</v>
          </cell>
        </row>
        <row r="24">
          <cell r="A24" t="str">
            <v>Y2005Q3</v>
          </cell>
        </row>
        <row r="25">
          <cell r="A25" t="str">
            <v>Y2005Q4</v>
          </cell>
        </row>
        <row r="26">
          <cell r="A26" t="str">
            <v>Y2006Q1</v>
          </cell>
        </row>
        <row r="27">
          <cell r="A27" t="str">
            <v>Y2006Q2</v>
          </cell>
        </row>
        <row r="28">
          <cell r="A28" t="str">
            <v>Y2006Q3</v>
          </cell>
        </row>
        <row r="29">
          <cell r="A29" t="str">
            <v>Y2006Q4</v>
          </cell>
        </row>
        <row r="30">
          <cell r="A30" t="str">
            <v>Y2007Q1</v>
          </cell>
        </row>
        <row r="31">
          <cell r="A31" t="str">
            <v>Y2007Q2</v>
          </cell>
        </row>
        <row r="32">
          <cell r="A32" t="str">
            <v>Y2007Q3</v>
          </cell>
        </row>
        <row r="33">
          <cell r="A33" t="str">
            <v>Y2007Q4</v>
          </cell>
        </row>
        <row r="34">
          <cell r="A34" t="str">
            <v>Y2008Q1</v>
          </cell>
        </row>
        <row r="35">
          <cell r="A35" t="str">
            <v>Y2008Q2</v>
          </cell>
        </row>
        <row r="36">
          <cell r="A36" t="str">
            <v>Y2008Q3</v>
          </cell>
        </row>
        <row r="37">
          <cell r="A37" t="str">
            <v>Y2008Q4</v>
          </cell>
        </row>
        <row r="38">
          <cell r="A38" t="str">
            <v>Y2009Q1</v>
          </cell>
        </row>
        <row r="39">
          <cell r="A39" t="str">
            <v>Y2009Q2</v>
          </cell>
        </row>
        <row r="40">
          <cell r="A40" t="str">
            <v>Y2009Q3</v>
          </cell>
        </row>
        <row r="41">
          <cell r="A41" t="str">
            <v>Y2009Q4</v>
          </cell>
        </row>
        <row r="42">
          <cell r="A42" t="str">
            <v>Y2010Q1</v>
          </cell>
        </row>
        <row r="43">
          <cell r="A43" t="str">
            <v>Y2010Q2</v>
          </cell>
        </row>
        <row r="44">
          <cell r="A44" t="str">
            <v>Y2010Q3</v>
          </cell>
        </row>
        <row r="45">
          <cell r="A45" t="str">
            <v>Y2010Q4</v>
          </cell>
        </row>
        <row r="46">
          <cell r="A46" t="str">
            <v>Y2011Q1</v>
          </cell>
        </row>
        <row r="47">
          <cell r="A47" t="str">
            <v>Y2011Q2</v>
          </cell>
        </row>
        <row r="48">
          <cell r="A48" t="str">
            <v>Y2011Q3</v>
          </cell>
        </row>
        <row r="49">
          <cell r="A49" t="str">
            <v>Y2011Q4</v>
          </cell>
        </row>
        <row r="50">
          <cell r="A50" t="str">
            <v>Y2012Q1</v>
          </cell>
        </row>
        <row r="51">
          <cell r="A51" t="str">
            <v>Y2012Q2</v>
          </cell>
        </row>
        <row r="52">
          <cell r="A52" t="str">
            <v>Y2012Q3</v>
          </cell>
        </row>
        <row r="53">
          <cell r="A53" t="str">
            <v>Y2012Q4</v>
          </cell>
        </row>
        <row r="54">
          <cell r="A54" t="str">
            <v>Y2013Q1</v>
          </cell>
        </row>
        <row r="55">
          <cell r="A55" t="str">
            <v>Y2013Q2</v>
          </cell>
        </row>
        <row r="56">
          <cell r="A56" t="str">
            <v>Y2013Q3</v>
          </cell>
        </row>
        <row r="57">
          <cell r="A57" t="str">
            <v>Y2013Q4</v>
          </cell>
        </row>
        <row r="58">
          <cell r="A58" t="str">
            <v>Y2014Q1</v>
          </cell>
        </row>
        <row r="59">
          <cell r="A59" t="str">
            <v>Y2014Q2</v>
          </cell>
        </row>
        <row r="60">
          <cell r="A60" t="str">
            <v>Y2014Q3</v>
          </cell>
        </row>
        <row r="61">
          <cell r="A61" t="str">
            <v>Y2014Q4</v>
          </cell>
        </row>
        <row r="62">
          <cell r="A62" t="str">
            <v>Y2015Q1</v>
          </cell>
        </row>
        <row r="63">
          <cell r="A63" t="str">
            <v>Y2015Q2</v>
          </cell>
        </row>
        <row r="64">
          <cell r="A64" t="str">
            <v>Y2015Q3</v>
          </cell>
        </row>
        <row r="65">
          <cell r="A65" t="str">
            <v>Y2015Q4</v>
          </cell>
        </row>
        <row r="66">
          <cell r="A66" t="str">
            <v>Y2016Q1</v>
          </cell>
        </row>
        <row r="67">
          <cell r="A67" t="str">
            <v>Y2016Q2</v>
          </cell>
        </row>
        <row r="68">
          <cell r="A68" t="str">
            <v>Y2016Q3</v>
          </cell>
        </row>
        <row r="69">
          <cell r="A69" t="str">
            <v>Y2016Q4</v>
          </cell>
        </row>
        <row r="70">
          <cell r="A70" t="str">
            <v>Y2017Q1</v>
          </cell>
        </row>
        <row r="71">
          <cell r="A71" t="str">
            <v>Y2017Q2</v>
          </cell>
        </row>
        <row r="72">
          <cell r="A72" t="str">
            <v>Y2017Q3</v>
          </cell>
        </row>
        <row r="73">
          <cell r="A73" t="str">
            <v>Y2017Q4</v>
          </cell>
        </row>
        <row r="74">
          <cell r="A74" t="str">
            <v>Y2018Q1</v>
          </cell>
        </row>
        <row r="75">
          <cell r="A75" t="str">
            <v>Y2018Q2</v>
          </cell>
        </row>
        <row r="76">
          <cell r="A76" t="str">
            <v>Y2018Q3</v>
          </cell>
        </row>
        <row r="77">
          <cell r="A77" t="str">
            <v>Y2018Q4</v>
          </cell>
        </row>
        <row r="78">
          <cell r="A78" t="str">
            <v>Y2019Q1</v>
          </cell>
        </row>
        <row r="79">
          <cell r="A79" t="str">
            <v>Y2019Q2</v>
          </cell>
        </row>
        <row r="80">
          <cell r="A80" t="str">
            <v>Y2019Q3</v>
          </cell>
        </row>
        <row r="81">
          <cell r="A81" t="str">
            <v>Y2019Q4</v>
          </cell>
        </row>
        <row r="82">
          <cell r="A82" t="str">
            <v>Y2020Q1</v>
          </cell>
        </row>
        <row r="83">
          <cell r="A83" t="str">
            <v>Y2020Q2</v>
          </cell>
        </row>
        <row r="84">
          <cell r="A84" t="str">
            <v>Y2020Q3</v>
          </cell>
        </row>
        <row r="85">
          <cell r="A85" t="str">
            <v>Y2020Q4</v>
          </cell>
        </row>
        <row r="86">
          <cell r="A86" t="str">
            <v>Y2021Q1</v>
          </cell>
        </row>
        <row r="87">
          <cell r="A87" t="str">
            <v>Y2021Q2</v>
          </cell>
        </row>
        <row r="88">
          <cell r="A88" t="str">
            <v>Y2021Q3</v>
          </cell>
        </row>
        <row r="89">
          <cell r="A89" t="str">
            <v>Y2021Q4</v>
          </cell>
        </row>
        <row r="90">
          <cell r="A90" t="str">
            <v>Y2022Q1</v>
          </cell>
        </row>
        <row r="91">
          <cell r="A91" t="str">
            <v>Y2022Q2</v>
          </cell>
        </row>
        <row r="92">
          <cell r="A92" t="str">
            <v>Y2022Q3</v>
          </cell>
        </row>
        <row r="93">
          <cell r="A93" t="str">
            <v>Y2022Q4</v>
          </cell>
        </row>
        <row r="94">
          <cell r="A94" t="str">
            <v>Y2023Q1</v>
          </cell>
        </row>
        <row r="95">
          <cell r="A95" t="str">
            <v>Y2023Q2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</sheetData>
      <sheetData sheetId="58"/>
      <sheetData sheetId="59"/>
      <sheetData sheetId="6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</sheetData>
      <sheetData sheetId="61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</sheetData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E5E9B-D33C-4BF8-B021-F13FBCB065BA}">
  <sheetPr codeName="Sheet3"/>
  <dimension ref="A1:U345"/>
  <sheetViews>
    <sheetView topLeftCell="C324" zoomScaleNormal="100" workbookViewId="0">
      <selection activeCell="O339" sqref="O339"/>
    </sheetView>
  </sheetViews>
  <sheetFormatPr defaultColWidth="9.140625" defaultRowHeight="15.75" x14ac:dyDescent="0.25"/>
  <cols>
    <col min="1" max="10" width="13.7109375" style="13" customWidth="1"/>
    <col min="11" max="11" width="23" style="14" customWidth="1"/>
    <col min="12" max="12" width="19.140625" style="17" bestFit="1" customWidth="1"/>
    <col min="13" max="16" width="19.28515625" style="17" customWidth="1"/>
    <col min="17" max="17" width="9.140625" style="17"/>
    <col min="18" max="18" width="16.85546875" style="17" customWidth="1"/>
    <col min="19" max="19" width="15.28515625" style="13" bestFit="1" customWidth="1"/>
    <col min="20" max="20" width="12.28515625" style="13" bestFit="1" customWidth="1"/>
    <col min="21" max="21" width="15.7109375" style="13" bestFit="1" customWidth="1"/>
    <col min="22" max="22" width="12" style="13" bestFit="1" customWidth="1"/>
    <col min="23" max="16384" width="9.140625" style="13"/>
  </cols>
  <sheetData>
    <row r="1" spans="1:21" s="1" customFormat="1" ht="15.95" customHeight="1" x14ac:dyDescent="0.25">
      <c r="K1" s="2"/>
      <c r="L1" s="3"/>
      <c r="M1" s="3"/>
      <c r="N1" s="3"/>
      <c r="O1" s="3"/>
      <c r="P1" s="3"/>
      <c r="Q1" s="3"/>
      <c r="R1" s="3"/>
    </row>
    <row r="2" spans="1:21" s="4" customFormat="1" ht="15.95" customHeight="1" x14ac:dyDescent="0.25">
      <c r="K2" s="5"/>
      <c r="L2" s="6"/>
      <c r="M2" s="6"/>
      <c r="N2" s="6"/>
      <c r="O2" s="6"/>
      <c r="P2" s="6"/>
      <c r="Q2" s="6"/>
      <c r="R2" s="6"/>
    </row>
    <row r="3" spans="1:21" s="4" customFormat="1" ht="15.95" customHeight="1" x14ac:dyDescent="0.25">
      <c r="K3" s="5"/>
      <c r="L3" s="6"/>
      <c r="M3" s="6"/>
      <c r="N3" s="6"/>
      <c r="O3" s="6"/>
      <c r="P3" s="6"/>
      <c r="Q3" s="6"/>
      <c r="R3" s="6"/>
    </row>
    <row r="4" spans="1:21" s="7" customFormat="1" ht="15.95" customHeight="1" x14ac:dyDescent="0.25">
      <c r="K4" s="8"/>
      <c r="L4" s="9"/>
      <c r="M4" s="9"/>
      <c r="N4" s="9"/>
      <c r="O4" s="9"/>
      <c r="P4" s="9"/>
      <c r="Q4" s="9"/>
      <c r="R4" s="9"/>
    </row>
    <row r="5" spans="1:21" s="10" customFormat="1" ht="39.950000000000003" customHeight="1" x14ac:dyDescent="0.25">
      <c r="K5" s="11"/>
      <c r="L5" s="120" t="s">
        <v>0</v>
      </c>
      <c r="M5" s="107" t="s">
        <v>1</v>
      </c>
      <c r="N5" s="107" t="s">
        <v>96</v>
      </c>
      <c r="O5" s="107" t="s">
        <v>97</v>
      </c>
      <c r="P5" s="107" t="s">
        <v>98</v>
      </c>
      <c r="Q5" s="121" t="s">
        <v>0</v>
      </c>
      <c r="R5" s="122" t="s">
        <v>2</v>
      </c>
      <c r="S5" s="108" t="s">
        <v>99</v>
      </c>
      <c r="T5" s="109" t="s">
        <v>100</v>
      </c>
      <c r="U5" s="110" t="s">
        <v>101</v>
      </c>
    </row>
    <row r="6" spans="1:21" x14ac:dyDescent="0.25">
      <c r="L6" s="123"/>
      <c r="M6" s="123"/>
      <c r="N6" s="111"/>
      <c r="O6" s="111"/>
      <c r="P6" s="111"/>
      <c r="Q6" s="124">
        <v>35079.5</v>
      </c>
      <c r="R6" s="125">
        <v>66.016509385619401</v>
      </c>
      <c r="S6" s="113"/>
      <c r="T6" s="114"/>
      <c r="U6" s="114"/>
    </row>
    <row r="7" spans="1:21" x14ac:dyDescent="0.25">
      <c r="A7" s="177" t="s">
        <v>73</v>
      </c>
      <c r="B7" s="177"/>
      <c r="C7" s="177"/>
      <c r="D7" s="177"/>
      <c r="E7" s="177"/>
      <c r="F7" s="177"/>
      <c r="G7" s="177"/>
      <c r="H7" s="177"/>
      <c r="I7" s="177"/>
      <c r="J7" s="177"/>
      <c r="L7" s="123"/>
      <c r="M7" s="123"/>
      <c r="N7" s="111"/>
      <c r="O7" s="111"/>
      <c r="P7" s="111"/>
      <c r="Q7" s="124">
        <v>35109.5</v>
      </c>
      <c r="R7" s="125">
        <v>65.127639582879397</v>
      </c>
      <c r="S7" s="115">
        <f>R7/R6-1</f>
        <v>-1.3464356280152412E-2</v>
      </c>
      <c r="T7" s="114"/>
      <c r="U7" s="114"/>
    </row>
    <row r="8" spans="1:21" x14ac:dyDescent="0.25">
      <c r="A8" s="177" t="s">
        <v>74</v>
      </c>
      <c r="B8" s="177"/>
      <c r="C8" s="177"/>
      <c r="D8" s="177"/>
      <c r="E8" s="177"/>
      <c r="F8" s="177"/>
      <c r="G8" s="177"/>
      <c r="H8" s="177"/>
      <c r="I8" s="177"/>
      <c r="J8" s="177"/>
      <c r="L8" s="123"/>
      <c r="M8" s="123"/>
      <c r="N8" s="111"/>
      <c r="O8" s="111"/>
      <c r="P8" s="111"/>
      <c r="Q8" s="124">
        <v>35139.5</v>
      </c>
      <c r="R8" s="125">
        <v>64.577565898767403</v>
      </c>
      <c r="S8" s="115">
        <f t="shared" ref="S8:S71" si="0">R8/R7-1</f>
        <v>-8.4460866021711656E-3</v>
      </c>
      <c r="T8" s="114"/>
      <c r="U8" s="114"/>
    </row>
    <row r="9" spans="1:21" x14ac:dyDescent="0.25">
      <c r="L9" s="123"/>
      <c r="M9" s="123"/>
      <c r="N9" s="111"/>
      <c r="O9" s="111"/>
      <c r="P9" s="111"/>
      <c r="Q9" s="124">
        <v>35170</v>
      </c>
      <c r="R9" s="125">
        <v>64.373018910951103</v>
      </c>
      <c r="S9" s="115">
        <f t="shared" si="0"/>
        <v>-3.1674620275553567E-3</v>
      </c>
      <c r="T9" s="116">
        <f>R9/R6-1</f>
        <v>-2.4895143502184358E-2</v>
      </c>
      <c r="U9" s="114"/>
    </row>
    <row r="10" spans="1:21" x14ac:dyDescent="0.25">
      <c r="L10" s="123"/>
      <c r="M10" s="123"/>
      <c r="N10" s="111"/>
      <c r="O10" s="111"/>
      <c r="P10" s="111"/>
      <c r="Q10" s="124">
        <v>35200.5</v>
      </c>
      <c r="R10" s="125">
        <v>63.888254983080202</v>
      </c>
      <c r="S10" s="115">
        <f t="shared" si="0"/>
        <v>-7.53054518914964E-3</v>
      </c>
      <c r="T10" s="116">
        <f t="shared" ref="T10:T73" si="1">R10/R7-1</f>
        <v>-1.9030086269624324E-2</v>
      </c>
      <c r="U10" s="114"/>
    </row>
    <row r="11" spans="1:21" x14ac:dyDescent="0.25">
      <c r="L11" s="123"/>
      <c r="M11" s="123"/>
      <c r="N11" s="111"/>
      <c r="O11" s="111"/>
      <c r="P11" s="111"/>
      <c r="Q11" s="124">
        <v>35231</v>
      </c>
      <c r="R11" s="125">
        <v>64.210582144970502</v>
      </c>
      <c r="S11" s="115">
        <f t="shared" si="0"/>
        <v>5.0451708530099282E-3</v>
      </c>
      <c r="T11" s="116">
        <f t="shared" si="1"/>
        <v>-5.6828365809294956E-3</v>
      </c>
      <c r="U11" s="114"/>
    </row>
    <row r="12" spans="1:21" x14ac:dyDescent="0.25">
      <c r="L12" s="123"/>
      <c r="M12" s="123"/>
      <c r="N12" s="111"/>
      <c r="O12" s="111"/>
      <c r="P12" s="111"/>
      <c r="Q12" s="124">
        <v>35261.5</v>
      </c>
      <c r="R12" s="125">
        <v>64.628545696558106</v>
      </c>
      <c r="S12" s="115">
        <f t="shared" si="0"/>
        <v>6.5092627667500125E-3</v>
      </c>
      <c r="T12" s="116">
        <f t="shared" si="1"/>
        <v>3.9694702832018258E-3</v>
      </c>
      <c r="U12" s="114"/>
    </row>
    <row r="13" spans="1:21" x14ac:dyDescent="0.25">
      <c r="L13" s="123"/>
      <c r="M13" s="123"/>
      <c r="N13" s="111"/>
      <c r="O13" s="111"/>
      <c r="P13" s="111"/>
      <c r="Q13" s="124">
        <v>35292.5</v>
      </c>
      <c r="R13" s="125">
        <v>64.964769831241</v>
      </c>
      <c r="S13" s="115">
        <f t="shared" si="0"/>
        <v>5.202409106674466E-3</v>
      </c>
      <c r="T13" s="116">
        <f t="shared" si="1"/>
        <v>1.6849964808804074E-2</v>
      </c>
      <c r="U13" s="114"/>
    </row>
    <row r="14" spans="1:21" x14ac:dyDescent="0.25">
      <c r="L14" s="123"/>
      <c r="M14" s="123"/>
      <c r="N14" s="111"/>
      <c r="O14" s="111"/>
      <c r="P14" s="111"/>
      <c r="Q14" s="124">
        <v>35323</v>
      </c>
      <c r="R14" s="125">
        <v>64.873785723447895</v>
      </c>
      <c r="S14" s="115">
        <f t="shared" si="0"/>
        <v>-1.4005145870515934E-3</v>
      </c>
      <c r="T14" s="116">
        <f t="shared" si="1"/>
        <v>1.0328571340157744E-2</v>
      </c>
      <c r="U14" s="114"/>
    </row>
    <row r="15" spans="1:21" x14ac:dyDescent="0.25">
      <c r="L15" s="123"/>
      <c r="M15" s="123"/>
      <c r="N15" s="111"/>
      <c r="O15" s="111"/>
      <c r="P15" s="111"/>
      <c r="Q15" s="124">
        <v>35353.5</v>
      </c>
      <c r="R15" s="125">
        <v>64.506055840725296</v>
      </c>
      <c r="S15" s="115">
        <f t="shared" si="0"/>
        <v>-5.668389452254341E-3</v>
      </c>
      <c r="T15" s="116">
        <f t="shared" si="1"/>
        <v>-1.8952903010988065E-3</v>
      </c>
      <c r="U15" s="114"/>
    </row>
    <row r="16" spans="1:21" x14ac:dyDescent="0.25">
      <c r="L16" s="123"/>
      <c r="M16" s="123"/>
      <c r="N16" s="111"/>
      <c r="O16" s="111"/>
      <c r="P16" s="111"/>
      <c r="Q16" s="124">
        <v>35384</v>
      </c>
      <c r="R16" s="125">
        <v>65.371582899631406</v>
      </c>
      <c r="S16" s="115">
        <f t="shared" si="0"/>
        <v>1.341776438855935E-2</v>
      </c>
      <c r="T16" s="116">
        <f t="shared" si="1"/>
        <v>6.2620566415794165E-3</v>
      </c>
      <c r="U16" s="114"/>
    </row>
    <row r="17" spans="12:21" x14ac:dyDescent="0.25">
      <c r="L17" s="123"/>
      <c r="M17" s="123"/>
      <c r="N17" s="111"/>
      <c r="O17" s="111"/>
      <c r="P17" s="111"/>
      <c r="Q17" s="124">
        <v>35414.5</v>
      </c>
      <c r="R17" s="125">
        <v>67.2504815201697</v>
      </c>
      <c r="S17" s="115">
        <f t="shared" si="0"/>
        <v>2.8741825380350194E-2</v>
      </c>
      <c r="T17" s="116">
        <f t="shared" si="1"/>
        <v>3.6635688363455099E-2</v>
      </c>
      <c r="U17" s="114"/>
    </row>
    <row r="18" spans="12:21" x14ac:dyDescent="0.25">
      <c r="L18" s="123"/>
      <c r="M18" s="123"/>
      <c r="N18" s="111"/>
      <c r="O18" s="111"/>
      <c r="P18" s="111"/>
      <c r="Q18" s="124">
        <v>35445.5</v>
      </c>
      <c r="R18" s="125">
        <v>69.576927166770403</v>
      </c>
      <c r="S18" s="115">
        <f t="shared" si="0"/>
        <v>3.4593739613640651E-2</v>
      </c>
      <c r="T18" s="116">
        <f t="shared" si="1"/>
        <v>7.8610779405980269E-2</v>
      </c>
      <c r="U18" s="116">
        <f>R18/R6-1</f>
        <v>5.3932233229019744E-2</v>
      </c>
    </row>
    <row r="19" spans="12:21" x14ac:dyDescent="0.25">
      <c r="L19" s="123"/>
      <c r="M19" s="123"/>
      <c r="N19" s="111"/>
      <c r="O19" s="111"/>
      <c r="P19" s="111"/>
      <c r="Q19" s="124">
        <v>35475</v>
      </c>
      <c r="R19" s="125">
        <v>70.839554690536204</v>
      </c>
      <c r="S19" s="115">
        <f t="shared" si="0"/>
        <v>1.8147215969158692E-2</v>
      </c>
      <c r="T19" s="116">
        <f t="shared" si="1"/>
        <v>8.3644475907827864E-2</v>
      </c>
      <c r="U19" s="116">
        <f t="shared" ref="U19:U82" si="2">R19/R7-1</f>
        <v>8.7703395121329519E-2</v>
      </c>
    </row>
    <row r="20" spans="12:21" x14ac:dyDescent="0.25">
      <c r="L20" s="123"/>
      <c r="M20" s="123"/>
      <c r="N20" s="111"/>
      <c r="O20" s="111"/>
      <c r="P20" s="111"/>
      <c r="Q20" s="124">
        <v>35504.5</v>
      </c>
      <c r="R20" s="125">
        <v>70.9249958818273</v>
      </c>
      <c r="S20" s="115">
        <f t="shared" si="0"/>
        <v>1.2061226480650777E-3</v>
      </c>
      <c r="T20" s="116">
        <f t="shared" si="1"/>
        <v>5.463922753557604E-2</v>
      </c>
      <c r="U20" s="116">
        <f t="shared" si="2"/>
        <v>9.8291564488667937E-2</v>
      </c>
    </row>
    <row r="21" spans="12:21" x14ac:dyDescent="0.25">
      <c r="L21" s="123"/>
      <c r="M21" s="123"/>
      <c r="N21" s="111"/>
      <c r="O21" s="111"/>
      <c r="P21" s="111"/>
      <c r="Q21" s="124">
        <v>35535</v>
      </c>
      <c r="R21" s="125">
        <v>70.712431359901004</v>
      </c>
      <c r="S21" s="115">
        <f t="shared" si="0"/>
        <v>-2.997032559303392E-3</v>
      </c>
      <c r="T21" s="116">
        <f t="shared" si="1"/>
        <v>1.6320125641779093E-2</v>
      </c>
      <c r="U21" s="116">
        <f t="shared" si="2"/>
        <v>9.8479340509404656E-2</v>
      </c>
    </row>
    <row r="22" spans="12:21" x14ac:dyDescent="0.25">
      <c r="L22" s="123"/>
      <c r="M22" s="123"/>
      <c r="N22" s="111"/>
      <c r="O22" s="111"/>
      <c r="P22" s="111"/>
      <c r="Q22" s="124">
        <v>35565.5</v>
      </c>
      <c r="R22" s="125">
        <v>71.128105278557001</v>
      </c>
      <c r="S22" s="115">
        <f t="shared" si="0"/>
        <v>5.8783711811627448E-3</v>
      </c>
      <c r="T22" s="116">
        <f t="shared" si="1"/>
        <v>4.0732975987969322E-3</v>
      </c>
      <c r="U22" s="116">
        <f t="shared" si="2"/>
        <v>0.11332052029585338</v>
      </c>
    </row>
    <row r="23" spans="12:21" x14ac:dyDescent="0.25">
      <c r="L23" s="123"/>
      <c r="M23" s="123"/>
      <c r="N23" s="111"/>
      <c r="O23" s="111"/>
      <c r="P23" s="111"/>
      <c r="Q23" s="124">
        <v>35596</v>
      </c>
      <c r="R23" s="125">
        <v>71.862993133458502</v>
      </c>
      <c r="S23" s="115">
        <f t="shared" si="0"/>
        <v>1.0331891339203869E-2</v>
      </c>
      <c r="T23" s="116">
        <f t="shared" si="1"/>
        <v>1.3225199944939758E-2</v>
      </c>
      <c r="U23" s="116">
        <f t="shared" si="2"/>
        <v>0.11917678882292138</v>
      </c>
    </row>
    <row r="24" spans="12:21" x14ac:dyDescent="0.25">
      <c r="L24" s="123"/>
      <c r="M24" s="123"/>
      <c r="N24" s="111"/>
      <c r="O24" s="111"/>
      <c r="P24" s="111"/>
      <c r="Q24" s="124">
        <v>35626.5</v>
      </c>
      <c r="R24" s="125">
        <v>73.003679927765802</v>
      </c>
      <c r="S24" s="115">
        <f t="shared" si="0"/>
        <v>1.5873076594359325E-2</v>
      </c>
      <c r="T24" s="116">
        <f t="shared" si="1"/>
        <v>3.2402344592044496E-2</v>
      </c>
      <c r="U24" s="116">
        <f t="shared" si="2"/>
        <v>0.12958877754313636</v>
      </c>
    </row>
    <row r="25" spans="12:21" x14ac:dyDescent="0.25">
      <c r="L25" s="123"/>
      <c r="M25" s="123"/>
      <c r="N25" s="111"/>
      <c r="O25" s="111"/>
      <c r="P25" s="111"/>
      <c r="Q25" s="124">
        <v>35657.5</v>
      </c>
      <c r="R25" s="125">
        <v>73.352473055332993</v>
      </c>
      <c r="S25" s="115">
        <f t="shared" si="0"/>
        <v>4.7777472027754619E-3</v>
      </c>
      <c r="T25" s="116">
        <f t="shared" si="1"/>
        <v>3.1272698296471724E-2</v>
      </c>
      <c r="U25" s="116">
        <f t="shared" si="2"/>
        <v>0.12911156686740721</v>
      </c>
    </row>
    <row r="26" spans="12:21" x14ac:dyDescent="0.25">
      <c r="L26" s="123"/>
      <c r="M26" s="123"/>
      <c r="N26" s="111"/>
      <c r="O26" s="111"/>
      <c r="P26" s="111"/>
      <c r="Q26" s="124">
        <v>35688</v>
      </c>
      <c r="R26" s="125">
        <v>74.897034345138195</v>
      </c>
      <c r="S26" s="115">
        <f t="shared" si="0"/>
        <v>2.1056703686596512E-2</v>
      </c>
      <c r="T26" s="116">
        <f t="shared" si="1"/>
        <v>4.2219800197371482E-2</v>
      </c>
      <c r="U26" s="116">
        <f t="shared" si="2"/>
        <v>0.15450383402039547</v>
      </c>
    </row>
    <row r="27" spans="12:21" x14ac:dyDescent="0.25">
      <c r="L27" s="123"/>
      <c r="M27" s="123"/>
      <c r="N27" s="111"/>
      <c r="O27" s="111"/>
      <c r="P27" s="111"/>
      <c r="Q27" s="124">
        <v>35718.5</v>
      </c>
      <c r="R27" s="125">
        <v>75.788137011685706</v>
      </c>
      <c r="S27" s="115">
        <f t="shared" si="0"/>
        <v>1.1897702950976141E-2</v>
      </c>
      <c r="T27" s="116">
        <f t="shared" si="1"/>
        <v>3.814132502190315E-2</v>
      </c>
      <c r="U27" s="116">
        <f t="shared" si="2"/>
        <v>0.17489956600070977</v>
      </c>
    </row>
    <row r="28" spans="12:21" x14ac:dyDescent="0.25">
      <c r="L28" s="123"/>
      <c r="M28" s="123"/>
      <c r="N28" s="111"/>
      <c r="O28" s="111"/>
      <c r="P28" s="111"/>
      <c r="Q28" s="124">
        <v>35749</v>
      </c>
      <c r="R28" s="125">
        <v>78.664851855716194</v>
      </c>
      <c r="S28" s="115">
        <f t="shared" si="0"/>
        <v>3.7957323632152651E-2</v>
      </c>
      <c r="T28" s="116">
        <f t="shared" si="1"/>
        <v>7.2422627065018563E-2</v>
      </c>
      <c r="U28" s="116">
        <f t="shared" si="2"/>
        <v>0.20334935099391238</v>
      </c>
    </row>
    <row r="29" spans="12:21" x14ac:dyDescent="0.25">
      <c r="L29" s="123"/>
      <c r="M29" s="123"/>
      <c r="N29" s="111"/>
      <c r="O29" s="111"/>
      <c r="P29" s="111"/>
      <c r="Q29" s="124">
        <v>35779.5</v>
      </c>
      <c r="R29" s="125">
        <v>80.426941633497606</v>
      </c>
      <c r="S29" s="115">
        <f t="shared" si="0"/>
        <v>2.2399963086606522E-2</v>
      </c>
      <c r="T29" s="116">
        <f t="shared" si="1"/>
        <v>7.3833461320733429E-2</v>
      </c>
      <c r="U29" s="116">
        <f t="shared" si="2"/>
        <v>0.19593108949526306</v>
      </c>
    </row>
    <row r="30" spans="12:21" x14ac:dyDescent="0.25">
      <c r="L30" s="126">
        <v>35826</v>
      </c>
      <c r="M30" s="111">
        <v>78.346405020976505</v>
      </c>
      <c r="N30" s="111"/>
      <c r="O30" s="111"/>
      <c r="P30" s="111"/>
      <c r="Q30" s="124">
        <v>35810.5</v>
      </c>
      <c r="R30" s="125">
        <v>83.674237388777897</v>
      </c>
      <c r="S30" s="115">
        <f t="shared" si="0"/>
        <v>4.0375720987602559E-2</v>
      </c>
      <c r="T30" s="116">
        <f t="shared" si="1"/>
        <v>0.10405454848265028</v>
      </c>
      <c r="U30" s="116">
        <f t="shared" si="2"/>
        <v>0.20261472870478103</v>
      </c>
    </row>
    <row r="31" spans="12:21" x14ac:dyDescent="0.25">
      <c r="L31" s="126">
        <v>35854</v>
      </c>
      <c r="M31" s="111">
        <v>77.957518262181694</v>
      </c>
      <c r="N31" s="112">
        <f>M31/M30-1</f>
        <v>-4.9636835115879352E-3</v>
      </c>
      <c r="O31" s="111"/>
      <c r="P31" s="111"/>
      <c r="Q31" s="124">
        <v>35840</v>
      </c>
      <c r="R31" s="125">
        <v>83.039224483053999</v>
      </c>
      <c r="S31" s="115">
        <f t="shared" si="0"/>
        <v>-7.5891089723760796E-3</v>
      </c>
      <c r="T31" s="116">
        <f t="shared" si="1"/>
        <v>5.5607714552887044E-2</v>
      </c>
      <c r="U31" s="116">
        <f t="shared" si="2"/>
        <v>0.17221550651768291</v>
      </c>
    </row>
    <row r="32" spans="12:21" x14ac:dyDescent="0.25">
      <c r="L32" s="126">
        <v>35885</v>
      </c>
      <c r="M32" s="111">
        <v>77.692983098703905</v>
      </c>
      <c r="N32" s="112">
        <f t="shared" ref="N32:N95" si="3">M32/M31-1</f>
        <v>-3.3933245872209694E-3</v>
      </c>
      <c r="O32" s="111"/>
      <c r="P32" s="111"/>
      <c r="Q32" s="124">
        <v>35869.5</v>
      </c>
      <c r="R32" s="125">
        <v>82.011445854986306</v>
      </c>
      <c r="S32" s="115">
        <f t="shared" si="0"/>
        <v>-1.2377025850927037E-2</v>
      </c>
      <c r="T32" s="116">
        <f t="shared" si="1"/>
        <v>1.9701162189023957E-2</v>
      </c>
      <c r="U32" s="116">
        <f t="shared" si="2"/>
        <v>0.1563123104248163</v>
      </c>
    </row>
    <row r="33" spans="12:21" x14ac:dyDescent="0.25">
      <c r="L33" s="126">
        <v>35915</v>
      </c>
      <c r="M33" s="111">
        <v>78.507074203524496</v>
      </c>
      <c r="N33" s="112">
        <f t="shared" si="3"/>
        <v>1.0478309267470731E-2</v>
      </c>
      <c r="O33" s="112">
        <f>M33/M30-1</f>
        <v>2.0507537327969505E-3</v>
      </c>
      <c r="P33" s="111"/>
      <c r="Q33" s="124">
        <v>35900</v>
      </c>
      <c r="R33" s="125">
        <v>80.4973358190243</v>
      </c>
      <c r="S33" s="115">
        <f t="shared" si="0"/>
        <v>-1.8462179518689115E-2</v>
      </c>
      <c r="T33" s="116">
        <f t="shared" si="1"/>
        <v>-3.7967499542214789E-2</v>
      </c>
      <c r="U33" s="116">
        <f t="shared" si="2"/>
        <v>0.13837601495162333</v>
      </c>
    </row>
    <row r="34" spans="12:21" x14ac:dyDescent="0.25">
      <c r="L34" s="126">
        <v>35946</v>
      </c>
      <c r="M34" s="111">
        <v>79.598246455433298</v>
      </c>
      <c r="N34" s="112">
        <f t="shared" si="3"/>
        <v>1.389903092146838E-2</v>
      </c>
      <c r="O34" s="112">
        <f t="shared" ref="O34:O97" si="4">M34/M31-1</f>
        <v>2.1046439520221893E-2</v>
      </c>
      <c r="P34" s="111"/>
      <c r="Q34" s="124">
        <v>35930.5</v>
      </c>
      <c r="R34" s="125">
        <v>81.650034087156101</v>
      </c>
      <c r="S34" s="115">
        <f t="shared" si="0"/>
        <v>1.4319707061154485E-2</v>
      </c>
      <c r="T34" s="116">
        <f t="shared" si="1"/>
        <v>-1.67293276707009E-2</v>
      </c>
      <c r="U34" s="116">
        <f t="shared" si="2"/>
        <v>0.14792927166262015</v>
      </c>
    </row>
    <row r="35" spans="12:21" x14ac:dyDescent="0.25">
      <c r="L35" s="126">
        <v>35976</v>
      </c>
      <c r="M35" s="111">
        <v>80.819688700512003</v>
      </c>
      <c r="N35" s="112">
        <f t="shared" si="3"/>
        <v>1.5345089866553696E-2</v>
      </c>
      <c r="O35" s="112">
        <f t="shared" si="4"/>
        <v>4.0244375709397318E-2</v>
      </c>
      <c r="P35" s="111"/>
      <c r="Q35" s="124">
        <v>35961</v>
      </c>
      <c r="R35" s="125">
        <v>83.674244839545594</v>
      </c>
      <c r="S35" s="115">
        <f t="shared" si="0"/>
        <v>2.4791303212791993E-2</v>
      </c>
      <c r="T35" s="116">
        <f t="shared" si="1"/>
        <v>2.0275206310829796E-2</v>
      </c>
      <c r="U35" s="116">
        <f t="shared" si="2"/>
        <v>0.16435791484710549</v>
      </c>
    </row>
    <row r="36" spans="12:21" x14ac:dyDescent="0.25">
      <c r="L36" s="126">
        <v>36007</v>
      </c>
      <c r="M36" s="111">
        <v>80.6266756010194</v>
      </c>
      <c r="N36" s="112">
        <f t="shared" si="3"/>
        <v>-2.3881940477132879E-3</v>
      </c>
      <c r="O36" s="112">
        <f t="shared" si="4"/>
        <v>2.6998858625147282E-2</v>
      </c>
      <c r="P36" s="111"/>
      <c r="Q36" s="124">
        <v>35991.5</v>
      </c>
      <c r="R36" s="125">
        <v>84.285228894690107</v>
      </c>
      <c r="S36" s="115">
        <f t="shared" si="0"/>
        <v>7.3019368900926196E-3</v>
      </c>
      <c r="T36" s="116">
        <f t="shared" si="1"/>
        <v>4.7056129710700167E-2</v>
      </c>
      <c r="U36" s="116">
        <f t="shared" si="2"/>
        <v>0.15453397661716428</v>
      </c>
    </row>
    <row r="37" spans="12:21" x14ac:dyDescent="0.25">
      <c r="L37" s="126">
        <v>36038</v>
      </c>
      <c r="M37" s="111">
        <v>79.877625702471803</v>
      </c>
      <c r="N37" s="112">
        <f t="shared" si="3"/>
        <v>-9.2903482992932052E-3</v>
      </c>
      <c r="O37" s="112">
        <f t="shared" si="4"/>
        <v>3.5098668561113211E-3</v>
      </c>
      <c r="P37" s="111"/>
      <c r="Q37" s="124">
        <v>36022.5</v>
      </c>
      <c r="R37" s="125">
        <v>85.079065612374507</v>
      </c>
      <c r="S37" s="115">
        <f t="shared" si="0"/>
        <v>9.4184559749639352E-3</v>
      </c>
      <c r="T37" s="116">
        <f t="shared" si="1"/>
        <v>4.1996694349914598E-2</v>
      </c>
      <c r="U37" s="116">
        <f t="shared" si="2"/>
        <v>0.15986635581046649</v>
      </c>
    </row>
    <row r="38" spans="12:21" x14ac:dyDescent="0.25">
      <c r="L38" s="126">
        <v>36068</v>
      </c>
      <c r="M38" s="111">
        <v>79.465404506862896</v>
      </c>
      <c r="N38" s="112">
        <f t="shared" si="3"/>
        <v>-5.1606590955063369E-3</v>
      </c>
      <c r="O38" s="112">
        <f t="shared" si="4"/>
        <v>-1.6756859812558589E-2</v>
      </c>
      <c r="P38" s="111"/>
      <c r="Q38" s="124">
        <v>36053</v>
      </c>
      <c r="R38" s="125">
        <v>85.422258808567307</v>
      </c>
      <c r="S38" s="115">
        <f t="shared" si="0"/>
        <v>4.0338148253344919E-3</v>
      </c>
      <c r="T38" s="116">
        <f t="shared" si="1"/>
        <v>2.0890705047577285E-2</v>
      </c>
      <c r="U38" s="116">
        <f t="shared" si="2"/>
        <v>0.14052925533642768</v>
      </c>
    </row>
    <row r="39" spans="12:21" x14ac:dyDescent="0.25">
      <c r="L39" s="126">
        <v>36099</v>
      </c>
      <c r="M39" s="111">
        <v>80.439303529757893</v>
      </c>
      <c r="N39" s="112">
        <f t="shared" si="3"/>
        <v>1.2255635379178065E-2</v>
      </c>
      <c r="O39" s="112">
        <f t="shared" si="4"/>
        <v>-2.3239463845529107E-3</v>
      </c>
      <c r="P39" s="111"/>
      <c r="Q39" s="124">
        <v>36083.5</v>
      </c>
      <c r="R39" s="125">
        <v>86.685853856633102</v>
      </c>
      <c r="S39" s="115">
        <f t="shared" si="0"/>
        <v>1.4792339440444113E-2</v>
      </c>
      <c r="T39" s="116">
        <f t="shared" si="1"/>
        <v>2.8482155099115225E-2</v>
      </c>
      <c r="U39" s="116">
        <f t="shared" si="2"/>
        <v>0.14379185548876983</v>
      </c>
    </row>
    <row r="40" spans="12:21" x14ac:dyDescent="0.25">
      <c r="L40" s="126">
        <v>36129</v>
      </c>
      <c r="M40" s="111">
        <v>82.303285545325807</v>
      </c>
      <c r="N40" s="112">
        <f t="shared" si="3"/>
        <v>2.3172528027649353E-2</v>
      </c>
      <c r="O40" s="112">
        <f t="shared" si="4"/>
        <v>3.0367200095419822E-2</v>
      </c>
      <c r="P40" s="111"/>
      <c r="Q40" s="124">
        <v>36114</v>
      </c>
      <c r="R40" s="125">
        <v>87.083626923868906</v>
      </c>
      <c r="S40" s="115">
        <f t="shared" si="0"/>
        <v>4.5886733479452158E-3</v>
      </c>
      <c r="T40" s="116">
        <f t="shared" si="1"/>
        <v>2.3561158048294839E-2</v>
      </c>
      <c r="U40" s="116">
        <f t="shared" si="2"/>
        <v>0.10702079606777981</v>
      </c>
    </row>
    <row r="41" spans="12:21" x14ac:dyDescent="0.25">
      <c r="L41" s="126">
        <v>36160</v>
      </c>
      <c r="M41" s="111">
        <v>83.7590837416748</v>
      </c>
      <c r="N41" s="112">
        <f t="shared" si="3"/>
        <v>1.7688214834962634E-2</v>
      </c>
      <c r="O41" s="112">
        <f t="shared" si="4"/>
        <v>5.4032056609503387E-2</v>
      </c>
      <c r="P41" s="111"/>
      <c r="Q41" s="124">
        <v>36144.5</v>
      </c>
      <c r="R41" s="125">
        <v>87.097664734175098</v>
      </c>
      <c r="S41" s="115">
        <f t="shared" si="0"/>
        <v>1.6119919211066147E-4</v>
      </c>
      <c r="T41" s="116">
        <f t="shared" si="1"/>
        <v>1.9613224339599888E-2</v>
      </c>
      <c r="U41" s="116">
        <f t="shared" si="2"/>
        <v>8.294139955085833E-2</v>
      </c>
    </row>
    <row r="42" spans="12:21" x14ac:dyDescent="0.25">
      <c r="L42" s="126">
        <v>36191</v>
      </c>
      <c r="M42" s="111">
        <v>84.113403523300803</v>
      </c>
      <c r="N42" s="112">
        <f t="shared" si="3"/>
        <v>4.2302251385506473E-3</v>
      </c>
      <c r="O42" s="112">
        <f t="shared" si="4"/>
        <v>4.5675432684268547E-2</v>
      </c>
      <c r="P42" s="112">
        <f>M42/M30-1</f>
        <v>7.3608974154975471E-2</v>
      </c>
      <c r="Q42" s="124">
        <v>36175.5</v>
      </c>
      <c r="R42" s="125">
        <v>86.943836382311702</v>
      </c>
      <c r="S42" s="115">
        <f t="shared" si="0"/>
        <v>-1.7661593147518806E-3</v>
      </c>
      <c r="T42" s="116">
        <f t="shared" si="1"/>
        <v>2.9760625776988903E-3</v>
      </c>
      <c r="U42" s="116">
        <f t="shared" si="2"/>
        <v>3.9075336633690227E-2</v>
      </c>
    </row>
    <row r="43" spans="12:21" x14ac:dyDescent="0.25">
      <c r="L43" s="126">
        <v>36219</v>
      </c>
      <c r="M43" s="111">
        <v>83.684890920505595</v>
      </c>
      <c r="N43" s="112">
        <f t="shared" si="3"/>
        <v>-5.0944627710434176E-3</v>
      </c>
      <c r="O43" s="112">
        <f t="shared" si="4"/>
        <v>1.6786758463231966E-2</v>
      </c>
      <c r="P43" s="112">
        <f t="shared" ref="P43:P106" si="5">M43/M31-1</f>
        <v>7.3467867961906741E-2</v>
      </c>
      <c r="Q43" s="124">
        <v>36205</v>
      </c>
      <c r="R43" s="125">
        <v>85.8181055078132</v>
      </c>
      <c r="S43" s="115">
        <f t="shared" si="0"/>
        <v>-1.2947793901667781E-2</v>
      </c>
      <c r="T43" s="116">
        <f t="shared" si="1"/>
        <v>-1.4532254348593732E-2</v>
      </c>
      <c r="U43" s="116">
        <f t="shared" si="2"/>
        <v>3.3464679397701813E-2</v>
      </c>
    </row>
    <row r="44" spans="12:21" x14ac:dyDescent="0.25">
      <c r="L44" s="126">
        <v>36250</v>
      </c>
      <c r="M44" s="111">
        <v>83.856369812940898</v>
      </c>
      <c r="N44" s="112">
        <f t="shared" si="3"/>
        <v>2.0491021802035991E-3</v>
      </c>
      <c r="O44" s="112">
        <f t="shared" si="4"/>
        <v>1.1614987523758113E-3</v>
      </c>
      <c r="P44" s="112">
        <f t="shared" si="5"/>
        <v>7.9330030440545762E-2</v>
      </c>
      <c r="Q44" s="124">
        <v>36234.5</v>
      </c>
      <c r="R44" s="125">
        <v>84.473137952917199</v>
      </c>
      <c r="S44" s="115">
        <f t="shared" si="0"/>
        <v>-1.5672305359543892E-2</v>
      </c>
      <c r="T44" s="116">
        <f t="shared" si="1"/>
        <v>-3.0133147533496385E-2</v>
      </c>
      <c r="U44" s="116">
        <f t="shared" si="2"/>
        <v>3.0016445537171643E-2</v>
      </c>
    </row>
    <row r="45" spans="12:21" x14ac:dyDescent="0.25">
      <c r="L45" s="126">
        <v>36280</v>
      </c>
      <c r="M45" s="111">
        <v>84.897362144360798</v>
      </c>
      <c r="N45" s="112">
        <f t="shared" si="3"/>
        <v>1.2413992326904433E-2</v>
      </c>
      <c r="O45" s="112">
        <f t="shared" si="4"/>
        <v>9.3202579876918712E-3</v>
      </c>
      <c r="P45" s="112">
        <f t="shared" si="5"/>
        <v>8.1397606593641481E-2</v>
      </c>
      <c r="Q45" s="124">
        <v>36265</v>
      </c>
      <c r="R45" s="125">
        <v>83.372394873874796</v>
      </c>
      <c r="S45" s="115">
        <f t="shared" si="0"/>
        <v>-1.3030687692174081E-2</v>
      </c>
      <c r="T45" s="116">
        <f t="shared" si="1"/>
        <v>-4.1077569808772529E-2</v>
      </c>
      <c r="U45" s="116">
        <f t="shared" si="2"/>
        <v>3.5716201357449462E-2</v>
      </c>
    </row>
    <row r="46" spans="12:21" x14ac:dyDescent="0.25">
      <c r="L46" s="126">
        <v>36311</v>
      </c>
      <c r="M46" s="111">
        <v>86.460200633076795</v>
      </c>
      <c r="N46" s="112">
        <f t="shared" si="3"/>
        <v>1.8408563578907522E-2</v>
      </c>
      <c r="O46" s="112">
        <f t="shared" si="4"/>
        <v>3.3163808688088547E-2</v>
      </c>
      <c r="P46" s="112">
        <f t="shared" si="5"/>
        <v>8.6207353593969804E-2</v>
      </c>
      <c r="Q46" s="124">
        <v>36295.5</v>
      </c>
      <c r="R46" s="125">
        <v>83.303820314702605</v>
      </c>
      <c r="S46" s="115">
        <f t="shared" si="0"/>
        <v>-8.2250916836357213E-4</v>
      </c>
      <c r="T46" s="116">
        <f t="shared" si="1"/>
        <v>-2.9297840802156694E-2</v>
      </c>
      <c r="U46" s="116">
        <f t="shared" si="2"/>
        <v>2.0254568733935718E-2</v>
      </c>
    </row>
    <row r="47" spans="12:21" x14ac:dyDescent="0.25">
      <c r="L47" s="126">
        <v>36341</v>
      </c>
      <c r="M47" s="111">
        <v>87.742213418567601</v>
      </c>
      <c r="N47" s="112">
        <f t="shared" si="3"/>
        <v>1.4827779441912936E-2</v>
      </c>
      <c r="O47" s="112">
        <f t="shared" si="4"/>
        <v>4.6339277675564672E-2</v>
      </c>
      <c r="P47" s="112">
        <f t="shared" si="5"/>
        <v>8.5653939397217105E-2</v>
      </c>
      <c r="Q47" s="124">
        <v>36326</v>
      </c>
      <c r="R47" s="125">
        <v>84.450398183482903</v>
      </c>
      <c r="S47" s="115">
        <f t="shared" si="0"/>
        <v>1.3763808963968227E-2</v>
      </c>
      <c r="T47" s="116">
        <f t="shared" si="1"/>
        <v>-2.6919527302238233E-4</v>
      </c>
      <c r="U47" s="116">
        <f t="shared" si="2"/>
        <v>9.2758930233032277E-3</v>
      </c>
    </row>
    <row r="48" spans="12:21" x14ac:dyDescent="0.25">
      <c r="L48" s="126">
        <v>36372</v>
      </c>
      <c r="M48" s="111">
        <v>88.4001787292123</v>
      </c>
      <c r="N48" s="112">
        <f t="shared" si="3"/>
        <v>7.4988455956304101E-3</v>
      </c>
      <c r="O48" s="112">
        <f t="shared" si="4"/>
        <v>4.1259427812318394E-2</v>
      </c>
      <c r="P48" s="112">
        <f t="shared" si="5"/>
        <v>9.6413538946589217E-2</v>
      </c>
      <c r="Q48" s="124">
        <v>36356.5</v>
      </c>
      <c r="R48" s="125">
        <v>85.890068583718204</v>
      </c>
      <c r="S48" s="115">
        <f t="shared" si="0"/>
        <v>1.7047526491318354E-2</v>
      </c>
      <c r="T48" s="116">
        <f t="shared" si="1"/>
        <v>3.019792958631129E-2</v>
      </c>
      <c r="U48" s="116">
        <f t="shared" si="2"/>
        <v>1.9040580539126939E-2</v>
      </c>
    </row>
    <row r="49" spans="12:21" x14ac:dyDescent="0.25">
      <c r="L49" s="126">
        <v>36403</v>
      </c>
      <c r="M49" s="111">
        <v>88.575613590650207</v>
      </c>
      <c r="N49" s="112">
        <f t="shared" si="3"/>
        <v>1.9845532436681967E-3</v>
      </c>
      <c r="O49" s="112">
        <f t="shared" si="4"/>
        <v>2.446689855082429E-2</v>
      </c>
      <c r="P49" s="112">
        <f t="shared" si="5"/>
        <v>0.10889141748625164</v>
      </c>
      <c r="Q49" s="124">
        <v>36387.5</v>
      </c>
      <c r="R49" s="125">
        <v>88.319300270119101</v>
      </c>
      <c r="S49" s="115">
        <f t="shared" si="0"/>
        <v>2.8283033492202847E-2</v>
      </c>
      <c r="T49" s="116">
        <f t="shared" si="1"/>
        <v>6.0207082177854199E-2</v>
      </c>
      <c r="U49" s="116">
        <f t="shared" si="2"/>
        <v>3.8084981709922694E-2</v>
      </c>
    </row>
    <row r="50" spans="12:21" x14ac:dyDescent="0.25">
      <c r="L50" s="126">
        <v>36433</v>
      </c>
      <c r="M50" s="111">
        <v>88.926005428081794</v>
      </c>
      <c r="N50" s="112">
        <f t="shared" si="3"/>
        <v>3.9558499594585239E-3</v>
      </c>
      <c r="O50" s="112">
        <f t="shared" si="4"/>
        <v>1.3491704430420581E-2</v>
      </c>
      <c r="P50" s="112">
        <f t="shared" si="5"/>
        <v>0.11905307699530865</v>
      </c>
      <c r="Q50" s="124">
        <v>36418</v>
      </c>
      <c r="R50" s="125">
        <v>90.007241246781405</v>
      </c>
      <c r="S50" s="115">
        <f t="shared" si="0"/>
        <v>1.9111801967405029E-2</v>
      </c>
      <c r="T50" s="116">
        <f t="shared" si="1"/>
        <v>6.5800081264570265E-2</v>
      </c>
      <c r="U50" s="116">
        <f t="shared" si="2"/>
        <v>5.3674329175597224E-2</v>
      </c>
    </row>
    <row r="51" spans="12:21" x14ac:dyDescent="0.25">
      <c r="L51" s="126">
        <v>36464</v>
      </c>
      <c r="M51" s="111">
        <v>89.456487101744102</v>
      </c>
      <c r="N51" s="112">
        <f t="shared" si="3"/>
        <v>5.9654278982690379E-3</v>
      </c>
      <c r="O51" s="112">
        <f t="shared" si="4"/>
        <v>1.194916557541692E-2</v>
      </c>
      <c r="P51" s="112">
        <f t="shared" si="5"/>
        <v>0.11209922483541113</v>
      </c>
      <c r="Q51" s="124">
        <v>36448.5</v>
      </c>
      <c r="R51" s="125">
        <v>91.361314588420399</v>
      </c>
      <c r="S51" s="115">
        <f t="shared" si="0"/>
        <v>1.5044048932978615E-2</v>
      </c>
      <c r="T51" s="116">
        <f t="shared" si="1"/>
        <v>6.3700566257777425E-2</v>
      </c>
      <c r="U51" s="116">
        <f t="shared" si="2"/>
        <v>5.3935682972217069E-2</v>
      </c>
    </row>
    <row r="52" spans="12:21" x14ac:dyDescent="0.25">
      <c r="L52" s="126">
        <v>36494</v>
      </c>
      <c r="M52" s="111">
        <v>90.542611591532904</v>
      </c>
      <c r="N52" s="112">
        <f t="shared" si="3"/>
        <v>1.2141372023176888E-2</v>
      </c>
      <c r="O52" s="112">
        <f t="shared" si="4"/>
        <v>2.2206992660227298E-2</v>
      </c>
      <c r="P52" s="112">
        <f t="shared" si="5"/>
        <v>0.10010932117247684</v>
      </c>
      <c r="Q52" s="124">
        <v>36479</v>
      </c>
      <c r="R52" s="125">
        <v>91.356117312814206</v>
      </c>
      <c r="S52" s="115">
        <f t="shared" si="0"/>
        <v>-5.6887049290077485E-5</v>
      </c>
      <c r="T52" s="116">
        <f t="shared" si="1"/>
        <v>3.4384523353414131E-2</v>
      </c>
      <c r="U52" s="116">
        <f t="shared" si="2"/>
        <v>4.9061925184632482E-2</v>
      </c>
    </row>
    <row r="53" spans="12:21" x14ac:dyDescent="0.25">
      <c r="L53" s="126">
        <v>36525</v>
      </c>
      <c r="M53" s="111">
        <v>91.171804581274102</v>
      </c>
      <c r="N53" s="112">
        <f t="shared" si="3"/>
        <v>6.949136750988405E-3</v>
      </c>
      <c r="O53" s="112">
        <f t="shared" si="4"/>
        <v>2.5254695096009749E-2</v>
      </c>
      <c r="P53" s="112">
        <f t="shared" si="5"/>
        <v>8.8500500584046682E-2</v>
      </c>
      <c r="Q53" s="124">
        <v>36509.5</v>
      </c>
      <c r="R53" s="125">
        <v>91.176092921806102</v>
      </c>
      <c r="S53" s="115">
        <f t="shared" si="0"/>
        <v>-1.9705783947853162E-3</v>
      </c>
      <c r="T53" s="116">
        <f t="shared" si="1"/>
        <v>1.2986195986386839E-2</v>
      </c>
      <c r="U53" s="116">
        <f t="shared" si="2"/>
        <v>4.6825918927660082E-2</v>
      </c>
    </row>
    <row r="54" spans="12:21" x14ac:dyDescent="0.25">
      <c r="L54" s="126">
        <v>36556</v>
      </c>
      <c r="M54" s="111">
        <v>92.230169516608996</v>
      </c>
      <c r="N54" s="112">
        <f t="shared" si="3"/>
        <v>1.1608467554148572E-2</v>
      </c>
      <c r="O54" s="112">
        <f t="shared" si="4"/>
        <v>3.1005939364802337E-2</v>
      </c>
      <c r="P54" s="112">
        <f t="shared" si="5"/>
        <v>9.6497890387466256E-2</v>
      </c>
      <c r="Q54" s="124">
        <v>36540.5</v>
      </c>
      <c r="R54" s="125">
        <v>91.439169370166198</v>
      </c>
      <c r="S54" s="115">
        <f t="shared" si="0"/>
        <v>2.8853665465322642E-3</v>
      </c>
      <c r="T54" s="116">
        <f t="shared" si="1"/>
        <v>8.5216354533135252E-4</v>
      </c>
      <c r="U54" s="116">
        <f t="shared" si="2"/>
        <v>5.1703872004077445E-2</v>
      </c>
    </row>
    <row r="55" spans="12:21" x14ac:dyDescent="0.25">
      <c r="L55" s="126">
        <v>36585</v>
      </c>
      <c r="M55" s="111">
        <v>92.575119245219895</v>
      </c>
      <c r="N55" s="112">
        <f t="shared" si="3"/>
        <v>3.7400964393627945E-3</v>
      </c>
      <c r="O55" s="112">
        <f t="shared" si="4"/>
        <v>2.2448078511986047E-2</v>
      </c>
      <c r="P55" s="112">
        <f t="shared" si="5"/>
        <v>0.10623456907124784</v>
      </c>
      <c r="Q55" s="124">
        <v>36570.5</v>
      </c>
      <c r="R55" s="125">
        <v>89.712836763289801</v>
      </c>
      <c r="S55" s="115">
        <f t="shared" si="0"/>
        <v>-1.8879574462097537E-2</v>
      </c>
      <c r="T55" s="116">
        <f t="shared" si="1"/>
        <v>-1.7987635616098063E-2</v>
      </c>
      <c r="U55" s="116">
        <f t="shared" si="2"/>
        <v>4.5383561340934131E-2</v>
      </c>
    </row>
    <row r="56" spans="12:21" x14ac:dyDescent="0.25">
      <c r="L56" s="126">
        <v>36616</v>
      </c>
      <c r="M56" s="111">
        <v>93.170714892108506</v>
      </c>
      <c r="N56" s="112">
        <f t="shared" si="3"/>
        <v>6.4336470937829127E-3</v>
      </c>
      <c r="O56" s="112">
        <f t="shared" si="4"/>
        <v>2.1924654447883496E-2</v>
      </c>
      <c r="P56" s="112">
        <f t="shared" si="5"/>
        <v>0.11107498571599494</v>
      </c>
      <c r="Q56" s="124">
        <v>36600.5</v>
      </c>
      <c r="R56" s="125">
        <v>88.457485857543702</v>
      </c>
      <c r="S56" s="115">
        <f t="shared" si="0"/>
        <v>-1.3992990869950761E-2</v>
      </c>
      <c r="T56" s="116">
        <f t="shared" si="1"/>
        <v>-2.9817104211670054E-2</v>
      </c>
      <c r="U56" s="116">
        <f t="shared" si="2"/>
        <v>4.7167040329995302E-2</v>
      </c>
    </row>
    <row r="57" spans="12:21" x14ac:dyDescent="0.25">
      <c r="L57" s="126">
        <v>36646</v>
      </c>
      <c r="M57" s="111">
        <v>93.812853165568598</v>
      </c>
      <c r="N57" s="112">
        <f t="shared" si="3"/>
        <v>6.8920612469667297E-3</v>
      </c>
      <c r="O57" s="112">
        <f t="shared" si="4"/>
        <v>1.7160151144193447E-2</v>
      </c>
      <c r="P57" s="112">
        <f t="shared" si="5"/>
        <v>0.10501493563542952</v>
      </c>
      <c r="Q57" s="124">
        <v>36631</v>
      </c>
      <c r="R57" s="125">
        <v>87.361493835298006</v>
      </c>
      <c r="S57" s="115">
        <f t="shared" si="0"/>
        <v>-1.2390042647275057E-2</v>
      </c>
      <c r="T57" s="116">
        <f t="shared" si="1"/>
        <v>-4.4594407002548908E-2</v>
      </c>
      <c r="U57" s="116">
        <f t="shared" si="2"/>
        <v>4.7846759919250248E-2</v>
      </c>
    </row>
    <row r="58" spans="12:21" x14ac:dyDescent="0.25">
      <c r="L58" s="126">
        <v>36677</v>
      </c>
      <c r="M58" s="111">
        <v>95.552476739809293</v>
      </c>
      <c r="N58" s="112">
        <f t="shared" si="3"/>
        <v>1.854355256811635E-2</v>
      </c>
      <c r="O58" s="112">
        <f t="shared" si="4"/>
        <v>3.2161530213131506E-2</v>
      </c>
      <c r="P58" s="112">
        <f t="shared" si="5"/>
        <v>0.10516140420860998</v>
      </c>
      <c r="Q58" s="124">
        <v>36661.5</v>
      </c>
      <c r="R58" s="125">
        <v>90.024555640549906</v>
      </c>
      <c r="S58" s="115">
        <f t="shared" si="0"/>
        <v>3.0483244829496048E-2</v>
      </c>
      <c r="T58" s="116">
        <f t="shared" si="1"/>
        <v>3.4746295904406477E-3</v>
      </c>
      <c r="U58" s="116">
        <f t="shared" si="2"/>
        <v>8.0677396312172966E-2</v>
      </c>
    </row>
    <row r="59" spans="12:21" x14ac:dyDescent="0.25">
      <c r="L59" s="126">
        <v>36707</v>
      </c>
      <c r="M59" s="111">
        <v>97.520151423708</v>
      </c>
      <c r="N59" s="112">
        <f t="shared" si="3"/>
        <v>2.0592607863600509E-2</v>
      </c>
      <c r="O59" s="112">
        <f t="shared" si="4"/>
        <v>4.6682442403024771E-2</v>
      </c>
      <c r="P59" s="112">
        <f t="shared" si="5"/>
        <v>0.11143938161777944</v>
      </c>
      <c r="Q59" s="124">
        <v>36692</v>
      </c>
      <c r="R59" s="125">
        <v>92.965410944667994</v>
      </c>
      <c r="S59" s="115">
        <f t="shared" si="0"/>
        <v>3.2667257096612001E-2</v>
      </c>
      <c r="T59" s="116">
        <f t="shared" si="1"/>
        <v>5.0961487808777184E-2</v>
      </c>
      <c r="U59" s="116">
        <f t="shared" si="2"/>
        <v>0.10082856853658373</v>
      </c>
    </row>
    <row r="60" spans="12:21" x14ac:dyDescent="0.25">
      <c r="L60" s="126">
        <v>36738</v>
      </c>
      <c r="M60" s="111">
        <v>97.961611368920401</v>
      </c>
      <c r="N60" s="112">
        <f t="shared" si="3"/>
        <v>4.5268586929725352E-3</v>
      </c>
      <c r="O60" s="112">
        <f t="shared" si="4"/>
        <v>4.4223771725924843E-2</v>
      </c>
      <c r="P60" s="112">
        <f t="shared" si="5"/>
        <v>0.10816078402959706</v>
      </c>
      <c r="Q60" s="124">
        <v>36722.5</v>
      </c>
      <c r="R60" s="125">
        <v>95.225572225112501</v>
      </c>
      <c r="S60" s="115">
        <f t="shared" si="0"/>
        <v>2.4311851660503425E-2</v>
      </c>
      <c r="T60" s="116">
        <f t="shared" si="1"/>
        <v>9.0017673056742575E-2</v>
      </c>
      <c r="U60" s="116">
        <f t="shared" si="2"/>
        <v>0.10869130500571034</v>
      </c>
    </row>
    <row r="61" spans="12:21" x14ac:dyDescent="0.25">
      <c r="L61" s="126">
        <v>36769</v>
      </c>
      <c r="M61" s="111">
        <v>97.596142477072604</v>
      </c>
      <c r="N61" s="112">
        <f t="shared" si="3"/>
        <v>-3.7307358131488666E-3</v>
      </c>
      <c r="O61" s="112">
        <f t="shared" si="4"/>
        <v>2.1387888697309565E-2</v>
      </c>
      <c r="P61" s="112">
        <f t="shared" si="5"/>
        <v>0.10183986901982434</v>
      </c>
      <c r="Q61" s="124">
        <v>36753.5</v>
      </c>
      <c r="R61" s="125">
        <v>96.292315744974005</v>
      </c>
      <c r="S61" s="115">
        <f t="shared" si="0"/>
        <v>1.1202279964668937E-2</v>
      </c>
      <c r="T61" s="116">
        <f t="shared" si="1"/>
        <v>6.9622783026555668E-2</v>
      </c>
      <c r="U61" s="116">
        <f t="shared" si="2"/>
        <v>9.0274894054526378E-2</v>
      </c>
    </row>
    <row r="62" spans="12:21" x14ac:dyDescent="0.25">
      <c r="L62" s="126">
        <v>36799</v>
      </c>
      <c r="M62" s="111">
        <v>97.068861112682995</v>
      </c>
      <c r="N62" s="112">
        <f t="shared" si="3"/>
        <v>-5.4026865304996896E-3</v>
      </c>
      <c r="O62" s="112">
        <f t="shared" si="4"/>
        <v>-4.6276621235361581E-3</v>
      </c>
      <c r="P62" s="112">
        <f t="shared" si="5"/>
        <v>9.156889084809583E-2</v>
      </c>
      <c r="Q62" s="124">
        <v>36784</v>
      </c>
      <c r="R62" s="125">
        <v>97.479342634108804</v>
      </c>
      <c r="S62" s="115">
        <f t="shared" si="0"/>
        <v>1.2327327263357057E-2</v>
      </c>
      <c r="T62" s="116">
        <f t="shared" si="1"/>
        <v>4.8554958705313123E-2</v>
      </c>
      <c r="U62" s="116">
        <f t="shared" si="2"/>
        <v>8.3016669368194851E-2</v>
      </c>
    </row>
    <row r="63" spans="12:21" x14ac:dyDescent="0.25">
      <c r="L63" s="126">
        <v>36830</v>
      </c>
      <c r="M63" s="111">
        <v>98.213528467774594</v>
      </c>
      <c r="N63" s="112">
        <f t="shared" si="3"/>
        <v>1.1792322913553033E-2</v>
      </c>
      <c r="O63" s="112">
        <f t="shared" si="4"/>
        <v>2.5715899864640068E-3</v>
      </c>
      <c r="P63" s="112">
        <f t="shared" si="5"/>
        <v>9.7891630330515733E-2</v>
      </c>
      <c r="Q63" s="124">
        <v>36814.5</v>
      </c>
      <c r="R63" s="125">
        <v>98.825579015744495</v>
      </c>
      <c r="S63" s="115">
        <f t="shared" si="0"/>
        <v>1.3810478664067594E-2</v>
      </c>
      <c r="T63" s="116">
        <f t="shared" si="1"/>
        <v>3.780504234851545E-2</v>
      </c>
      <c r="U63" s="116">
        <f t="shared" si="2"/>
        <v>8.1700492828396198E-2</v>
      </c>
    </row>
    <row r="64" spans="12:21" x14ac:dyDescent="0.25">
      <c r="L64" s="126">
        <v>36860</v>
      </c>
      <c r="M64" s="111">
        <v>99.246011599055294</v>
      </c>
      <c r="N64" s="112">
        <f t="shared" si="3"/>
        <v>1.0512636572460377E-2</v>
      </c>
      <c r="O64" s="112">
        <f t="shared" si="4"/>
        <v>1.6905064894038091E-2</v>
      </c>
      <c r="P64" s="112">
        <f t="shared" si="5"/>
        <v>9.6124905771287628E-2</v>
      </c>
      <c r="Q64" s="124">
        <v>36845</v>
      </c>
      <c r="R64" s="125">
        <v>99.701370817010002</v>
      </c>
      <c r="S64" s="115">
        <f t="shared" si="0"/>
        <v>8.8619951432409305E-3</v>
      </c>
      <c r="T64" s="116">
        <f t="shared" si="1"/>
        <v>3.540318919180141E-2</v>
      </c>
      <c r="U64" s="116">
        <f t="shared" si="2"/>
        <v>9.1348600943937486E-2</v>
      </c>
    </row>
    <row r="65" spans="12:21" x14ac:dyDescent="0.25">
      <c r="L65" s="126">
        <v>36891</v>
      </c>
      <c r="M65" s="111">
        <v>100</v>
      </c>
      <c r="N65" s="112">
        <f t="shared" si="3"/>
        <v>7.5971657580633511E-3</v>
      </c>
      <c r="O65" s="112">
        <f t="shared" si="4"/>
        <v>3.019648993217694E-2</v>
      </c>
      <c r="P65" s="112">
        <f t="shared" si="5"/>
        <v>9.6830324454706851E-2</v>
      </c>
      <c r="Q65" s="124">
        <v>36875.5</v>
      </c>
      <c r="R65" s="125">
        <v>100</v>
      </c>
      <c r="S65" s="115">
        <f t="shared" si="0"/>
        <v>2.9952364801291154E-3</v>
      </c>
      <c r="T65" s="116">
        <f t="shared" si="1"/>
        <v>2.5858374685111984E-2</v>
      </c>
      <c r="U65" s="116">
        <f t="shared" si="2"/>
        <v>9.6778736568163826E-2</v>
      </c>
    </row>
    <row r="66" spans="12:21" x14ac:dyDescent="0.25">
      <c r="L66" s="126">
        <v>36922</v>
      </c>
      <c r="M66" s="111">
        <v>100.089272875448</v>
      </c>
      <c r="N66" s="112">
        <f t="shared" si="3"/>
        <v>8.9272875447998778E-4</v>
      </c>
      <c r="O66" s="112">
        <f t="shared" si="4"/>
        <v>1.9098635767768712E-2</v>
      </c>
      <c r="P66" s="112">
        <f t="shared" si="5"/>
        <v>8.5211849875476142E-2</v>
      </c>
      <c r="Q66" s="124">
        <v>36906.5</v>
      </c>
      <c r="R66" s="125">
        <v>100.210969111699</v>
      </c>
      <c r="S66" s="115">
        <f t="shared" si="0"/>
        <v>2.1096911169899979E-3</v>
      </c>
      <c r="T66" s="116">
        <f t="shared" si="1"/>
        <v>1.4018537606885983E-2</v>
      </c>
      <c r="U66" s="116">
        <f t="shared" si="2"/>
        <v>9.59304398973988E-2</v>
      </c>
    </row>
    <row r="67" spans="12:21" x14ac:dyDescent="0.25">
      <c r="L67" s="126">
        <v>36950</v>
      </c>
      <c r="M67" s="111">
        <v>100.233683109243</v>
      </c>
      <c r="N67" s="112">
        <f t="shared" si="3"/>
        <v>1.44281429614046E-3</v>
      </c>
      <c r="O67" s="112">
        <f t="shared" si="4"/>
        <v>9.951750143651239E-3</v>
      </c>
      <c r="P67" s="112">
        <f t="shared" si="5"/>
        <v>8.2728101529488951E-2</v>
      </c>
      <c r="Q67" s="124">
        <v>36936</v>
      </c>
      <c r="R67" s="125">
        <v>100.174220849232</v>
      </c>
      <c r="S67" s="115">
        <f t="shared" si="0"/>
        <v>-3.6670898198820634E-4</v>
      </c>
      <c r="T67" s="116">
        <f t="shared" si="1"/>
        <v>4.7426632988813999E-3</v>
      </c>
      <c r="U67" s="116">
        <f t="shared" si="2"/>
        <v>0.11660966772843118</v>
      </c>
    </row>
    <row r="68" spans="12:21" x14ac:dyDescent="0.25">
      <c r="L68" s="126">
        <v>36981</v>
      </c>
      <c r="M68" s="111">
        <v>100.298352015506</v>
      </c>
      <c r="N68" s="112">
        <f t="shared" si="3"/>
        <v>6.4518138271463243E-4</v>
      </c>
      <c r="O68" s="112">
        <f t="shared" si="4"/>
        <v>2.9835201550598711E-3</v>
      </c>
      <c r="P68" s="112">
        <f t="shared" si="5"/>
        <v>7.6500831099678424E-2</v>
      </c>
      <c r="Q68" s="124">
        <v>36965.5</v>
      </c>
      <c r="R68" s="125">
        <v>99.981391943044102</v>
      </c>
      <c r="S68" s="115">
        <f t="shared" si="0"/>
        <v>-1.9249354230378435E-3</v>
      </c>
      <c r="T68" s="116">
        <f t="shared" si="1"/>
        <v>-1.8608056955893293E-4</v>
      </c>
      <c r="U68" s="116">
        <f t="shared" si="2"/>
        <v>0.13027621092531461</v>
      </c>
    </row>
    <row r="69" spans="12:21" x14ac:dyDescent="0.25">
      <c r="L69" s="126">
        <v>37011</v>
      </c>
      <c r="M69" s="111">
        <v>100.35471816804601</v>
      </c>
      <c r="N69" s="112">
        <f t="shared" si="3"/>
        <v>5.6198483232594576E-4</v>
      </c>
      <c r="O69" s="112">
        <f t="shared" si="4"/>
        <v>2.652085333143761E-3</v>
      </c>
      <c r="P69" s="112">
        <f t="shared" si="5"/>
        <v>6.9733141906810792E-2</v>
      </c>
      <c r="Q69" s="124">
        <v>36996</v>
      </c>
      <c r="R69" s="125">
        <v>99.663067054321502</v>
      </c>
      <c r="S69" s="115">
        <f t="shared" si="0"/>
        <v>-3.1838413382355712E-3</v>
      </c>
      <c r="T69" s="116">
        <f t="shared" si="1"/>
        <v>-5.467485867408195E-3</v>
      </c>
      <c r="U69" s="116">
        <f t="shared" si="2"/>
        <v>0.14081230389919352</v>
      </c>
    </row>
    <row r="70" spans="12:21" x14ac:dyDescent="0.25">
      <c r="L70" s="126">
        <v>37042</v>
      </c>
      <c r="M70" s="111">
        <v>100.71811525606</v>
      </c>
      <c r="N70" s="112">
        <f t="shared" si="3"/>
        <v>3.6211260880179008E-3</v>
      </c>
      <c r="O70" s="112">
        <f t="shared" si="4"/>
        <v>4.8330274992391953E-3</v>
      </c>
      <c r="P70" s="112">
        <f t="shared" si="5"/>
        <v>5.4060749574464939E-2</v>
      </c>
      <c r="Q70" s="124">
        <v>37026.5</v>
      </c>
      <c r="R70" s="125">
        <v>99.913255426027007</v>
      </c>
      <c r="S70" s="115">
        <f t="shared" si="0"/>
        <v>2.5103418859178106E-3</v>
      </c>
      <c r="T70" s="116">
        <f t="shared" si="1"/>
        <v>-2.605115577567263E-3</v>
      </c>
      <c r="U70" s="116">
        <f t="shared" si="2"/>
        <v>0.10984447204561287</v>
      </c>
    </row>
    <row r="71" spans="12:21" x14ac:dyDescent="0.25">
      <c r="L71" s="126">
        <v>37072</v>
      </c>
      <c r="M71" s="111">
        <v>102.095285542676</v>
      </c>
      <c r="N71" s="112">
        <f t="shared" si="3"/>
        <v>1.3673511295507756E-2</v>
      </c>
      <c r="O71" s="112">
        <f t="shared" si="4"/>
        <v>1.7915882874049549E-2</v>
      </c>
      <c r="P71" s="112">
        <f t="shared" si="5"/>
        <v>4.6914756100919552E-2</v>
      </c>
      <c r="Q71" s="124">
        <v>37057</v>
      </c>
      <c r="R71" s="125">
        <v>100.340415740669</v>
      </c>
      <c r="S71" s="115">
        <f t="shared" si="0"/>
        <v>4.2753117473812718E-3</v>
      </c>
      <c r="T71" s="116">
        <f t="shared" si="1"/>
        <v>3.5909061741150605E-3</v>
      </c>
      <c r="U71" s="116">
        <f t="shared" si="2"/>
        <v>7.9330631909867222E-2</v>
      </c>
    </row>
    <row r="72" spans="12:21" x14ac:dyDescent="0.25">
      <c r="L72" s="126">
        <v>37103</v>
      </c>
      <c r="M72" s="111">
        <v>103.77410507663799</v>
      </c>
      <c r="N72" s="112">
        <f t="shared" si="3"/>
        <v>1.6443653838063454E-2</v>
      </c>
      <c r="O72" s="112">
        <f t="shared" si="4"/>
        <v>3.4073005943439094E-2</v>
      </c>
      <c r="P72" s="112">
        <f t="shared" si="5"/>
        <v>5.9334402798131958E-2</v>
      </c>
      <c r="Q72" s="124">
        <v>37087.5</v>
      </c>
      <c r="R72" s="125">
        <v>101.101278820319</v>
      </c>
      <c r="S72" s="115">
        <f t="shared" ref="S72:S135" si="6">R72/R71-1</f>
        <v>7.5828176914918277E-3</v>
      </c>
      <c r="T72" s="116">
        <f t="shared" si="1"/>
        <v>1.4430739575911344E-2</v>
      </c>
      <c r="U72" s="116">
        <f t="shared" si="2"/>
        <v>6.1703032682401515E-2</v>
      </c>
    </row>
    <row r="73" spans="12:21" x14ac:dyDescent="0.25">
      <c r="L73" s="126">
        <v>37134</v>
      </c>
      <c r="M73" s="111">
        <v>105.717017040288</v>
      </c>
      <c r="N73" s="112">
        <f t="shared" si="3"/>
        <v>1.8722512347518094E-2</v>
      </c>
      <c r="O73" s="112">
        <f t="shared" si="4"/>
        <v>4.9632598579898657E-2</v>
      </c>
      <c r="P73" s="112">
        <f t="shared" si="5"/>
        <v>8.3208970734915733E-2</v>
      </c>
      <c r="Q73" s="124">
        <v>37118.5</v>
      </c>
      <c r="R73" s="125">
        <v>100.97988204107401</v>
      </c>
      <c r="S73" s="115">
        <f t="shared" si="6"/>
        <v>-1.2007442503347843E-3</v>
      </c>
      <c r="T73" s="116">
        <f t="shared" si="1"/>
        <v>1.0675526590530282E-2</v>
      </c>
      <c r="U73" s="116">
        <f t="shared" si="2"/>
        <v>4.868058535963371E-2</v>
      </c>
    </row>
    <row r="74" spans="12:21" x14ac:dyDescent="0.25">
      <c r="L74" s="126">
        <v>37164</v>
      </c>
      <c r="M74" s="111">
        <v>106.690495779548</v>
      </c>
      <c r="N74" s="112">
        <f t="shared" si="3"/>
        <v>9.2083447538915397E-3</v>
      </c>
      <c r="O74" s="112">
        <f t="shared" si="4"/>
        <v>4.5009034574384987E-2</v>
      </c>
      <c r="P74" s="112">
        <f t="shared" si="5"/>
        <v>9.9121742612140684E-2</v>
      </c>
      <c r="Q74" s="124">
        <v>37149</v>
      </c>
      <c r="R74" s="125">
        <v>100.826593016226</v>
      </c>
      <c r="S74" s="115">
        <f t="shared" si="6"/>
        <v>-1.5180154873388751E-3</v>
      </c>
      <c r="T74" s="116">
        <f t="shared" ref="T74:T137" si="7">R74/R71-1</f>
        <v>4.8452786643173873E-3</v>
      </c>
      <c r="U74" s="116">
        <f t="shared" si="2"/>
        <v>3.4338048366628682E-2</v>
      </c>
    </row>
    <row r="75" spans="12:21" x14ac:dyDescent="0.25">
      <c r="L75" s="126">
        <v>37195</v>
      </c>
      <c r="M75" s="111">
        <v>106.283276449794</v>
      </c>
      <c r="N75" s="112">
        <f t="shared" si="3"/>
        <v>-3.8168285448352268E-3</v>
      </c>
      <c r="O75" s="112">
        <f t="shared" si="4"/>
        <v>2.4179166578241817E-2</v>
      </c>
      <c r="P75" s="112">
        <f t="shared" si="5"/>
        <v>8.2165340232809303E-2</v>
      </c>
      <c r="Q75" s="124">
        <v>37179.5</v>
      </c>
      <c r="R75" s="125">
        <v>99.486490431106901</v>
      </c>
      <c r="S75" s="115">
        <f t="shared" si="6"/>
        <v>-1.3291162034042348E-2</v>
      </c>
      <c r="T75" s="116">
        <f t="shared" si="7"/>
        <v>-1.5971987773586549E-2</v>
      </c>
      <c r="U75" s="116">
        <f t="shared" si="2"/>
        <v>6.6876553817825091E-3</v>
      </c>
    </row>
    <row r="76" spans="12:21" x14ac:dyDescent="0.25">
      <c r="L76" s="126">
        <v>37225</v>
      </c>
      <c r="M76" s="111">
        <v>105.15289163838899</v>
      </c>
      <c r="N76" s="112">
        <f t="shared" si="3"/>
        <v>-1.0635584911977913E-2</v>
      </c>
      <c r="O76" s="112">
        <f t="shared" si="4"/>
        <v>-5.3361834990484081E-3</v>
      </c>
      <c r="P76" s="112">
        <f t="shared" si="5"/>
        <v>5.9517555861055227E-2</v>
      </c>
      <c r="Q76" s="124">
        <v>37210</v>
      </c>
      <c r="R76" s="125">
        <v>98.583817624014401</v>
      </c>
      <c r="S76" s="115">
        <f t="shared" si="6"/>
        <v>-9.0733204395986311E-3</v>
      </c>
      <c r="T76" s="116">
        <f t="shared" si="7"/>
        <v>-2.3728136423104562E-2</v>
      </c>
      <c r="U76" s="116">
        <f t="shared" si="2"/>
        <v>-1.1209005290877427E-2</v>
      </c>
    </row>
    <row r="77" spans="12:21" x14ac:dyDescent="0.25">
      <c r="L77" s="126">
        <v>37256</v>
      </c>
      <c r="M77" s="111">
        <v>103.941646979257</v>
      </c>
      <c r="N77" s="112">
        <f t="shared" si="3"/>
        <v>-1.1518890638760104E-2</v>
      </c>
      <c r="O77" s="112">
        <f t="shared" si="4"/>
        <v>-2.5764701721612382E-2</v>
      </c>
      <c r="P77" s="112">
        <f t="shared" si="5"/>
        <v>3.9416469792570075E-2</v>
      </c>
      <c r="Q77" s="124">
        <v>37240.5</v>
      </c>
      <c r="R77" s="125">
        <v>97.660677807784694</v>
      </c>
      <c r="S77" s="115">
        <f t="shared" si="6"/>
        <v>-9.3640096161667907E-3</v>
      </c>
      <c r="T77" s="116">
        <f t="shared" si="7"/>
        <v>-3.1399605141193443E-2</v>
      </c>
      <c r="U77" s="116">
        <f t="shared" si="2"/>
        <v>-2.3393221922153096E-2</v>
      </c>
    </row>
    <row r="78" spans="12:21" x14ac:dyDescent="0.25">
      <c r="L78" s="126">
        <v>37287</v>
      </c>
      <c r="M78" s="111">
        <v>104.35973571317599</v>
      </c>
      <c r="N78" s="112">
        <f t="shared" si="3"/>
        <v>4.0223408621034018E-3</v>
      </c>
      <c r="O78" s="112">
        <f t="shared" si="4"/>
        <v>-1.8098244623900417E-2</v>
      </c>
      <c r="P78" s="112">
        <f t="shared" si="5"/>
        <v>4.266653873130033E-2</v>
      </c>
      <c r="Q78" s="124">
        <v>37271.5</v>
      </c>
      <c r="R78" s="125">
        <v>98.711973043369298</v>
      </c>
      <c r="S78" s="115">
        <f t="shared" si="6"/>
        <v>1.0764775129390003E-2</v>
      </c>
      <c r="T78" s="116">
        <f t="shared" si="7"/>
        <v>-7.7851513746376444E-3</v>
      </c>
      <c r="U78" s="116">
        <f t="shared" si="2"/>
        <v>-1.495840307320917E-2</v>
      </c>
    </row>
    <row r="79" spans="12:21" x14ac:dyDescent="0.25">
      <c r="L79" s="126">
        <v>37315</v>
      </c>
      <c r="M79" s="111">
        <v>105.66188933375901</v>
      </c>
      <c r="N79" s="112">
        <f t="shared" si="3"/>
        <v>1.2477548085804591E-2</v>
      </c>
      <c r="O79" s="112">
        <f t="shared" si="4"/>
        <v>4.8405487232858757E-3</v>
      </c>
      <c r="P79" s="112">
        <f t="shared" si="5"/>
        <v>5.4155509965645887E-2</v>
      </c>
      <c r="Q79" s="124">
        <v>37301</v>
      </c>
      <c r="R79" s="125">
        <v>100.13709986078599</v>
      </c>
      <c r="S79" s="115">
        <f t="shared" si="6"/>
        <v>1.4437223504696561E-2</v>
      </c>
      <c r="T79" s="116">
        <f t="shared" si="7"/>
        <v>1.5755955431707935E-2</v>
      </c>
      <c r="U79" s="116">
        <f t="shared" si="2"/>
        <v>-3.7056428421711196E-4</v>
      </c>
    </row>
    <row r="80" spans="12:21" x14ac:dyDescent="0.25">
      <c r="L80" s="126">
        <v>37346</v>
      </c>
      <c r="M80" s="111">
        <v>107.575870666903</v>
      </c>
      <c r="N80" s="112">
        <f t="shared" si="3"/>
        <v>1.8114206978622205E-2</v>
      </c>
      <c r="O80" s="112">
        <f t="shared" si="4"/>
        <v>3.496407641463728E-2</v>
      </c>
      <c r="P80" s="112">
        <f t="shared" si="5"/>
        <v>7.2558706151741204E-2</v>
      </c>
      <c r="Q80" s="124">
        <v>37330.5</v>
      </c>
      <c r="R80" s="125">
        <v>101.42165412648301</v>
      </c>
      <c r="S80" s="115">
        <f t="shared" si="6"/>
        <v>1.2827955547772385E-2</v>
      </c>
      <c r="T80" s="116">
        <f t="shared" si="7"/>
        <v>3.8510651401587159E-2</v>
      </c>
      <c r="U80" s="116">
        <f t="shared" si="2"/>
        <v>1.440530238126092E-2</v>
      </c>
    </row>
    <row r="81" spans="12:21" x14ac:dyDescent="0.25">
      <c r="L81" s="126">
        <v>37376</v>
      </c>
      <c r="M81" s="111">
        <v>108.446756533222</v>
      </c>
      <c r="N81" s="112">
        <f t="shared" si="3"/>
        <v>8.095550246724148E-3</v>
      </c>
      <c r="O81" s="112">
        <f t="shared" si="4"/>
        <v>3.9162813053483125E-2</v>
      </c>
      <c r="P81" s="112">
        <f t="shared" si="5"/>
        <v>8.0634358930944394E-2</v>
      </c>
      <c r="Q81" s="124">
        <v>37361</v>
      </c>
      <c r="R81" s="125">
        <v>101.508267102266</v>
      </c>
      <c r="S81" s="115">
        <f t="shared" si="6"/>
        <v>8.5398898814026403E-4</v>
      </c>
      <c r="T81" s="116">
        <f t="shared" si="7"/>
        <v>2.8327810423444344E-2</v>
      </c>
      <c r="U81" s="116">
        <f t="shared" si="2"/>
        <v>1.8514381530509993E-2</v>
      </c>
    </row>
    <row r="82" spans="12:21" x14ac:dyDescent="0.25">
      <c r="L82" s="126">
        <v>37407</v>
      </c>
      <c r="M82" s="111">
        <v>109.028820494103</v>
      </c>
      <c r="N82" s="112">
        <f t="shared" si="3"/>
        <v>5.3672786488796476E-3</v>
      </c>
      <c r="O82" s="112">
        <f t="shared" si="4"/>
        <v>3.1865142499096555E-2</v>
      </c>
      <c r="P82" s="112">
        <f t="shared" si="5"/>
        <v>8.2514503144884399E-2</v>
      </c>
      <c r="Q82" s="124">
        <v>37391.5</v>
      </c>
      <c r="R82" s="125">
        <v>101.343635317538</v>
      </c>
      <c r="S82" s="115">
        <f t="shared" si="6"/>
        <v>-1.6218559278737832E-3</v>
      </c>
      <c r="T82" s="116">
        <f t="shared" si="7"/>
        <v>1.2048835630644072E-2</v>
      </c>
      <c r="U82" s="116">
        <f t="shared" si="2"/>
        <v>1.4316217456951996E-2</v>
      </c>
    </row>
    <row r="83" spans="12:21" x14ac:dyDescent="0.25">
      <c r="L83" s="126">
        <v>37437</v>
      </c>
      <c r="M83" s="111">
        <v>109.48805024817401</v>
      </c>
      <c r="N83" s="112">
        <f t="shared" si="3"/>
        <v>4.212003321597324E-3</v>
      </c>
      <c r="O83" s="112">
        <f t="shared" si="4"/>
        <v>1.7775171787285382E-2</v>
      </c>
      <c r="P83" s="112">
        <f t="shared" si="5"/>
        <v>7.2410441541963522E-2</v>
      </c>
      <c r="Q83" s="124">
        <v>37422</v>
      </c>
      <c r="R83" s="125">
        <v>101.434477030528</v>
      </c>
      <c r="S83" s="115">
        <f t="shared" si="6"/>
        <v>8.9637314376345145E-4</v>
      </c>
      <c r="T83" s="116">
        <f t="shared" si="7"/>
        <v>1.264316201055049E-4</v>
      </c>
      <c r="U83" s="116">
        <f t="shared" ref="U83:U146" si="8">R83/R71-1</f>
        <v>1.0903495683001863E-2</v>
      </c>
    </row>
    <row r="84" spans="12:21" x14ac:dyDescent="0.25">
      <c r="L84" s="126">
        <v>37468</v>
      </c>
      <c r="M84" s="111">
        <v>110.52335414529701</v>
      </c>
      <c r="N84" s="112">
        <f t="shared" si="3"/>
        <v>9.4558620303886176E-3</v>
      </c>
      <c r="O84" s="112">
        <f t="shared" si="4"/>
        <v>1.9148545133655936E-2</v>
      </c>
      <c r="P84" s="112">
        <f t="shared" si="5"/>
        <v>6.5037892291864408E-2</v>
      </c>
      <c r="Q84" s="124">
        <v>37452.5</v>
      </c>
      <c r="R84" s="125">
        <v>101.509733410029</v>
      </c>
      <c r="S84" s="115">
        <f t="shared" si="6"/>
        <v>7.4192110714332848E-4</v>
      </c>
      <c r="T84" s="116">
        <f t="shared" si="7"/>
        <v>1.444520534987781E-5</v>
      </c>
      <c r="U84" s="116">
        <f t="shared" si="8"/>
        <v>4.0400536420110988E-3</v>
      </c>
    </row>
    <row r="85" spans="12:21" x14ac:dyDescent="0.25">
      <c r="L85" s="126">
        <v>37499</v>
      </c>
      <c r="M85" s="111">
        <v>111.712914164512</v>
      </c>
      <c r="N85" s="112">
        <f t="shared" si="3"/>
        <v>1.0762974290946303E-2</v>
      </c>
      <c r="O85" s="112">
        <f t="shared" si="4"/>
        <v>2.4618203317664733E-2</v>
      </c>
      <c r="P85" s="112">
        <f t="shared" si="5"/>
        <v>5.671648039349253E-2</v>
      </c>
      <c r="Q85" s="124">
        <v>37483.5</v>
      </c>
      <c r="R85" s="125">
        <v>101.61026339185599</v>
      </c>
      <c r="S85" s="115">
        <f t="shared" si="6"/>
        <v>9.9034820060972528E-4</v>
      </c>
      <c r="T85" s="116">
        <f t="shared" si="7"/>
        <v>2.6309306300544844E-3</v>
      </c>
      <c r="U85" s="116">
        <f t="shared" si="8"/>
        <v>6.2426429704638409E-3</v>
      </c>
    </row>
    <row r="86" spans="12:21" x14ac:dyDescent="0.25">
      <c r="L86" s="126">
        <v>37529</v>
      </c>
      <c r="M86" s="111">
        <v>113.211767080416</v>
      </c>
      <c r="N86" s="112">
        <f t="shared" si="3"/>
        <v>1.3417006682832966E-2</v>
      </c>
      <c r="O86" s="112">
        <f t="shared" si="4"/>
        <v>3.4010257957845846E-2</v>
      </c>
      <c r="P86" s="112">
        <f t="shared" si="5"/>
        <v>6.1123263634867087E-2</v>
      </c>
      <c r="Q86" s="124">
        <v>37514</v>
      </c>
      <c r="R86" s="125">
        <v>101.741649458816</v>
      </c>
      <c r="S86" s="115">
        <f t="shared" si="6"/>
        <v>1.293039330616752E-3</v>
      </c>
      <c r="T86" s="116">
        <f t="shared" si="7"/>
        <v>3.0282842410234156E-3</v>
      </c>
      <c r="U86" s="116">
        <f t="shared" si="8"/>
        <v>9.0755465915894895E-3</v>
      </c>
    </row>
    <row r="87" spans="12:21" x14ac:dyDescent="0.25">
      <c r="L87" s="126">
        <v>37560</v>
      </c>
      <c r="M87" s="111">
        <v>114.908808445448</v>
      </c>
      <c r="N87" s="112">
        <f t="shared" si="3"/>
        <v>1.4989973293381809E-2</v>
      </c>
      <c r="O87" s="112">
        <f t="shared" si="4"/>
        <v>3.9678983089725728E-2</v>
      </c>
      <c r="P87" s="112">
        <f t="shared" si="5"/>
        <v>8.1156060330230151E-2</v>
      </c>
      <c r="Q87" s="124">
        <v>37544.5</v>
      </c>
      <c r="R87" s="125">
        <v>102.426948721172</v>
      </c>
      <c r="S87" s="115">
        <f t="shared" si="6"/>
        <v>6.7356806774927502E-3</v>
      </c>
      <c r="T87" s="116">
        <f t="shared" si="7"/>
        <v>9.0357375626046732E-3</v>
      </c>
      <c r="U87" s="116">
        <f t="shared" si="8"/>
        <v>2.9556357625273089E-2</v>
      </c>
    </row>
    <row r="88" spans="12:21" x14ac:dyDescent="0.25">
      <c r="L88" s="126">
        <v>37590</v>
      </c>
      <c r="M88" s="111">
        <v>116.635253589149</v>
      </c>
      <c r="N88" s="112">
        <f t="shared" si="3"/>
        <v>1.5024480429806308E-2</v>
      </c>
      <c r="O88" s="112">
        <f t="shared" si="4"/>
        <v>4.4062402824692315E-2</v>
      </c>
      <c r="P88" s="112">
        <f t="shared" si="5"/>
        <v>0.10919682542109044</v>
      </c>
      <c r="Q88" s="124">
        <v>37575</v>
      </c>
      <c r="R88" s="125">
        <v>104.034499562739</v>
      </c>
      <c r="S88" s="115">
        <f t="shared" si="6"/>
        <v>1.5694608319760661E-2</v>
      </c>
      <c r="T88" s="116">
        <f t="shared" si="7"/>
        <v>2.3858182135932715E-2</v>
      </c>
      <c r="U88" s="116">
        <f t="shared" si="8"/>
        <v>5.5289824132321419E-2</v>
      </c>
    </row>
    <row r="89" spans="12:21" x14ac:dyDescent="0.25">
      <c r="L89" s="126">
        <v>37621</v>
      </c>
      <c r="M89" s="111">
        <v>117.645825828092</v>
      </c>
      <c r="N89" s="112">
        <f t="shared" si="3"/>
        <v>8.6643806897592768E-3</v>
      </c>
      <c r="O89" s="112">
        <f t="shared" si="4"/>
        <v>3.9166058988606922E-2</v>
      </c>
      <c r="P89" s="112">
        <f t="shared" si="5"/>
        <v>0.13184492690951743</v>
      </c>
      <c r="Q89" s="124">
        <v>37605.5</v>
      </c>
      <c r="R89" s="125">
        <v>106.217928178779</v>
      </c>
      <c r="S89" s="115">
        <f t="shared" si="6"/>
        <v>2.0987543797654107E-2</v>
      </c>
      <c r="T89" s="116">
        <f t="shared" si="7"/>
        <v>4.3996522012108352E-2</v>
      </c>
      <c r="U89" s="116">
        <f t="shared" si="8"/>
        <v>8.7622270939350377E-2</v>
      </c>
    </row>
    <row r="90" spans="12:21" x14ac:dyDescent="0.25">
      <c r="L90" s="126">
        <v>37652</v>
      </c>
      <c r="M90" s="111">
        <v>117.56048965284501</v>
      </c>
      <c r="N90" s="112">
        <f t="shared" si="3"/>
        <v>-7.2536509176013286E-4</v>
      </c>
      <c r="O90" s="112">
        <f t="shared" si="4"/>
        <v>2.3076396346550565E-2</v>
      </c>
      <c r="P90" s="112">
        <f t="shared" si="5"/>
        <v>0.12649278813766052</v>
      </c>
      <c r="Q90" s="124">
        <v>37636.5</v>
      </c>
      <c r="R90" s="125">
        <v>108.605585881617</v>
      </c>
      <c r="S90" s="115">
        <f t="shared" si="6"/>
        <v>2.247885779526082E-2</v>
      </c>
      <c r="T90" s="116">
        <f t="shared" si="7"/>
        <v>6.032237841297583E-2</v>
      </c>
      <c r="U90" s="116">
        <f t="shared" si="8"/>
        <v>0.10022708019320947</v>
      </c>
    </row>
    <row r="91" spans="12:21" x14ac:dyDescent="0.25">
      <c r="L91" s="126">
        <v>37680</v>
      </c>
      <c r="M91" s="111">
        <v>117.402900198748</v>
      </c>
      <c r="N91" s="112">
        <f t="shared" si="3"/>
        <v>-1.3404967482048002E-3</v>
      </c>
      <c r="O91" s="112">
        <f t="shared" si="4"/>
        <v>6.581600210713745E-3</v>
      </c>
      <c r="P91" s="112">
        <f t="shared" si="5"/>
        <v>0.11111869131832508</v>
      </c>
      <c r="Q91" s="124">
        <v>37666</v>
      </c>
      <c r="R91" s="125">
        <v>109.604782528868</v>
      </c>
      <c r="S91" s="115">
        <f t="shared" si="6"/>
        <v>9.2002325583893096E-3</v>
      </c>
      <c r="T91" s="116">
        <f t="shared" si="7"/>
        <v>5.3542651615964942E-2</v>
      </c>
      <c r="U91" s="116">
        <f t="shared" si="8"/>
        <v>9.4547202597681679E-2</v>
      </c>
    </row>
    <row r="92" spans="12:21" x14ac:dyDescent="0.25">
      <c r="L92" s="126">
        <v>37711</v>
      </c>
      <c r="M92" s="111">
        <v>118.297653761875</v>
      </c>
      <c r="N92" s="112">
        <f t="shared" si="3"/>
        <v>7.6212219767339828E-3</v>
      </c>
      <c r="O92" s="112">
        <f t="shared" si="4"/>
        <v>5.5405955051517353E-3</v>
      </c>
      <c r="P92" s="112">
        <f t="shared" si="5"/>
        <v>9.9667174697296579E-2</v>
      </c>
      <c r="Q92" s="124">
        <v>37695.5</v>
      </c>
      <c r="R92" s="125">
        <v>109.754822899478</v>
      </c>
      <c r="S92" s="115">
        <f t="shared" si="6"/>
        <v>1.3689217491077432E-3</v>
      </c>
      <c r="T92" s="116">
        <f t="shared" si="7"/>
        <v>3.3298472125590006E-2</v>
      </c>
      <c r="U92" s="116">
        <f t="shared" si="8"/>
        <v>8.21636054427064E-2</v>
      </c>
    </row>
    <row r="93" spans="12:21" x14ac:dyDescent="0.25">
      <c r="L93" s="126">
        <v>37741</v>
      </c>
      <c r="M93" s="111">
        <v>120.043033262527</v>
      </c>
      <c r="N93" s="112">
        <f t="shared" si="3"/>
        <v>1.4754134550845288E-2</v>
      </c>
      <c r="O93" s="112">
        <f t="shared" si="4"/>
        <v>2.1117159489662862E-2</v>
      </c>
      <c r="P93" s="112">
        <f t="shared" si="5"/>
        <v>0.10693059986310005</v>
      </c>
      <c r="Q93" s="124">
        <v>37726</v>
      </c>
      <c r="R93" s="125">
        <v>108.95625711603699</v>
      </c>
      <c r="S93" s="115">
        <f t="shared" si="6"/>
        <v>-7.275906081798289E-3</v>
      </c>
      <c r="T93" s="116">
        <f t="shared" si="7"/>
        <v>3.2288508143791805E-3</v>
      </c>
      <c r="U93" s="116">
        <f t="shared" si="8"/>
        <v>7.3373235760860744E-2</v>
      </c>
    </row>
    <row r="94" spans="12:21" x14ac:dyDescent="0.25">
      <c r="L94" s="126">
        <v>37772</v>
      </c>
      <c r="M94" s="111">
        <v>121.679212689354</v>
      </c>
      <c r="N94" s="112">
        <f t="shared" si="3"/>
        <v>1.3629940716749278E-2</v>
      </c>
      <c r="O94" s="112">
        <f t="shared" si="4"/>
        <v>3.6424249174140888E-2</v>
      </c>
      <c r="P94" s="112">
        <f t="shared" si="5"/>
        <v>0.11602796524736525</v>
      </c>
      <c r="Q94" s="124">
        <v>37756.5</v>
      </c>
      <c r="R94" s="125">
        <v>109.406699592276</v>
      </c>
      <c r="S94" s="115">
        <f t="shared" si="6"/>
        <v>4.1341588648671213E-3</v>
      </c>
      <c r="T94" s="116">
        <f t="shared" si="7"/>
        <v>-1.8072472023730191E-3</v>
      </c>
      <c r="U94" s="116">
        <f t="shared" si="8"/>
        <v>7.9561624659251207E-2</v>
      </c>
    </row>
    <row r="95" spans="12:21" x14ac:dyDescent="0.25">
      <c r="L95" s="126">
        <v>37802</v>
      </c>
      <c r="M95" s="111">
        <v>122.618880929791</v>
      </c>
      <c r="N95" s="112">
        <f t="shared" si="3"/>
        <v>7.7225042771764674E-3</v>
      </c>
      <c r="O95" s="112">
        <f t="shared" si="4"/>
        <v>3.6528426646688539E-2</v>
      </c>
      <c r="P95" s="112">
        <f t="shared" si="5"/>
        <v>0.11992934984095216</v>
      </c>
      <c r="Q95" s="124">
        <v>37787</v>
      </c>
      <c r="R95" s="125">
        <v>109.74736193491999</v>
      </c>
      <c r="S95" s="115">
        <f t="shared" si="6"/>
        <v>3.1137246979713318E-3</v>
      </c>
      <c r="T95" s="116">
        <f t="shared" si="7"/>
        <v>-6.797846655759443E-5</v>
      </c>
      <c r="U95" s="116">
        <f t="shared" si="8"/>
        <v>8.1953248518155553E-2</v>
      </c>
    </row>
    <row r="96" spans="12:21" x14ac:dyDescent="0.25">
      <c r="L96" s="126">
        <v>37833</v>
      </c>
      <c r="M96" s="111">
        <v>123.540978536374</v>
      </c>
      <c r="N96" s="112">
        <f t="shared" ref="N96:N159" si="9">M96/M95-1</f>
        <v>7.520029538607309E-3</v>
      </c>
      <c r="O96" s="112">
        <f t="shared" si="4"/>
        <v>2.9139094362912399E-2</v>
      </c>
      <c r="P96" s="112">
        <f t="shared" si="5"/>
        <v>0.11778166245265842</v>
      </c>
      <c r="Q96" s="124">
        <v>37817.5</v>
      </c>
      <c r="R96" s="125">
        <v>110.325392801752</v>
      </c>
      <c r="S96" s="115">
        <f t="shared" si="6"/>
        <v>5.2669226543666792E-3</v>
      </c>
      <c r="T96" s="116">
        <f t="shared" si="7"/>
        <v>1.2565920691061327E-2</v>
      </c>
      <c r="U96" s="116">
        <f t="shared" si="8"/>
        <v>8.6845459007500736E-2</v>
      </c>
    </row>
    <row r="97" spans="12:21" x14ac:dyDescent="0.25">
      <c r="L97" s="126">
        <v>37864</v>
      </c>
      <c r="M97" s="111">
        <v>124.724988588784</v>
      </c>
      <c r="N97" s="112">
        <f t="shared" si="9"/>
        <v>9.5839458812558842E-3</v>
      </c>
      <c r="O97" s="112">
        <f t="shared" si="4"/>
        <v>2.5031193349400072E-2</v>
      </c>
      <c r="P97" s="112">
        <f t="shared" si="5"/>
        <v>0.1164777995595927</v>
      </c>
      <c r="Q97" s="124">
        <v>37848.5</v>
      </c>
      <c r="R97" s="125">
        <v>108.81215610627901</v>
      </c>
      <c r="S97" s="115">
        <f t="shared" si="6"/>
        <v>-1.3716123342449316E-2</v>
      </c>
      <c r="T97" s="116">
        <f t="shared" si="7"/>
        <v>-5.4342511766890533E-3</v>
      </c>
      <c r="U97" s="116">
        <f t="shared" si="8"/>
        <v>7.0877610922522649E-2</v>
      </c>
    </row>
    <row r="98" spans="12:21" x14ac:dyDescent="0.25">
      <c r="L98" s="126">
        <v>37894</v>
      </c>
      <c r="M98" s="111">
        <v>126.309025928712</v>
      </c>
      <c r="N98" s="112">
        <f t="shared" si="9"/>
        <v>1.2700240407722552E-2</v>
      </c>
      <c r="O98" s="112">
        <f t="shared" ref="O98:O161" si="10">M98/M95-1</f>
        <v>3.0094427309558469E-2</v>
      </c>
      <c r="P98" s="112">
        <f t="shared" si="5"/>
        <v>0.11568814078304102</v>
      </c>
      <c r="Q98" s="124">
        <v>37879</v>
      </c>
      <c r="R98" s="125">
        <v>107.65748053262</v>
      </c>
      <c r="S98" s="115">
        <f t="shared" si="6"/>
        <v>-1.0611641336572775E-2</v>
      </c>
      <c r="T98" s="116">
        <f t="shared" si="7"/>
        <v>-1.9042657294480514E-2</v>
      </c>
      <c r="U98" s="116">
        <f t="shared" si="8"/>
        <v>5.814561789858419E-2</v>
      </c>
    </row>
    <row r="99" spans="12:21" x14ac:dyDescent="0.25">
      <c r="L99" s="126">
        <v>37925</v>
      </c>
      <c r="M99" s="111">
        <v>127.389622151143</v>
      </c>
      <c r="N99" s="112">
        <f t="shared" si="9"/>
        <v>8.5551781789598991E-3</v>
      </c>
      <c r="O99" s="112">
        <f t="shared" si="10"/>
        <v>3.1152769391703083E-2</v>
      </c>
      <c r="P99" s="112">
        <f t="shared" si="5"/>
        <v>0.10861494322796106</v>
      </c>
      <c r="Q99" s="124">
        <v>37909.5</v>
      </c>
      <c r="R99" s="125">
        <v>107.147957834057</v>
      </c>
      <c r="S99" s="115">
        <f t="shared" si="6"/>
        <v>-4.732812769184358E-3</v>
      </c>
      <c r="T99" s="116">
        <f t="shared" si="7"/>
        <v>-2.8800576975100078E-2</v>
      </c>
      <c r="U99" s="116">
        <f t="shared" si="8"/>
        <v>4.6091474673687571E-2</v>
      </c>
    </row>
    <row r="100" spans="12:21" x14ac:dyDescent="0.25">
      <c r="L100" s="126">
        <v>37955</v>
      </c>
      <c r="M100" s="111">
        <v>127.889525798821</v>
      </c>
      <c r="N100" s="112">
        <f t="shared" si="9"/>
        <v>3.9242101455083667E-3</v>
      </c>
      <c r="O100" s="112">
        <f t="shared" si="10"/>
        <v>2.5372118657556397E-2</v>
      </c>
      <c r="P100" s="112">
        <f t="shared" si="5"/>
        <v>9.6491171094080119E-2</v>
      </c>
      <c r="Q100" s="124">
        <v>37940</v>
      </c>
      <c r="R100" s="125">
        <v>107.793994153656</v>
      </c>
      <c r="S100" s="115">
        <f t="shared" si="6"/>
        <v>6.0293852786212909E-3</v>
      </c>
      <c r="T100" s="116">
        <f t="shared" si="7"/>
        <v>-9.3570607279258589E-3</v>
      </c>
      <c r="U100" s="116">
        <f t="shared" si="8"/>
        <v>3.613699884863486E-2</v>
      </c>
    </row>
    <row r="101" spans="12:21" x14ac:dyDescent="0.25">
      <c r="L101" s="126">
        <v>37986</v>
      </c>
      <c r="M101" s="111">
        <v>128.44943584457801</v>
      </c>
      <c r="N101" s="112">
        <f t="shared" si="9"/>
        <v>4.3780758608626957E-3</v>
      </c>
      <c r="O101" s="112">
        <f t="shared" si="10"/>
        <v>1.6945819193269873E-2</v>
      </c>
      <c r="P101" s="112">
        <f t="shared" si="5"/>
        <v>9.1831647578151987E-2</v>
      </c>
      <c r="Q101" s="124">
        <v>37970.5</v>
      </c>
      <c r="R101" s="125">
        <v>109.124240801374</v>
      </c>
      <c r="S101" s="115">
        <f t="shared" si="6"/>
        <v>1.2340637882123362E-2</v>
      </c>
      <c r="T101" s="116">
        <f t="shared" si="7"/>
        <v>1.3624322819904444E-2</v>
      </c>
      <c r="U101" s="116">
        <f t="shared" si="8"/>
        <v>2.7361789788474145E-2</v>
      </c>
    </row>
    <row r="102" spans="12:21" x14ac:dyDescent="0.25">
      <c r="L102" s="126">
        <v>38017</v>
      </c>
      <c r="M102" s="111">
        <v>129.541216611116</v>
      </c>
      <c r="N102" s="112">
        <f t="shared" si="9"/>
        <v>8.4996929675815736E-3</v>
      </c>
      <c r="O102" s="112">
        <f t="shared" si="10"/>
        <v>1.6889872374534542E-2</v>
      </c>
      <c r="P102" s="112">
        <f t="shared" si="5"/>
        <v>0.10191116925125066</v>
      </c>
      <c r="Q102" s="124">
        <v>38001.5</v>
      </c>
      <c r="R102" s="125">
        <v>109.87574887750699</v>
      </c>
      <c r="S102" s="115">
        <f t="shared" si="6"/>
        <v>6.8867198581556988E-3</v>
      </c>
      <c r="T102" s="116">
        <f t="shared" si="7"/>
        <v>2.5458171099020044E-2</v>
      </c>
      <c r="U102" s="116">
        <f t="shared" si="8"/>
        <v>1.1695190312535964E-2</v>
      </c>
    </row>
    <row r="103" spans="12:21" x14ac:dyDescent="0.25">
      <c r="L103" s="126">
        <v>38046</v>
      </c>
      <c r="M103" s="111">
        <v>131.944092514517</v>
      </c>
      <c r="N103" s="112">
        <f t="shared" si="9"/>
        <v>1.854912255930441E-2</v>
      </c>
      <c r="O103" s="112">
        <f t="shared" si="10"/>
        <v>3.1703665256168856E-2</v>
      </c>
      <c r="P103" s="112">
        <f t="shared" si="5"/>
        <v>0.12385718147637426</v>
      </c>
      <c r="Q103" s="124">
        <v>38031.5</v>
      </c>
      <c r="R103" s="125">
        <v>112.769405836315</v>
      </c>
      <c r="S103" s="115">
        <f t="shared" si="6"/>
        <v>2.6335720014376784E-2</v>
      </c>
      <c r="T103" s="116">
        <f t="shared" si="7"/>
        <v>4.6156668761774933E-2</v>
      </c>
      <c r="U103" s="116">
        <f t="shared" si="8"/>
        <v>2.8873040340310796E-2</v>
      </c>
    </row>
    <row r="104" spans="12:21" x14ac:dyDescent="0.25">
      <c r="L104" s="126">
        <v>38077</v>
      </c>
      <c r="M104" s="111">
        <v>134.460037729254</v>
      </c>
      <c r="N104" s="112">
        <f t="shared" si="9"/>
        <v>1.9068267224318314E-2</v>
      </c>
      <c r="O104" s="112">
        <f t="shared" si="10"/>
        <v>4.6793524978566259E-2</v>
      </c>
      <c r="P104" s="112">
        <f t="shared" si="5"/>
        <v>0.13662472122999803</v>
      </c>
      <c r="Q104" s="124">
        <v>38061.5</v>
      </c>
      <c r="R104" s="125">
        <v>114.36702957900999</v>
      </c>
      <c r="S104" s="115">
        <f t="shared" si="6"/>
        <v>1.4167173541855371E-2</v>
      </c>
      <c r="T104" s="116">
        <f t="shared" si="7"/>
        <v>4.8044217665429878E-2</v>
      </c>
      <c r="U104" s="116">
        <f t="shared" si="8"/>
        <v>4.202281556006171E-2</v>
      </c>
    </row>
    <row r="105" spans="12:21" x14ac:dyDescent="0.25">
      <c r="L105" s="126">
        <v>38107</v>
      </c>
      <c r="M105" s="111">
        <v>137.11086986703401</v>
      </c>
      <c r="N105" s="112">
        <f t="shared" si="9"/>
        <v>1.9714646690176307E-2</v>
      </c>
      <c r="O105" s="112">
        <f t="shared" si="10"/>
        <v>5.8434322711683251E-2</v>
      </c>
      <c r="P105" s="112">
        <f t="shared" si="5"/>
        <v>0.14218098410742974</v>
      </c>
      <c r="Q105" s="124">
        <v>38092</v>
      </c>
      <c r="R105" s="125">
        <v>116.75864619317301</v>
      </c>
      <c r="S105" s="115">
        <f t="shared" si="6"/>
        <v>2.0911766467719417E-2</v>
      </c>
      <c r="T105" s="116">
        <f t="shared" si="7"/>
        <v>6.2642552027921017E-2</v>
      </c>
      <c r="U105" s="116">
        <f t="shared" si="8"/>
        <v>7.1610289153256845E-2</v>
      </c>
    </row>
    <row r="106" spans="12:21" x14ac:dyDescent="0.25">
      <c r="L106" s="126">
        <v>38138</v>
      </c>
      <c r="M106" s="111">
        <v>138.719583748384</v>
      </c>
      <c r="N106" s="112">
        <f t="shared" si="9"/>
        <v>1.173294198271857E-2</v>
      </c>
      <c r="O106" s="112">
        <f t="shared" si="10"/>
        <v>5.1351228423671458E-2</v>
      </c>
      <c r="P106" s="112">
        <f t="shared" si="5"/>
        <v>0.14004340332587395</v>
      </c>
      <c r="Q106" s="124">
        <v>38122.5</v>
      </c>
      <c r="R106" s="125">
        <v>117.378798869935</v>
      </c>
      <c r="S106" s="115">
        <f t="shared" si="6"/>
        <v>5.3114068806174863E-3</v>
      </c>
      <c r="T106" s="116">
        <f t="shared" si="7"/>
        <v>4.0874499598858804E-2</v>
      </c>
      <c r="U106" s="116">
        <f t="shared" si="8"/>
        <v>7.2866646259950096E-2</v>
      </c>
    </row>
    <row r="107" spans="12:21" x14ac:dyDescent="0.25">
      <c r="L107" s="126">
        <v>38168</v>
      </c>
      <c r="M107" s="111">
        <v>140.84972733365001</v>
      </c>
      <c r="N107" s="112">
        <f t="shared" si="9"/>
        <v>1.5355752430239233E-2</v>
      </c>
      <c r="O107" s="112">
        <f t="shared" si="10"/>
        <v>4.7521105246617346E-2</v>
      </c>
      <c r="P107" s="112">
        <f t="shared" ref="P107:P170" si="11">M107/M95-1</f>
        <v>0.1486789494865608</v>
      </c>
      <c r="Q107" s="124">
        <v>38153</v>
      </c>
      <c r="R107" s="125">
        <v>119.887548182551</v>
      </c>
      <c r="S107" s="115">
        <f t="shared" si="6"/>
        <v>2.1373104314995617E-2</v>
      </c>
      <c r="T107" s="116">
        <f t="shared" si="7"/>
        <v>4.8270193113017612E-2</v>
      </c>
      <c r="U107" s="116">
        <f t="shared" si="8"/>
        <v>9.2395717481064565E-2</v>
      </c>
    </row>
    <row r="108" spans="12:21" x14ac:dyDescent="0.25">
      <c r="L108" s="126">
        <v>38199</v>
      </c>
      <c r="M108" s="111">
        <v>142.70884994993699</v>
      </c>
      <c r="N108" s="112">
        <f t="shared" si="9"/>
        <v>1.3199334151943631E-2</v>
      </c>
      <c r="O108" s="112">
        <f t="shared" si="10"/>
        <v>4.0828127546209458E-2</v>
      </c>
      <c r="P108" s="112">
        <f t="shared" si="11"/>
        <v>0.15515395491156347</v>
      </c>
      <c r="Q108" s="124">
        <v>38183.5</v>
      </c>
      <c r="R108" s="125">
        <v>122.584840642087</v>
      </c>
      <c r="S108" s="115">
        <f t="shared" si="6"/>
        <v>2.2498520492127083E-2</v>
      </c>
      <c r="T108" s="116">
        <f t="shared" si="7"/>
        <v>4.9899469023259924E-2</v>
      </c>
      <c r="U108" s="116">
        <f t="shared" si="8"/>
        <v>0.11112081751083802</v>
      </c>
    </row>
    <row r="109" spans="12:21" x14ac:dyDescent="0.25">
      <c r="L109" s="126">
        <v>38230</v>
      </c>
      <c r="M109" s="111">
        <v>144.90428874172201</v>
      </c>
      <c r="N109" s="112">
        <f t="shared" si="9"/>
        <v>1.5384040951596178E-2</v>
      </c>
      <c r="O109" s="112">
        <f t="shared" si="10"/>
        <v>4.4584223987840899E-2</v>
      </c>
      <c r="P109" s="112">
        <f t="shared" si="11"/>
        <v>0.16179035477380399</v>
      </c>
      <c r="Q109" s="124">
        <v>38214.5</v>
      </c>
      <c r="R109" s="125">
        <v>125.41220166358499</v>
      </c>
      <c r="S109" s="115">
        <f t="shared" si="6"/>
        <v>2.3064524183321167E-2</v>
      </c>
      <c r="T109" s="116">
        <f t="shared" si="7"/>
        <v>6.843998124867201E-2</v>
      </c>
      <c r="U109" s="116">
        <f t="shared" si="8"/>
        <v>0.15255690311928372</v>
      </c>
    </row>
    <row r="110" spans="12:21" x14ac:dyDescent="0.25">
      <c r="L110" s="126">
        <v>38260</v>
      </c>
      <c r="M110" s="111">
        <v>145.70488656550299</v>
      </c>
      <c r="N110" s="112">
        <f t="shared" si="9"/>
        <v>5.5250112383351535E-3</v>
      </c>
      <c r="O110" s="112">
        <f t="shared" si="10"/>
        <v>3.4470490811472354E-2</v>
      </c>
      <c r="P110" s="112">
        <f t="shared" si="11"/>
        <v>0.1535587856384697</v>
      </c>
      <c r="Q110" s="124">
        <v>38245</v>
      </c>
      <c r="R110" s="125">
        <v>127.282382462592</v>
      </c>
      <c r="S110" s="115">
        <f t="shared" si="6"/>
        <v>1.4912271487137474E-2</v>
      </c>
      <c r="T110" s="116">
        <f t="shared" si="7"/>
        <v>6.1681420565720346E-2</v>
      </c>
      <c r="U110" s="116">
        <f t="shared" si="8"/>
        <v>0.18229018395080954</v>
      </c>
    </row>
    <row r="111" spans="12:21" x14ac:dyDescent="0.25">
      <c r="L111" s="126">
        <v>38291</v>
      </c>
      <c r="M111" s="111">
        <v>145.36444332899799</v>
      </c>
      <c r="N111" s="112">
        <f t="shared" si="9"/>
        <v>-2.3365258676616429E-3</v>
      </c>
      <c r="O111" s="112">
        <f t="shared" si="10"/>
        <v>1.8608470182420955E-2</v>
      </c>
      <c r="P111" s="112">
        <f t="shared" si="11"/>
        <v>0.14110114210503388</v>
      </c>
      <c r="Q111" s="124">
        <v>38275.5</v>
      </c>
      <c r="R111" s="125">
        <v>128.13645585951099</v>
      </c>
      <c r="S111" s="115">
        <f t="shared" si="6"/>
        <v>6.7100676495428502E-3</v>
      </c>
      <c r="T111" s="116">
        <f t="shared" si="7"/>
        <v>4.5287942524909086E-2</v>
      </c>
      <c r="U111" s="116">
        <f t="shared" si="8"/>
        <v>0.19588332292771704</v>
      </c>
    </row>
    <row r="112" spans="12:21" x14ac:dyDescent="0.25">
      <c r="L112" s="126">
        <v>38321</v>
      </c>
      <c r="M112" s="111">
        <v>145.08747529554799</v>
      </c>
      <c r="N112" s="112">
        <f t="shared" si="9"/>
        <v>-1.9053354940667955E-3</v>
      </c>
      <c r="O112" s="112">
        <f t="shared" si="10"/>
        <v>1.2641900071881373E-3</v>
      </c>
      <c r="P112" s="112">
        <f t="shared" si="11"/>
        <v>0.13447504312261316</v>
      </c>
      <c r="Q112" s="124">
        <v>38306</v>
      </c>
      <c r="R112" s="125">
        <v>127.759399769472</v>
      </c>
      <c r="S112" s="115">
        <f t="shared" si="6"/>
        <v>-2.9426136965454708E-3</v>
      </c>
      <c r="T112" s="116">
        <f t="shared" si="7"/>
        <v>1.8715867154483812E-2</v>
      </c>
      <c r="U112" s="116">
        <f t="shared" si="8"/>
        <v>0.18521816333622554</v>
      </c>
    </row>
    <row r="113" spans="12:21" x14ac:dyDescent="0.25">
      <c r="L113" s="126">
        <v>38352</v>
      </c>
      <c r="M113" s="111">
        <v>146.37282411074301</v>
      </c>
      <c r="N113" s="112">
        <f t="shared" si="9"/>
        <v>8.8591300701643672E-3</v>
      </c>
      <c r="O113" s="112">
        <f t="shared" si="10"/>
        <v>4.5841808122182304E-3</v>
      </c>
      <c r="P113" s="112">
        <f t="shared" si="11"/>
        <v>0.13953652772638137</v>
      </c>
      <c r="Q113" s="124">
        <v>38336.5</v>
      </c>
      <c r="R113" s="125">
        <v>127.170820323866</v>
      </c>
      <c r="S113" s="115">
        <f t="shared" si="6"/>
        <v>-4.6069365280991814E-3</v>
      </c>
      <c r="T113" s="116">
        <f t="shared" si="7"/>
        <v>-8.7649316871318828E-4</v>
      </c>
      <c r="U113" s="116">
        <f t="shared" si="8"/>
        <v>0.16537644972339427</v>
      </c>
    </row>
    <row r="114" spans="12:21" x14ac:dyDescent="0.25">
      <c r="L114" s="126">
        <v>38383</v>
      </c>
      <c r="M114" s="111">
        <v>149.52256259057799</v>
      </c>
      <c r="N114" s="112">
        <f t="shared" si="9"/>
        <v>2.15186015503257E-2</v>
      </c>
      <c r="O114" s="112">
        <f t="shared" si="10"/>
        <v>2.8604789220491034E-2</v>
      </c>
      <c r="P114" s="112">
        <f t="shared" si="11"/>
        <v>0.1542470149824684</v>
      </c>
      <c r="Q114" s="124">
        <v>38367.5</v>
      </c>
      <c r="R114" s="125">
        <v>127.115226383411</v>
      </c>
      <c r="S114" s="115">
        <f t="shared" si="6"/>
        <v>-4.3715956469747574E-4</v>
      </c>
      <c r="T114" s="116">
        <f t="shared" si="7"/>
        <v>-7.9698589230504657E-3</v>
      </c>
      <c r="U114" s="116">
        <f t="shared" si="8"/>
        <v>0.1568997497812108</v>
      </c>
    </row>
    <row r="115" spans="12:21" x14ac:dyDescent="0.25">
      <c r="L115" s="126">
        <v>38411</v>
      </c>
      <c r="M115" s="111">
        <v>153.36690046756101</v>
      </c>
      <c r="N115" s="112">
        <f t="shared" si="9"/>
        <v>2.5710754352903598E-2</v>
      </c>
      <c r="O115" s="112">
        <f t="shared" si="10"/>
        <v>5.7065057856631407E-2</v>
      </c>
      <c r="P115" s="112">
        <f t="shared" si="11"/>
        <v>0.16236276702336627</v>
      </c>
      <c r="Q115" s="124">
        <v>38397</v>
      </c>
      <c r="R115" s="125">
        <v>129.917094221296</v>
      </c>
      <c r="S115" s="115">
        <f t="shared" si="6"/>
        <v>2.2041952939877429E-2</v>
      </c>
      <c r="T115" s="116">
        <f t="shared" si="7"/>
        <v>1.6888733476498219E-2</v>
      </c>
      <c r="U115" s="116">
        <f t="shared" si="8"/>
        <v>0.15205975643669611</v>
      </c>
    </row>
    <row r="116" spans="12:21" x14ac:dyDescent="0.25">
      <c r="L116" s="126">
        <v>38442</v>
      </c>
      <c r="M116" s="111">
        <v>156.73857885292799</v>
      </c>
      <c r="N116" s="112">
        <f t="shared" si="9"/>
        <v>2.1984394123425233E-2</v>
      </c>
      <c r="O116" s="112">
        <f t="shared" si="10"/>
        <v>7.0817481353932399E-2</v>
      </c>
      <c r="P116" s="112">
        <f t="shared" si="11"/>
        <v>0.16568893999965706</v>
      </c>
      <c r="Q116" s="124">
        <v>38426.5</v>
      </c>
      <c r="R116" s="125">
        <v>132.31888092101201</v>
      </c>
      <c r="S116" s="115">
        <f t="shared" si="6"/>
        <v>1.8487072191015086E-2</v>
      </c>
      <c r="T116" s="116">
        <f t="shared" si="7"/>
        <v>4.048146095177696E-2</v>
      </c>
      <c r="U116" s="116">
        <f t="shared" si="8"/>
        <v>0.15696701582688255</v>
      </c>
    </row>
    <row r="117" spans="12:21" x14ac:dyDescent="0.25">
      <c r="L117" s="126">
        <v>38472</v>
      </c>
      <c r="M117" s="111">
        <v>159.00068435690099</v>
      </c>
      <c r="N117" s="112">
        <f t="shared" si="9"/>
        <v>1.4432346653439954E-2</v>
      </c>
      <c r="O117" s="112">
        <f t="shared" si="10"/>
        <v>6.3389241075783032E-2</v>
      </c>
      <c r="P117" s="112">
        <f t="shared" si="11"/>
        <v>0.15965046761861457</v>
      </c>
      <c r="Q117" s="124">
        <v>38457</v>
      </c>
      <c r="R117" s="125">
        <v>134.24546645961999</v>
      </c>
      <c r="S117" s="115">
        <f t="shared" si="6"/>
        <v>1.4560171044358139E-2</v>
      </c>
      <c r="T117" s="116">
        <f t="shared" si="7"/>
        <v>5.6092730029858373E-2</v>
      </c>
      <c r="U117" s="116">
        <f t="shared" si="8"/>
        <v>0.1497689536200657</v>
      </c>
    </row>
    <row r="118" spans="12:21" x14ac:dyDescent="0.25">
      <c r="L118" s="126">
        <v>38503</v>
      </c>
      <c r="M118" s="111">
        <v>160.683784029251</v>
      </c>
      <c r="N118" s="112">
        <f t="shared" si="9"/>
        <v>1.0585486969175717E-2</v>
      </c>
      <c r="O118" s="112">
        <f t="shared" si="10"/>
        <v>4.7708361708969971E-2</v>
      </c>
      <c r="P118" s="112">
        <f t="shared" si="11"/>
        <v>0.1583352522215371</v>
      </c>
      <c r="Q118" s="124">
        <v>38487.5</v>
      </c>
      <c r="R118" s="125">
        <v>134.23882902373199</v>
      </c>
      <c r="S118" s="115">
        <f t="shared" si="6"/>
        <v>-4.9442532869425904E-5</v>
      </c>
      <c r="T118" s="116">
        <f t="shared" si="7"/>
        <v>3.326532838761409E-2</v>
      </c>
      <c r="U118" s="116">
        <f t="shared" si="8"/>
        <v>0.14363778055421439</v>
      </c>
    </row>
    <row r="119" spans="12:21" x14ac:dyDescent="0.25">
      <c r="L119" s="126">
        <v>38533</v>
      </c>
      <c r="M119" s="111">
        <v>162.201926343883</v>
      </c>
      <c r="N119" s="112">
        <f t="shared" si="9"/>
        <v>9.4480119683741925E-3</v>
      </c>
      <c r="O119" s="112">
        <f t="shared" si="10"/>
        <v>3.4856431204990157E-2</v>
      </c>
      <c r="P119" s="112">
        <f t="shared" si="11"/>
        <v>0.15159560060526855</v>
      </c>
      <c r="Q119" s="124">
        <v>38518</v>
      </c>
      <c r="R119" s="125">
        <v>135.34503945515499</v>
      </c>
      <c r="S119" s="115">
        <f t="shared" si="6"/>
        <v>8.240614429282811E-3</v>
      </c>
      <c r="T119" s="116">
        <f t="shared" si="7"/>
        <v>2.287019443543703E-2</v>
      </c>
      <c r="U119" s="116">
        <f t="shared" si="8"/>
        <v>0.12893325042453196</v>
      </c>
    </row>
    <row r="120" spans="12:21" x14ac:dyDescent="0.25">
      <c r="L120" s="126">
        <v>38564</v>
      </c>
      <c r="M120" s="111">
        <v>163.903159187743</v>
      </c>
      <c r="N120" s="112">
        <f t="shared" si="9"/>
        <v>1.0488363992997352E-2</v>
      </c>
      <c r="O120" s="112">
        <f t="shared" si="10"/>
        <v>3.0833042327274907E-2</v>
      </c>
      <c r="P120" s="112">
        <f t="shared" si="11"/>
        <v>0.14851433001696179</v>
      </c>
      <c r="Q120" s="124">
        <v>38548.5</v>
      </c>
      <c r="R120" s="125">
        <v>137.34744393915301</v>
      </c>
      <c r="S120" s="115">
        <f t="shared" si="6"/>
        <v>1.4794812518130751E-2</v>
      </c>
      <c r="T120" s="116">
        <f t="shared" si="7"/>
        <v>2.3106757802253686E-2</v>
      </c>
      <c r="U120" s="116">
        <f t="shared" si="8"/>
        <v>0.12042764194773992</v>
      </c>
    </row>
    <row r="121" spans="12:21" x14ac:dyDescent="0.25">
      <c r="L121" s="126">
        <v>38595</v>
      </c>
      <c r="M121" s="111">
        <v>166.130686463492</v>
      </c>
      <c r="N121" s="112">
        <f t="shared" si="9"/>
        <v>1.3590508485546993E-2</v>
      </c>
      <c r="O121" s="112">
        <f t="shared" si="10"/>
        <v>3.3898270862537272E-2</v>
      </c>
      <c r="P121" s="112">
        <f t="shared" si="11"/>
        <v>0.14648564170246203</v>
      </c>
      <c r="Q121" s="124">
        <v>38579.5</v>
      </c>
      <c r="R121" s="125">
        <v>139.85163668334999</v>
      </c>
      <c r="S121" s="115">
        <f t="shared" si="6"/>
        <v>1.823253984476314E-2</v>
      </c>
      <c r="T121" s="116">
        <f t="shared" si="7"/>
        <v>4.1812102358444347E-2</v>
      </c>
      <c r="U121" s="116">
        <f t="shared" si="8"/>
        <v>0.11513580678934576</v>
      </c>
    </row>
    <row r="122" spans="12:21" x14ac:dyDescent="0.25">
      <c r="L122" s="126">
        <v>38625</v>
      </c>
      <c r="M122" s="111">
        <v>167.872103639763</v>
      </c>
      <c r="N122" s="112">
        <f t="shared" si="9"/>
        <v>1.0482212608287078E-2</v>
      </c>
      <c r="O122" s="112">
        <f t="shared" si="10"/>
        <v>3.4957521305010175E-2</v>
      </c>
      <c r="P122" s="112">
        <f t="shared" si="11"/>
        <v>0.15213777380276494</v>
      </c>
      <c r="Q122" s="124">
        <v>38610</v>
      </c>
      <c r="R122" s="125">
        <v>142.52052675769801</v>
      </c>
      <c r="S122" s="115">
        <f t="shared" si="6"/>
        <v>1.9083724278399883E-2</v>
      </c>
      <c r="T122" s="116">
        <f t="shared" si="7"/>
        <v>5.3016256313705101E-2</v>
      </c>
      <c r="U122" s="116">
        <f t="shared" si="8"/>
        <v>0.1197191944422038</v>
      </c>
    </row>
    <row r="123" spans="12:21" x14ac:dyDescent="0.25">
      <c r="L123" s="126">
        <v>38656</v>
      </c>
      <c r="M123" s="111">
        <v>169.031646473481</v>
      </c>
      <c r="N123" s="112">
        <f t="shared" si="9"/>
        <v>6.9072991198482203E-3</v>
      </c>
      <c r="O123" s="112">
        <f t="shared" si="10"/>
        <v>3.1289740302464564E-2</v>
      </c>
      <c r="P123" s="112">
        <f t="shared" si="11"/>
        <v>0.16281287639865205</v>
      </c>
      <c r="Q123" s="124">
        <v>38640.5</v>
      </c>
      <c r="R123" s="125">
        <v>145.347856223202</v>
      </c>
      <c r="S123" s="115">
        <f t="shared" si="6"/>
        <v>1.9838050909752658E-2</v>
      </c>
      <c r="T123" s="116">
        <f t="shared" si="7"/>
        <v>5.8249444289573349E-2</v>
      </c>
      <c r="U123" s="116">
        <f t="shared" si="8"/>
        <v>0.13432087104517398</v>
      </c>
    </row>
    <row r="124" spans="12:21" x14ac:dyDescent="0.25">
      <c r="L124" s="126">
        <v>38686</v>
      </c>
      <c r="M124" s="111">
        <v>169.01020876131199</v>
      </c>
      <c r="N124" s="112">
        <f t="shared" si="9"/>
        <v>-1.2682661866147971E-4</v>
      </c>
      <c r="O124" s="112">
        <f t="shared" si="10"/>
        <v>1.7332874251698049E-2</v>
      </c>
      <c r="P124" s="112">
        <f t="shared" si="11"/>
        <v>0.16488489731475853</v>
      </c>
      <c r="Q124" s="124">
        <v>38671</v>
      </c>
      <c r="R124" s="125">
        <v>147.41278610642701</v>
      </c>
      <c r="S124" s="115">
        <f t="shared" si="6"/>
        <v>1.420681348099162E-2</v>
      </c>
      <c r="T124" s="116">
        <f t="shared" si="7"/>
        <v>5.4065505434139904E-2</v>
      </c>
      <c r="U124" s="116">
        <f t="shared" si="8"/>
        <v>0.15383123568533841</v>
      </c>
    </row>
    <row r="125" spans="12:21" x14ac:dyDescent="0.25">
      <c r="L125" s="126">
        <v>38717</v>
      </c>
      <c r="M125" s="111">
        <v>170.47842102894401</v>
      </c>
      <c r="N125" s="112">
        <f t="shared" si="9"/>
        <v>8.687121792184449E-3</v>
      </c>
      <c r="O125" s="112">
        <f t="shared" si="10"/>
        <v>1.5525613444232089E-2</v>
      </c>
      <c r="P125" s="112">
        <f t="shared" si="11"/>
        <v>0.16468628698427756</v>
      </c>
      <c r="Q125" s="124">
        <v>38701.5</v>
      </c>
      <c r="R125" s="125">
        <v>148.032131415577</v>
      </c>
      <c r="S125" s="115">
        <f t="shared" si="6"/>
        <v>4.2014354759081218E-3</v>
      </c>
      <c r="T125" s="116">
        <f t="shared" si="7"/>
        <v>3.8672356770399707E-2</v>
      </c>
      <c r="U125" s="116">
        <f t="shared" si="8"/>
        <v>0.16404164916592889</v>
      </c>
    </row>
    <row r="126" spans="12:21" x14ac:dyDescent="0.25">
      <c r="L126" s="126">
        <v>38748</v>
      </c>
      <c r="M126" s="111">
        <v>172.22795288376801</v>
      </c>
      <c r="N126" s="112">
        <f t="shared" si="9"/>
        <v>1.0262482748634616E-2</v>
      </c>
      <c r="O126" s="112">
        <f t="shared" si="10"/>
        <v>1.8909514738640887E-2</v>
      </c>
      <c r="P126" s="112">
        <f t="shared" si="11"/>
        <v>0.15185260270961121</v>
      </c>
      <c r="Q126" s="124">
        <v>38732.5</v>
      </c>
      <c r="R126" s="125">
        <v>147.81214164080399</v>
      </c>
      <c r="S126" s="115">
        <f t="shared" si="6"/>
        <v>-1.4860947597614693E-3</v>
      </c>
      <c r="T126" s="116">
        <f t="shared" si="7"/>
        <v>1.6954398101460377E-2</v>
      </c>
      <c r="U126" s="116">
        <f t="shared" si="8"/>
        <v>0.1628201109044638</v>
      </c>
    </row>
    <row r="127" spans="12:21" x14ac:dyDescent="0.25">
      <c r="L127" s="126">
        <v>38776</v>
      </c>
      <c r="M127" s="111">
        <v>174.94515929175401</v>
      </c>
      <c r="N127" s="112">
        <f t="shared" si="9"/>
        <v>1.5776802560149905E-2</v>
      </c>
      <c r="O127" s="112">
        <f t="shared" si="10"/>
        <v>3.5115929232557574E-2</v>
      </c>
      <c r="P127" s="112">
        <f t="shared" si="11"/>
        <v>0.14069697410854998</v>
      </c>
      <c r="Q127" s="124">
        <v>38762</v>
      </c>
      <c r="R127" s="125">
        <v>148.57162206088501</v>
      </c>
      <c r="S127" s="115">
        <f t="shared" si="6"/>
        <v>5.1381463772213198E-3</v>
      </c>
      <c r="T127" s="116">
        <f t="shared" si="7"/>
        <v>7.8611630989822157E-3</v>
      </c>
      <c r="U127" s="116">
        <f t="shared" si="8"/>
        <v>0.14358793930391922</v>
      </c>
    </row>
    <row r="128" spans="12:21" x14ac:dyDescent="0.25">
      <c r="L128" s="126">
        <v>38807</v>
      </c>
      <c r="M128" s="111">
        <v>175.73585595482001</v>
      </c>
      <c r="N128" s="112">
        <f t="shared" si="9"/>
        <v>4.5196830039027081E-3</v>
      </c>
      <c r="O128" s="112">
        <f t="shared" si="10"/>
        <v>3.0839298570130458E-2</v>
      </c>
      <c r="P128" s="112">
        <f t="shared" si="11"/>
        <v>0.12120358140874599</v>
      </c>
      <c r="Q128" s="124">
        <v>38791.5</v>
      </c>
      <c r="R128" s="125">
        <v>150.38049289348999</v>
      </c>
      <c r="S128" s="115">
        <f t="shared" si="6"/>
        <v>1.2175076286531361E-2</v>
      </c>
      <c r="T128" s="116">
        <f t="shared" si="7"/>
        <v>1.5863863172518533E-2</v>
      </c>
      <c r="U128" s="116">
        <f t="shared" si="8"/>
        <v>0.13650064032252418</v>
      </c>
    </row>
    <row r="129" spans="12:21" x14ac:dyDescent="0.25">
      <c r="L129" s="126">
        <v>38837</v>
      </c>
      <c r="M129" s="111">
        <v>176.86760867991299</v>
      </c>
      <c r="N129" s="112">
        <f t="shared" si="9"/>
        <v>6.4400785994631615E-3</v>
      </c>
      <c r="O129" s="112">
        <f t="shared" si="10"/>
        <v>2.6939040489415644E-2</v>
      </c>
      <c r="P129" s="112">
        <f t="shared" si="11"/>
        <v>0.11237010957076765</v>
      </c>
      <c r="Q129" s="124">
        <v>38822</v>
      </c>
      <c r="R129" s="125">
        <v>152.191330749381</v>
      </c>
      <c r="S129" s="115">
        <f t="shared" si="6"/>
        <v>1.204170714597641E-2</v>
      </c>
      <c r="T129" s="116">
        <f t="shared" si="7"/>
        <v>2.9626721187890004E-2</v>
      </c>
      <c r="U129" s="116">
        <f t="shared" si="8"/>
        <v>0.13367948105092231</v>
      </c>
    </row>
    <row r="130" spans="12:21" x14ac:dyDescent="0.25">
      <c r="L130" s="126">
        <v>38868</v>
      </c>
      <c r="M130" s="111">
        <v>177.36381280026501</v>
      </c>
      <c r="N130" s="112">
        <f t="shared" si="9"/>
        <v>2.8055115578005108E-3</v>
      </c>
      <c r="O130" s="112">
        <f t="shared" si="10"/>
        <v>1.3825209673149264E-2</v>
      </c>
      <c r="P130" s="112">
        <f t="shared" si="11"/>
        <v>0.10380654695048475</v>
      </c>
      <c r="Q130" s="124">
        <v>38852.5</v>
      </c>
      <c r="R130" s="125">
        <v>153.21841162845499</v>
      </c>
      <c r="S130" s="115">
        <f t="shared" si="6"/>
        <v>6.7486161926353372E-3</v>
      </c>
      <c r="T130" s="116">
        <f t="shared" si="7"/>
        <v>3.1276427510939619E-2</v>
      </c>
      <c r="U130" s="116">
        <f t="shared" si="8"/>
        <v>0.14138668180253267</v>
      </c>
    </row>
    <row r="131" spans="12:21" x14ac:dyDescent="0.25">
      <c r="L131" s="126">
        <v>38898</v>
      </c>
      <c r="M131" s="111">
        <v>178.91804386115899</v>
      </c>
      <c r="N131" s="112">
        <f t="shared" si="9"/>
        <v>8.7629547220224868E-3</v>
      </c>
      <c r="O131" s="112">
        <f t="shared" si="10"/>
        <v>1.81077896087245E-2</v>
      </c>
      <c r="P131" s="112">
        <f t="shared" si="11"/>
        <v>0.10305745371874497</v>
      </c>
      <c r="Q131" s="124">
        <v>38883</v>
      </c>
      <c r="R131" s="125">
        <v>154.094726263479</v>
      </c>
      <c r="S131" s="115">
        <f t="shared" si="6"/>
        <v>5.7193820619223512E-3</v>
      </c>
      <c r="T131" s="116">
        <f t="shared" si="7"/>
        <v>2.4698904083388706E-2</v>
      </c>
      <c r="U131" s="116">
        <f t="shared" si="8"/>
        <v>0.13853250096052849</v>
      </c>
    </row>
    <row r="132" spans="12:21" x14ac:dyDescent="0.25">
      <c r="L132" s="126">
        <v>38929</v>
      </c>
      <c r="M132" s="111">
        <v>178.71772850715899</v>
      </c>
      <c r="N132" s="112">
        <f t="shared" si="9"/>
        <v>-1.1195928016932699E-3</v>
      </c>
      <c r="O132" s="112">
        <f t="shared" si="10"/>
        <v>1.0460478552600794E-2</v>
      </c>
      <c r="P132" s="112">
        <f t="shared" si="11"/>
        <v>9.0386112097123439E-2</v>
      </c>
      <c r="Q132" s="124">
        <v>38913.5</v>
      </c>
      <c r="R132" s="125">
        <v>155.47604731561199</v>
      </c>
      <c r="S132" s="115">
        <f t="shared" si="6"/>
        <v>8.9641033514096247E-3</v>
      </c>
      <c r="T132" s="116">
        <f t="shared" si="7"/>
        <v>2.1582809940994929E-2</v>
      </c>
      <c r="U132" s="116">
        <f t="shared" si="8"/>
        <v>0.13199083183877991</v>
      </c>
    </row>
    <row r="133" spans="12:21" x14ac:dyDescent="0.25">
      <c r="L133" s="126">
        <v>38960</v>
      </c>
      <c r="M133" s="111">
        <v>178.071599592403</v>
      </c>
      <c r="N133" s="112">
        <f t="shared" si="9"/>
        <v>-3.6153599318498042E-3</v>
      </c>
      <c r="O133" s="112">
        <f t="shared" si="10"/>
        <v>3.9905930131027834E-3</v>
      </c>
      <c r="P133" s="112">
        <f t="shared" si="11"/>
        <v>7.1876625463382249E-2</v>
      </c>
      <c r="Q133" s="124">
        <v>38944.5</v>
      </c>
      <c r="R133" s="125">
        <v>156.539499933738</v>
      </c>
      <c r="S133" s="115">
        <f t="shared" si="6"/>
        <v>6.8399771957621258E-3</v>
      </c>
      <c r="T133" s="116">
        <f t="shared" si="7"/>
        <v>2.1675517126077848E-2</v>
      </c>
      <c r="U133" s="116">
        <f t="shared" si="8"/>
        <v>0.11932547695650086</v>
      </c>
    </row>
    <row r="134" spans="12:21" x14ac:dyDescent="0.25">
      <c r="L134" s="126">
        <v>38990</v>
      </c>
      <c r="M134" s="111">
        <v>176.22849381025401</v>
      </c>
      <c r="N134" s="112">
        <f t="shared" si="9"/>
        <v>-1.0350363485068792E-2</v>
      </c>
      <c r="O134" s="112">
        <f t="shared" si="10"/>
        <v>-1.5032301901266476E-2</v>
      </c>
      <c r="P134" s="112">
        <f t="shared" si="11"/>
        <v>4.9778313307033972E-2</v>
      </c>
      <c r="Q134" s="124">
        <v>38975</v>
      </c>
      <c r="R134" s="125">
        <v>156.56406588297</v>
      </c>
      <c r="S134" s="115">
        <f t="shared" si="6"/>
        <v>1.5693131281491191E-4</v>
      </c>
      <c r="T134" s="116">
        <f t="shared" si="7"/>
        <v>1.6024815899726486E-2</v>
      </c>
      <c r="U134" s="116">
        <f t="shared" si="8"/>
        <v>9.8536957761513833E-2</v>
      </c>
    </row>
    <row r="135" spans="12:21" x14ac:dyDescent="0.25">
      <c r="L135" s="126">
        <v>39021</v>
      </c>
      <c r="M135" s="111">
        <v>174.88793304145699</v>
      </c>
      <c r="N135" s="112">
        <f t="shared" si="9"/>
        <v>-7.606946753119348E-3</v>
      </c>
      <c r="O135" s="112">
        <f t="shared" si="10"/>
        <v>-2.1429298020361753E-2</v>
      </c>
      <c r="P135" s="112">
        <f t="shared" si="11"/>
        <v>3.4646095510255659E-2</v>
      </c>
      <c r="Q135" s="124">
        <v>39005.5</v>
      </c>
      <c r="R135" s="125">
        <v>157.939554039988</v>
      </c>
      <c r="S135" s="115">
        <f t="shared" si="6"/>
        <v>8.7854652295895619E-3</v>
      </c>
      <c r="T135" s="116">
        <f t="shared" si="7"/>
        <v>1.5844927671560649E-2</v>
      </c>
      <c r="U135" s="116">
        <f t="shared" si="8"/>
        <v>8.6631465671221708E-2</v>
      </c>
    </row>
    <row r="136" spans="12:21" x14ac:dyDescent="0.25">
      <c r="L136" s="126">
        <v>39051</v>
      </c>
      <c r="M136" s="111">
        <v>175.104988461153</v>
      </c>
      <c r="N136" s="112">
        <f t="shared" si="9"/>
        <v>1.2411114701924575E-3</v>
      </c>
      <c r="O136" s="112">
        <f t="shared" si="10"/>
        <v>-1.6659653409305197E-2</v>
      </c>
      <c r="P136" s="112">
        <f t="shared" si="11"/>
        <v>3.6061606837303417E-2</v>
      </c>
      <c r="Q136" s="124">
        <v>39036</v>
      </c>
      <c r="R136" s="125">
        <v>159.801945329859</v>
      </c>
      <c r="S136" s="115">
        <f t="shared" ref="S136:S199" si="12">R136/R135-1</f>
        <v>1.1791797825384975E-2</v>
      </c>
      <c r="T136" s="116">
        <f t="shared" si="7"/>
        <v>2.0841036272007729E-2</v>
      </c>
      <c r="U136" s="116">
        <f t="shared" si="8"/>
        <v>8.4043993405615636E-2</v>
      </c>
    </row>
    <row r="137" spans="12:21" x14ac:dyDescent="0.25">
      <c r="L137" s="126">
        <v>39082</v>
      </c>
      <c r="M137" s="111">
        <v>176.69790895398</v>
      </c>
      <c r="N137" s="112">
        <f t="shared" si="9"/>
        <v>9.0969452488236513E-3</v>
      </c>
      <c r="O137" s="112">
        <f t="shared" si="10"/>
        <v>2.6636733571099303E-3</v>
      </c>
      <c r="P137" s="112">
        <f t="shared" si="11"/>
        <v>3.6482552381101874E-2</v>
      </c>
      <c r="Q137" s="124">
        <v>39066.5</v>
      </c>
      <c r="R137" s="125">
        <v>163.22628838204699</v>
      </c>
      <c r="S137" s="115">
        <f t="shared" si="12"/>
        <v>2.14286693764556E-2</v>
      </c>
      <c r="T137" s="116">
        <f t="shared" si="7"/>
        <v>4.2552692161539341E-2</v>
      </c>
      <c r="U137" s="116">
        <f t="shared" si="8"/>
        <v>0.10264093897165316</v>
      </c>
    </row>
    <row r="138" spans="12:21" x14ac:dyDescent="0.25">
      <c r="L138" s="126">
        <v>39113</v>
      </c>
      <c r="M138" s="111">
        <v>179.52135280803</v>
      </c>
      <c r="N138" s="112">
        <f t="shared" si="9"/>
        <v>1.5978931900010984E-2</v>
      </c>
      <c r="O138" s="112">
        <f t="shared" si="10"/>
        <v>2.6493650453714546E-2</v>
      </c>
      <c r="P138" s="112">
        <f t="shared" si="11"/>
        <v>4.2347364653309905E-2</v>
      </c>
      <c r="Q138" s="124">
        <v>39097.5</v>
      </c>
      <c r="R138" s="125">
        <v>163.556687671362</v>
      </c>
      <c r="S138" s="115">
        <f t="shared" si="12"/>
        <v>2.0241793928541529E-3</v>
      </c>
      <c r="T138" s="116">
        <f t="shared" ref="T138:T201" si="13">R138/R135-1</f>
        <v>3.5565084791564061E-2</v>
      </c>
      <c r="U138" s="116">
        <f t="shared" si="8"/>
        <v>0.10651727155688318</v>
      </c>
    </row>
    <row r="139" spans="12:21" x14ac:dyDescent="0.25">
      <c r="L139" s="126">
        <v>39141</v>
      </c>
      <c r="M139" s="111">
        <v>181.88674438656699</v>
      </c>
      <c r="N139" s="112">
        <f t="shared" si="9"/>
        <v>1.3176101569746912E-2</v>
      </c>
      <c r="O139" s="112">
        <f t="shared" si="10"/>
        <v>3.8729655762597126E-2</v>
      </c>
      <c r="P139" s="112">
        <f t="shared" si="11"/>
        <v>3.9678634852860162E-2</v>
      </c>
      <c r="Q139" s="124">
        <v>39127</v>
      </c>
      <c r="R139" s="125">
        <v>164.49509331688199</v>
      </c>
      <c r="S139" s="115">
        <f t="shared" si="12"/>
        <v>5.7374948030590733E-3</v>
      </c>
      <c r="T139" s="116">
        <f t="shared" si="13"/>
        <v>2.9368528507807135E-2</v>
      </c>
      <c r="U139" s="116">
        <f t="shared" si="8"/>
        <v>0.10717707079667949</v>
      </c>
    </row>
    <row r="140" spans="12:21" x14ac:dyDescent="0.25">
      <c r="L140" s="126">
        <v>39172</v>
      </c>
      <c r="M140" s="111">
        <v>183.57955285289401</v>
      </c>
      <c r="N140" s="112">
        <f t="shared" si="9"/>
        <v>9.306936973533686E-3</v>
      </c>
      <c r="O140" s="112">
        <f t="shared" si="10"/>
        <v>3.8945814014733404E-2</v>
      </c>
      <c r="P140" s="112">
        <f t="shared" si="11"/>
        <v>4.463344634740074E-2</v>
      </c>
      <c r="Q140" s="124">
        <v>39156.5</v>
      </c>
      <c r="R140" s="125">
        <v>164.24684755707901</v>
      </c>
      <c r="S140" s="115">
        <f t="shared" si="12"/>
        <v>-1.5091377791115468E-3</v>
      </c>
      <c r="T140" s="116">
        <f t="shared" si="13"/>
        <v>6.2524191730888301E-3</v>
      </c>
      <c r="U140" s="116">
        <f t="shared" si="8"/>
        <v>9.2208466648730392E-2</v>
      </c>
    </row>
    <row r="141" spans="12:21" x14ac:dyDescent="0.25">
      <c r="L141" s="126">
        <v>39202</v>
      </c>
      <c r="M141" s="111">
        <v>185.12399229772299</v>
      </c>
      <c r="N141" s="112">
        <f t="shared" si="9"/>
        <v>8.4129164758701691E-3</v>
      </c>
      <c r="O141" s="112">
        <f t="shared" si="10"/>
        <v>3.1208763760175895E-2</v>
      </c>
      <c r="P141" s="112">
        <f t="shared" si="11"/>
        <v>4.6681151395855824E-2</v>
      </c>
      <c r="Q141" s="124">
        <v>39187</v>
      </c>
      <c r="R141" s="125">
        <v>166.210333823638</v>
      </c>
      <c r="S141" s="115">
        <f t="shared" si="12"/>
        <v>1.1954483728381149E-2</v>
      </c>
      <c r="T141" s="116">
        <f t="shared" si="13"/>
        <v>1.6224626397472797E-2</v>
      </c>
      <c r="U141" s="116">
        <f t="shared" si="8"/>
        <v>9.211433401119673E-2</v>
      </c>
    </row>
    <row r="142" spans="12:21" x14ac:dyDescent="0.25">
      <c r="L142" s="126">
        <v>39233</v>
      </c>
      <c r="M142" s="111">
        <v>185.21029971997999</v>
      </c>
      <c r="N142" s="112">
        <f t="shared" si="9"/>
        <v>4.6621413672953693E-4</v>
      </c>
      <c r="O142" s="112">
        <f t="shared" si="10"/>
        <v>1.8272663819576485E-2</v>
      </c>
      <c r="P142" s="112">
        <f t="shared" si="11"/>
        <v>4.4239502950645049E-2</v>
      </c>
      <c r="Q142" s="124">
        <v>39217.5</v>
      </c>
      <c r="R142" s="125">
        <v>167.829433348707</v>
      </c>
      <c r="S142" s="115">
        <f t="shared" si="12"/>
        <v>9.7412687154998512E-3</v>
      </c>
      <c r="T142" s="116">
        <f t="shared" si="13"/>
        <v>2.0270148881594618E-2</v>
      </c>
      <c r="U142" s="116">
        <f t="shared" si="8"/>
        <v>9.5360743953427862E-2</v>
      </c>
    </row>
    <row r="143" spans="12:21" x14ac:dyDescent="0.25">
      <c r="L143" s="126">
        <v>39263</v>
      </c>
      <c r="M143" s="111">
        <v>186.293750078784</v>
      </c>
      <c r="N143" s="112">
        <f t="shared" si="9"/>
        <v>5.849838591277523E-3</v>
      </c>
      <c r="O143" s="112">
        <f t="shared" si="10"/>
        <v>1.4784855849741207E-2</v>
      </c>
      <c r="P143" s="112">
        <f t="shared" si="11"/>
        <v>4.1223937275709277E-2</v>
      </c>
      <c r="Q143" s="124">
        <v>39248</v>
      </c>
      <c r="R143" s="125">
        <v>169.884517667484</v>
      </c>
      <c r="S143" s="115">
        <f t="shared" si="12"/>
        <v>1.2245076907976271E-2</v>
      </c>
      <c r="T143" s="116">
        <f t="shared" si="13"/>
        <v>3.4324373309178924E-2</v>
      </c>
      <c r="U143" s="116">
        <f t="shared" si="8"/>
        <v>0.10246808431981513</v>
      </c>
    </row>
    <row r="144" spans="12:21" x14ac:dyDescent="0.25">
      <c r="L144" s="126">
        <v>39294</v>
      </c>
      <c r="M144" s="111">
        <v>186.13199130264599</v>
      </c>
      <c r="N144" s="112">
        <f t="shared" si="9"/>
        <v>-8.6829953269829119E-4</v>
      </c>
      <c r="O144" s="112">
        <f t="shared" si="10"/>
        <v>5.4449938790315233E-3</v>
      </c>
      <c r="P144" s="112">
        <f t="shared" si="11"/>
        <v>4.1485883115339517E-2</v>
      </c>
      <c r="Q144" s="124">
        <v>39278.5</v>
      </c>
      <c r="R144" s="125">
        <v>171.240824321725</v>
      </c>
      <c r="S144" s="115">
        <f t="shared" si="12"/>
        <v>7.9836978252232349E-3</v>
      </c>
      <c r="T144" s="116">
        <f t="shared" si="13"/>
        <v>3.0265810689152017E-2</v>
      </c>
      <c r="U144" s="116">
        <f t="shared" si="8"/>
        <v>0.10139682142877571</v>
      </c>
    </row>
    <row r="145" spans="12:21" x14ac:dyDescent="0.25">
      <c r="L145" s="126">
        <v>39325</v>
      </c>
      <c r="M145" s="111">
        <v>187.160173908541</v>
      </c>
      <c r="N145" s="112">
        <f t="shared" si="9"/>
        <v>5.5239435128764391E-3</v>
      </c>
      <c r="O145" s="112">
        <f t="shared" si="10"/>
        <v>1.0527892841321718E-2</v>
      </c>
      <c r="P145" s="112">
        <f t="shared" si="11"/>
        <v>5.1038876142749823E-2</v>
      </c>
      <c r="Q145" s="124">
        <v>39309.5</v>
      </c>
      <c r="R145" s="125">
        <v>171.423771066098</v>
      </c>
      <c r="S145" s="115">
        <f t="shared" si="12"/>
        <v>1.0683594002636188E-3</v>
      </c>
      <c r="T145" s="116">
        <f t="shared" si="13"/>
        <v>2.1416611172861977E-2</v>
      </c>
      <c r="U145" s="116">
        <f t="shared" si="8"/>
        <v>9.5083165198945885E-2</v>
      </c>
    </row>
    <row r="146" spans="12:21" x14ac:dyDescent="0.25">
      <c r="L146" s="126">
        <v>39355</v>
      </c>
      <c r="M146" s="111">
        <v>185.29418103483101</v>
      </c>
      <c r="N146" s="112">
        <f t="shared" si="9"/>
        <v>-9.9700317366762103E-3</v>
      </c>
      <c r="O146" s="112">
        <f t="shared" si="10"/>
        <v>-5.3655532916712101E-3</v>
      </c>
      <c r="P146" s="112">
        <f t="shared" si="11"/>
        <v>5.1442800358596275E-2</v>
      </c>
      <c r="Q146" s="124">
        <v>39340</v>
      </c>
      <c r="R146" s="125">
        <v>171.51872801394501</v>
      </c>
      <c r="S146" s="115">
        <f t="shared" si="12"/>
        <v>5.5393104034795471E-4</v>
      </c>
      <c r="T146" s="116">
        <f t="shared" si="13"/>
        <v>9.6195366646631975E-3</v>
      </c>
      <c r="U146" s="116">
        <f t="shared" si="8"/>
        <v>9.5517844702330823E-2</v>
      </c>
    </row>
    <row r="147" spans="12:21" x14ac:dyDescent="0.25">
      <c r="L147" s="126">
        <v>39386</v>
      </c>
      <c r="M147" s="111">
        <v>182.031015375989</v>
      </c>
      <c r="N147" s="112">
        <f t="shared" si="9"/>
        <v>-1.7610729277184434E-2</v>
      </c>
      <c r="O147" s="112">
        <f t="shared" si="10"/>
        <v>-2.2032622645662747E-2</v>
      </c>
      <c r="P147" s="112">
        <f t="shared" si="11"/>
        <v>4.0843768979982986E-2</v>
      </c>
      <c r="Q147" s="124">
        <v>39370.5</v>
      </c>
      <c r="R147" s="125">
        <v>170.512325380052</v>
      </c>
      <c r="S147" s="115">
        <f t="shared" si="12"/>
        <v>-5.8675961834977475E-3</v>
      </c>
      <c r="T147" s="116">
        <f t="shared" si="13"/>
        <v>-4.254236363078312E-3</v>
      </c>
      <c r="U147" s="116">
        <f t="shared" ref="U147:U210" si="14">R147/R135-1</f>
        <v>7.9604956570161978E-2</v>
      </c>
    </row>
    <row r="148" spans="12:21" x14ac:dyDescent="0.25">
      <c r="L148" s="126">
        <v>39416</v>
      </c>
      <c r="M148" s="111">
        <v>178.844198770248</v>
      </c>
      <c r="N148" s="112">
        <f t="shared" si="9"/>
        <v>-1.7506997909991107E-2</v>
      </c>
      <c r="O148" s="112">
        <f t="shared" si="10"/>
        <v>-4.4432396939087848E-2</v>
      </c>
      <c r="P148" s="112">
        <f t="shared" si="11"/>
        <v>2.1354104996983203E-2</v>
      </c>
      <c r="Q148" s="124">
        <v>39401</v>
      </c>
      <c r="R148" s="125">
        <v>170.59756008277799</v>
      </c>
      <c r="S148" s="115">
        <f t="shared" si="12"/>
        <v>4.9987414420638032E-4</v>
      </c>
      <c r="T148" s="116">
        <f t="shared" si="13"/>
        <v>-4.8196990311305532E-3</v>
      </c>
      <c r="U148" s="116">
        <f t="shared" si="14"/>
        <v>6.7556216106349432E-2</v>
      </c>
    </row>
    <row r="149" spans="12:21" x14ac:dyDescent="0.25">
      <c r="L149" s="126">
        <v>39447</v>
      </c>
      <c r="M149" s="111">
        <v>178.45155345319199</v>
      </c>
      <c r="N149" s="112">
        <f t="shared" si="9"/>
        <v>-2.1954601812967933E-3</v>
      </c>
      <c r="O149" s="112">
        <f t="shared" si="10"/>
        <v>-3.6928453680651563E-2</v>
      </c>
      <c r="P149" s="112">
        <f t="shared" si="11"/>
        <v>9.9245345323737411E-3</v>
      </c>
      <c r="Q149" s="124">
        <v>39431.5</v>
      </c>
      <c r="R149" s="125">
        <v>169.33655442354299</v>
      </c>
      <c r="S149" s="115">
        <f t="shared" si="12"/>
        <v>-7.3916980912454022E-3</v>
      </c>
      <c r="T149" s="116">
        <f t="shared" si="13"/>
        <v>-1.2722654929114174E-2</v>
      </c>
      <c r="U149" s="116">
        <f t="shared" si="14"/>
        <v>3.7434325696326098E-2</v>
      </c>
    </row>
    <row r="150" spans="12:21" x14ac:dyDescent="0.25">
      <c r="L150" s="126">
        <v>39478</v>
      </c>
      <c r="M150" s="111">
        <v>180.233177479533</v>
      </c>
      <c r="N150" s="112">
        <f t="shared" si="9"/>
        <v>9.9837966768292485E-3</v>
      </c>
      <c r="O150" s="112">
        <f t="shared" si="10"/>
        <v>-9.8765470968918967E-3</v>
      </c>
      <c r="P150" s="112">
        <f t="shared" si="11"/>
        <v>3.9651253757215787E-3</v>
      </c>
      <c r="Q150" s="124">
        <v>39462.5</v>
      </c>
      <c r="R150" s="125">
        <v>168.18481620827001</v>
      </c>
      <c r="S150" s="115">
        <f t="shared" si="12"/>
        <v>-6.8014742545916551E-3</v>
      </c>
      <c r="T150" s="116">
        <f t="shared" si="13"/>
        <v>-1.3650093426350596E-2</v>
      </c>
      <c r="U150" s="116">
        <f t="shared" si="14"/>
        <v>2.8296785675969494E-2</v>
      </c>
    </row>
    <row r="151" spans="12:21" x14ac:dyDescent="0.25">
      <c r="L151" s="126">
        <v>39507</v>
      </c>
      <c r="M151" s="111">
        <v>180.43393365305701</v>
      </c>
      <c r="N151" s="112">
        <f t="shared" si="9"/>
        <v>1.1138691351475494E-3</v>
      </c>
      <c r="O151" s="112">
        <f t="shared" si="10"/>
        <v>8.8889373753255896E-3</v>
      </c>
      <c r="P151" s="112">
        <f t="shared" si="11"/>
        <v>-7.9874470149529087E-3</v>
      </c>
      <c r="Q151" s="124">
        <v>39492.5</v>
      </c>
      <c r="R151" s="125">
        <v>163.27537455709401</v>
      </c>
      <c r="S151" s="115">
        <f t="shared" si="12"/>
        <v>-2.9190754325268187E-2</v>
      </c>
      <c r="T151" s="116">
        <f t="shared" si="13"/>
        <v>-4.2920810368747842E-2</v>
      </c>
      <c r="U151" s="116">
        <f t="shared" si="14"/>
        <v>-7.4149248782656718E-3</v>
      </c>
    </row>
    <row r="152" spans="12:21" x14ac:dyDescent="0.25">
      <c r="L152" s="126">
        <v>39538</v>
      </c>
      <c r="M152" s="111">
        <v>178.52531123994299</v>
      </c>
      <c r="N152" s="112">
        <f t="shared" si="9"/>
        <v>-1.0577957119662251E-2</v>
      </c>
      <c r="O152" s="112">
        <f t="shared" si="10"/>
        <v>4.1332106851266204E-4</v>
      </c>
      <c r="P152" s="112">
        <f t="shared" si="11"/>
        <v>-2.7531615228418627E-2</v>
      </c>
      <c r="Q152" s="124">
        <v>39522.5</v>
      </c>
      <c r="R152" s="125">
        <v>159.32298723972301</v>
      </c>
      <c r="S152" s="115">
        <f t="shared" si="12"/>
        <v>-2.4206879500919043E-2</v>
      </c>
      <c r="T152" s="116">
        <f t="shared" si="13"/>
        <v>-5.9134114414387762E-2</v>
      </c>
      <c r="U152" s="116">
        <f t="shared" si="14"/>
        <v>-2.9978415967130578E-2</v>
      </c>
    </row>
    <row r="153" spans="12:21" x14ac:dyDescent="0.25">
      <c r="L153" s="126">
        <v>39568</v>
      </c>
      <c r="M153" s="111">
        <v>175.28401351495199</v>
      </c>
      <c r="N153" s="112">
        <f t="shared" si="9"/>
        <v>-1.8155956163743103E-2</v>
      </c>
      <c r="O153" s="112">
        <f t="shared" si="10"/>
        <v>-2.7459783119803349E-2</v>
      </c>
      <c r="P153" s="112">
        <f t="shared" si="11"/>
        <v>-5.3153449537464592E-2</v>
      </c>
      <c r="Q153" s="124">
        <v>39553</v>
      </c>
      <c r="R153" s="125">
        <v>155.18873629782499</v>
      </c>
      <c r="S153" s="115">
        <f t="shared" si="12"/>
        <v>-2.5948866598122899E-2</v>
      </c>
      <c r="T153" s="116">
        <f t="shared" si="13"/>
        <v>-7.7272611187156448E-2</v>
      </c>
      <c r="U153" s="116">
        <f t="shared" si="14"/>
        <v>-6.631114487446832E-2</v>
      </c>
    </row>
    <row r="154" spans="12:21" x14ac:dyDescent="0.25">
      <c r="L154" s="126">
        <v>39599</v>
      </c>
      <c r="M154" s="111">
        <v>173.69089766578099</v>
      </c>
      <c r="N154" s="112">
        <f t="shared" si="9"/>
        <v>-9.0887686630651832E-3</v>
      </c>
      <c r="O154" s="112">
        <f t="shared" si="10"/>
        <v>-3.7371218654699945E-2</v>
      </c>
      <c r="P154" s="112">
        <f t="shared" si="11"/>
        <v>-6.2196336119617612E-2</v>
      </c>
      <c r="Q154" s="124">
        <v>39583.5</v>
      </c>
      <c r="R154" s="125">
        <v>157.081867867287</v>
      </c>
      <c r="S154" s="115">
        <f t="shared" si="12"/>
        <v>1.2198898029744054E-2</v>
      </c>
      <c r="T154" s="116">
        <f t="shared" si="13"/>
        <v>-3.7932889185572027E-2</v>
      </c>
      <c r="U154" s="116">
        <f t="shared" si="14"/>
        <v>-6.4038621039071764E-2</v>
      </c>
    </row>
    <row r="155" spans="12:21" x14ac:dyDescent="0.25">
      <c r="L155" s="126">
        <v>39629</v>
      </c>
      <c r="M155" s="111">
        <v>173.18949559163801</v>
      </c>
      <c r="N155" s="112">
        <f t="shared" si="9"/>
        <v>-2.8867492820942031E-3</v>
      </c>
      <c r="O155" s="112">
        <f t="shared" si="10"/>
        <v>-2.9888286491395633E-2</v>
      </c>
      <c r="P155" s="112">
        <f t="shared" si="11"/>
        <v>-7.0341890061283219E-2</v>
      </c>
      <c r="Q155" s="124">
        <v>39614</v>
      </c>
      <c r="R155" s="125">
        <v>159.40977173448999</v>
      </c>
      <c r="S155" s="115">
        <f t="shared" si="12"/>
        <v>1.4819685421424644E-2</v>
      </c>
      <c r="T155" s="116">
        <f t="shared" si="13"/>
        <v>5.4470793116889737E-4</v>
      </c>
      <c r="U155" s="116">
        <f t="shared" si="14"/>
        <v>-6.165803733508135E-2</v>
      </c>
    </row>
    <row r="156" spans="12:21" x14ac:dyDescent="0.25">
      <c r="L156" s="126">
        <v>39660</v>
      </c>
      <c r="M156" s="111">
        <v>173.00945319905099</v>
      </c>
      <c r="N156" s="112">
        <f t="shared" si="9"/>
        <v>-1.0395687796881381E-3</v>
      </c>
      <c r="O156" s="112">
        <f t="shared" si="10"/>
        <v>-1.2976427629020293E-2</v>
      </c>
      <c r="P156" s="112">
        <f t="shared" si="11"/>
        <v>-7.0501250278132255E-2</v>
      </c>
      <c r="Q156" s="124">
        <v>39644.5</v>
      </c>
      <c r="R156" s="125">
        <v>162.20264394431399</v>
      </c>
      <c r="S156" s="115">
        <f t="shared" si="12"/>
        <v>1.752008160751739E-2</v>
      </c>
      <c r="T156" s="116">
        <f t="shared" si="13"/>
        <v>4.5195984024436697E-2</v>
      </c>
      <c r="U156" s="116">
        <f t="shared" si="14"/>
        <v>-5.2780523646803967E-2</v>
      </c>
    </row>
    <row r="157" spans="12:21" x14ac:dyDescent="0.25">
      <c r="L157" s="126">
        <v>39691</v>
      </c>
      <c r="M157" s="111">
        <v>171.96579736143599</v>
      </c>
      <c r="N157" s="112">
        <f t="shared" si="9"/>
        <v>-6.0323630779541837E-3</v>
      </c>
      <c r="O157" s="112">
        <f t="shared" si="10"/>
        <v>-9.9320132921673077E-3</v>
      </c>
      <c r="P157" s="112">
        <f t="shared" si="11"/>
        <v>-8.118381293303345E-2</v>
      </c>
      <c r="Q157" s="124">
        <v>39675.5</v>
      </c>
      <c r="R157" s="125">
        <v>159.66086642278799</v>
      </c>
      <c r="S157" s="115">
        <f t="shared" si="12"/>
        <v>-1.5670382798437132E-2</v>
      </c>
      <c r="T157" s="116">
        <f t="shared" si="13"/>
        <v>1.6418181108464269E-2</v>
      </c>
      <c r="U157" s="116">
        <f t="shared" si="14"/>
        <v>-6.8618865225957726E-2</v>
      </c>
    </row>
    <row r="158" spans="12:21" x14ac:dyDescent="0.25">
      <c r="L158" s="126">
        <v>39721</v>
      </c>
      <c r="M158" s="111">
        <v>168.352777588088</v>
      </c>
      <c r="N158" s="112">
        <f t="shared" si="9"/>
        <v>-2.1010106828127983E-2</v>
      </c>
      <c r="O158" s="112">
        <f t="shared" si="10"/>
        <v>-2.7927317341199798E-2</v>
      </c>
      <c r="P158" s="112">
        <f t="shared" si="11"/>
        <v>-9.142976510178924E-2</v>
      </c>
      <c r="Q158" s="124">
        <v>39706</v>
      </c>
      <c r="R158" s="125">
        <v>157.32917006011101</v>
      </c>
      <c r="S158" s="115">
        <f t="shared" si="12"/>
        <v>-1.4604056804392918E-2</v>
      </c>
      <c r="T158" s="116">
        <f t="shared" si="13"/>
        <v>-1.3051907996232459E-2</v>
      </c>
      <c r="U158" s="116">
        <f t="shared" si="14"/>
        <v>-8.2728913152156469E-2</v>
      </c>
    </row>
    <row r="159" spans="12:21" x14ac:dyDescent="0.25">
      <c r="L159" s="126">
        <v>39752</v>
      </c>
      <c r="M159" s="111">
        <v>164.15267552306901</v>
      </c>
      <c r="N159" s="112">
        <f t="shared" si="9"/>
        <v>-2.4948219596919619E-2</v>
      </c>
      <c r="O159" s="112">
        <f t="shared" si="10"/>
        <v>-5.1192449384786398E-2</v>
      </c>
      <c r="P159" s="112">
        <f t="shared" si="11"/>
        <v>-9.8215899175159271E-2</v>
      </c>
      <c r="Q159" s="124">
        <v>39736.5</v>
      </c>
      <c r="R159" s="125">
        <v>154.73111095914501</v>
      </c>
      <c r="S159" s="115">
        <f t="shared" si="12"/>
        <v>-1.6513524478476205E-2</v>
      </c>
      <c r="T159" s="116">
        <f t="shared" si="13"/>
        <v>-4.6062954360559294E-2</v>
      </c>
      <c r="U159" s="116">
        <f t="shared" si="14"/>
        <v>-9.2551751820477035E-2</v>
      </c>
    </row>
    <row r="160" spans="12:21" x14ac:dyDescent="0.25">
      <c r="L160" s="126">
        <v>39782</v>
      </c>
      <c r="M160" s="111">
        <v>158.20879371547201</v>
      </c>
      <c r="N160" s="112">
        <f t="shared" ref="N160:N223" si="15">M160/M159-1</f>
        <v>-3.620947260626084E-2</v>
      </c>
      <c r="O160" s="112">
        <f t="shared" si="10"/>
        <v>-7.9998487240167004E-2</v>
      </c>
      <c r="P160" s="112">
        <f t="shared" si="11"/>
        <v>-0.11538202075698989</v>
      </c>
      <c r="Q160" s="124">
        <v>39767</v>
      </c>
      <c r="R160" s="125">
        <v>152.100911109066</v>
      </c>
      <c r="S160" s="115">
        <f t="shared" si="12"/>
        <v>-1.6998519779086174E-2</v>
      </c>
      <c r="T160" s="116">
        <f t="shared" si="13"/>
        <v>-4.7350083230181972E-2</v>
      </c>
      <c r="U160" s="116">
        <f t="shared" si="14"/>
        <v>-0.10842270525285924</v>
      </c>
    </row>
    <row r="161" spans="12:21" x14ac:dyDescent="0.25">
      <c r="L161" s="126">
        <v>39813</v>
      </c>
      <c r="M161" s="111">
        <v>155.34781508026501</v>
      </c>
      <c r="N161" s="112">
        <f t="shared" si="15"/>
        <v>-1.8083562664362951E-2</v>
      </c>
      <c r="O161" s="112">
        <f t="shared" si="10"/>
        <v>-7.7248280035168149E-2</v>
      </c>
      <c r="P161" s="112">
        <f t="shared" si="11"/>
        <v>-0.1294678467396313</v>
      </c>
      <c r="Q161" s="124">
        <v>39797.5</v>
      </c>
      <c r="R161" s="125">
        <v>148.036656056678</v>
      </c>
      <c r="S161" s="115">
        <f t="shared" si="12"/>
        <v>-2.6720780452614612E-2</v>
      </c>
      <c r="T161" s="116">
        <f t="shared" si="13"/>
        <v>-5.9064151929884345E-2</v>
      </c>
      <c r="U161" s="116">
        <f t="shared" si="14"/>
        <v>-0.12578440868467122</v>
      </c>
    </row>
    <row r="162" spans="12:21" x14ac:dyDescent="0.25">
      <c r="L162" s="126">
        <v>39844</v>
      </c>
      <c r="M162" s="111">
        <v>151.428901343006</v>
      </c>
      <c r="N162" s="112">
        <f t="shared" si="15"/>
        <v>-2.5226706505232621E-2</v>
      </c>
      <c r="O162" s="112">
        <f t="shared" ref="O162:O225" si="16">M162/M159-1</f>
        <v>-7.7511829396133658E-2</v>
      </c>
      <c r="P162" s="112">
        <f t="shared" si="11"/>
        <v>-0.15981672486353382</v>
      </c>
      <c r="Q162" s="124">
        <v>39828.5</v>
      </c>
      <c r="R162" s="125">
        <v>144.969329917388</v>
      </c>
      <c r="S162" s="115">
        <f t="shared" si="12"/>
        <v>-2.0720044757803979E-2</v>
      </c>
      <c r="T162" s="116">
        <f t="shared" si="13"/>
        <v>-6.3088676745392869E-2</v>
      </c>
      <c r="U162" s="116">
        <f t="shared" si="14"/>
        <v>-0.13803556595818578</v>
      </c>
    </row>
    <row r="163" spans="12:21" x14ac:dyDescent="0.25">
      <c r="L163" s="126">
        <v>39872</v>
      </c>
      <c r="M163" s="111">
        <v>148.727079728506</v>
      </c>
      <c r="N163" s="112">
        <f t="shared" si="15"/>
        <v>-1.7842179336558961E-2</v>
      </c>
      <c r="O163" s="112">
        <f t="shared" si="16"/>
        <v>-5.9931649589707647E-2</v>
      </c>
      <c r="P163" s="112">
        <f t="shared" si="11"/>
        <v>-0.17572555939237999</v>
      </c>
      <c r="Q163" s="124">
        <v>39858</v>
      </c>
      <c r="R163" s="125">
        <v>143.77602169959701</v>
      </c>
      <c r="S163" s="115">
        <f t="shared" si="12"/>
        <v>-8.2314529457437891E-3</v>
      </c>
      <c r="T163" s="116">
        <f t="shared" si="13"/>
        <v>-5.4732672860187681E-2</v>
      </c>
      <c r="U163" s="116">
        <f t="shared" si="14"/>
        <v>-0.1194261713402377</v>
      </c>
    </row>
    <row r="164" spans="12:21" x14ac:dyDescent="0.25">
      <c r="L164" s="126">
        <v>39903</v>
      </c>
      <c r="M164" s="111">
        <v>143.97003719380299</v>
      </c>
      <c r="N164" s="112">
        <f t="shared" si="15"/>
        <v>-3.1985046323687372E-2</v>
      </c>
      <c r="O164" s="112">
        <f t="shared" si="16"/>
        <v>-7.3240668886030647E-2</v>
      </c>
      <c r="P164" s="112">
        <f t="shared" si="11"/>
        <v>-0.19355952277095734</v>
      </c>
      <c r="Q164" s="124">
        <v>39887.5</v>
      </c>
      <c r="R164" s="125">
        <v>140.67703326193299</v>
      </c>
      <c r="S164" s="115">
        <f t="shared" si="12"/>
        <v>-2.1554278669213667E-2</v>
      </c>
      <c r="T164" s="116">
        <f t="shared" si="13"/>
        <v>-4.9714867863046464E-2</v>
      </c>
      <c r="U164" s="116">
        <f t="shared" si="14"/>
        <v>-0.11703241510112194</v>
      </c>
    </row>
    <row r="165" spans="12:21" x14ac:dyDescent="0.25">
      <c r="L165" s="126">
        <v>39933</v>
      </c>
      <c r="M165" s="111">
        <v>140.95055197472399</v>
      </c>
      <c r="N165" s="112">
        <f t="shared" si="15"/>
        <v>-2.0973011314947221E-2</v>
      </c>
      <c r="O165" s="112">
        <f t="shared" si="16"/>
        <v>-6.9196496014635955E-2</v>
      </c>
      <c r="P165" s="112">
        <f t="shared" si="11"/>
        <v>-0.19587331925908524</v>
      </c>
      <c r="Q165" s="124">
        <v>39918</v>
      </c>
      <c r="R165" s="125">
        <v>135.387741050937</v>
      </c>
      <c r="S165" s="115">
        <f t="shared" si="12"/>
        <v>-3.7598832505570501E-2</v>
      </c>
      <c r="T165" s="116">
        <f t="shared" si="13"/>
        <v>-6.6093903254648034E-2</v>
      </c>
      <c r="U165" s="116">
        <f t="shared" si="14"/>
        <v>-0.12759299237341304</v>
      </c>
    </row>
    <row r="166" spans="12:21" x14ac:dyDescent="0.25">
      <c r="L166" s="126">
        <v>39964</v>
      </c>
      <c r="M166" s="111">
        <v>139.12709441322599</v>
      </c>
      <c r="N166" s="112">
        <f t="shared" si="15"/>
        <v>-1.2936860026096175E-2</v>
      </c>
      <c r="O166" s="112">
        <f t="shared" si="16"/>
        <v>-6.4547662287219754E-2</v>
      </c>
      <c r="P166" s="112">
        <f t="shared" si="11"/>
        <v>-0.19899605400775389</v>
      </c>
      <c r="Q166" s="124">
        <v>39948.5</v>
      </c>
      <c r="R166" s="125">
        <v>126.100088583672</v>
      </c>
      <c r="S166" s="115">
        <f t="shared" si="12"/>
        <v>-6.8600394652944874E-2</v>
      </c>
      <c r="T166" s="116">
        <f t="shared" si="13"/>
        <v>-0.12294075818050365</v>
      </c>
      <c r="U166" s="116">
        <f t="shared" si="14"/>
        <v>-0.19723332619007572</v>
      </c>
    </row>
    <row r="167" spans="12:21" x14ac:dyDescent="0.25">
      <c r="L167" s="126">
        <v>39994</v>
      </c>
      <c r="M167" s="111">
        <v>139.64161991292701</v>
      </c>
      <c r="N167" s="112">
        <f t="shared" si="15"/>
        <v>3.6982408198134031E-3</v>
      </c>
      <c r="O167" s="112">
        <f t="shared" si="16"/>
        <v>-3.006470905504699E-2</v>
      </c>
      <c r="P167" s="112">
        <f t="shared" si="11"/>
        <v>-0.19370618041300403</v>
      </c>
      <c r="Q167" s="124">
        <v>39979</v>
      </c>
      <c r="R167" s="125">
        <v>119.513767265505</v>
      </c>
      <c r="S167" s="115">
        <f t="shared" si="12"/>
        <v>-5.2230901596843404E-2</v>
      </c>
      <c r="T167" s="116">
        <f t="shared" si="13"/>
        <v>-0.15043867151380097</v>
      </c>
      <c r="U167" s="116">
        <f t="shared" si="14"/>
        <v>-0.25027326766037317</v>
      </c>
    </row>
    <row r="168" spans="12:21" x14ac:dyDescent="0.25">
      <c r="L168" s="126">
        <v>40025</v>
      </c>
      <c r="M168" s="111">
        <v>140.02881213961001</v>
      </c>
      <c r="N168" s="112">
        <f t="shared" si="15"/>
        <v>2.7727566245967505E-3</v>
      </c>
      <c r="O168" s="112">
        <f t="shared" si="16"/>
        <v>-6.5394553068459649E-3</v>
      </c>
      <c r="P168" s="112">
        <f t="shared" si="11"/>
        <v>-0.19062912719281333</v>
      </c>
      <c r="Q168" s="124">
        <v>40009</v>
      </c>
      <c r="R168" s="125">
        <v>114.251902195962</v>
      </c>
      <c r="S168" s="115">
        <f t="shared" si="12"/>
        <v>-4.4027271417639513E-2</v>
      </c>
      <c r="T168" s="116">
        <f t="shared" si="13"/>
        <v>-0.15611338730456437</v>
      </c>
      <c r="U168" s="116">
        <f t="shared" si="14"/>
        <v>-0.29562244228777201</v>
      </c>
    </row>
    <row r="169" spans="12:21" x14ac:dyDescent="0.25">
      <c r="L169" s="126">
        <v>40056</v>
      </c>
      <c r="M169" s="111">
        <v>139.03263149213799</v>
      </c>
      <c r="N169" s="112">
        <f t="shared" si="15"/>
        <v>-7.1141119620354853E-3</v>
      </c>
      <c r="O169" s="112">
        <f t="shared" si="16"/>
        <v>-6.7896854661120276E-4</v>
      </c>
      <c r="P169" s="112">
        <f t="shared" si="11"/>
        <v>-0.19150997683614601</v>
      </c>
      <c r="Q169" s="124">
        <v>40040</v>
      </c>
      <c r="R169" s="125">
        <v>114.697239624608</v>
      </c>
      <c r="S169" s="115">
        <f t="shared" si="12"/>
        <v>3.897855703812958E-3</v>
      </c>
      <c r="T169" s="116">
        <f t="shared" si="13"/>
        <v>-9.0426970251474503E-2</v>
      </c>
      <c r="U169" s="116">
        <f t="shared" si="14"/>
        <v>-0.28161958409466858</v>
      </c>
    </row>
    <row r="170" spans="12:21" x14ac:dyDescent="0.25">
      <c r="L170" s="126">
        <v>40086</v>
      </c>
      <c r="M170" s="111">
        <v>135.22704150540201</v>
      </c>
      <c r="N170" s="112">
        <f t="shared" si="15"/>
        <v>-2.737191942562911E-2</v>
      </c>
      <c r="O170" s="112">
        <f t="shared" si="16"/>
        <v>-3.1613629305343838E-2</v>
      </c>
      <c r="P170" s="112">
        <f t="shared" si="11"/>
        <v>-0.19676382271360782</v>
      </c>
      <c r="Q170" s="124">
        <v>40071</v>
      </c>
      <c r="R170" s="125">
        <v>114.820446647382</v>
      </c>
      <c r="S170" s="115">
        <f t="shared" si="12"/>
        <v>1.0741934433404765E-3</v>
      </c>
      <c r="T170" s="116">
        <f t="shared" si="13"/>
        <v>-3.9270125321182348E-2</v>
      </c>
      <c r="U170" s="116">
        <f t="shared" si="14"/>
        <v>-0.27018971368429412</v>
      </c>
    </row>
    <row r="171" spans="12:21" x14ac:dyDescent="0.25">
      <c r="L171" s="126">
        <v>40117</v>
      </c>
      <c r="M171" s="111">
        <v>130.612547144773</v>
      </c>
      <c r="N171" s="112">
        <f t="shared" si="15"/>
        <v>-3.4124050258429017E-2</v>
      </c>
      <c r="O171" s="112">
        <f t="shared" si="16"/>
        <v>-6.72451965488996E-2</v>
      </c>
      <c r="P171" s="112">
        <f t="shared" ref="P171:P234" si="17">M171/M159-1</f>
        <v>-0.20432276398432803</v>
      </c>
      <c r="Q171" s="124">
        <v>40101</v>
      </c>
      <c r="R171" s="125">
        <v>114.495284093953</v>
      </c>
      <c r="S171" s="115">
        <f t="shared" si="12"/>
        <v>-2.8319220393523414E-3</v>
      </c>
      <c r="T171" s="116">
        <f t="shared" si="13"/>
        <v>2.1302218458782995E-3</v>
      </c>
      <c r="U171" s="116">
        <f t="shared" si="14"/>
        <v>-0.26003708378863655</v>
      </c>
    </row>
    <row r="172" spans="12:21" x14ac:dyDescent="0.25">
      <c r="L172" s="126">
        <v>40147</v>
      </c>
      <c r="M172" s="111">
        <v>128.625547157564</v>
      </c>
      <c r="N172" s="112">
        <f t="shared" si="15"/>
        <v>-1.5212933448166988E-2</v>
      </c>
      <c r="O172" s="112">
        <f t="shared" si="16"/>
        <v>-7.4853537783771906E-2</v>
      </c>
      <c r="P172" s="112">
        <f t="shared" si="17"/>
        <v>-0.1869886361128037</v>
      </c>
      <c r="Q172" s="124">
        <v>40132</v>
      </c>
      <c r="R172" s="125">
        <v>111.485629645803</v>
      </c>
      <c r="S172" s="115">
        <f t="shared" si="12"/>
        <v>-2.6286274338428894E-2</v>
      </c>
      <c r="T172" s="116">
        <f t="shared" si="13"/>
        <v>-2.8000760866750296E-2</v>
      </c>
      <c r="U172" s="116">
        <f t="shared" si="14"/>
        <v>-0.26702852183534431</v>
      </c>
    </row>
    <row r="173" spans="12:21" x14ac:dyDescent="0.25">
      <c r="L173" s="126">
        <v>40178</v>
      </c>
      <c r="M173" s="111">
        <v>129.18012836271001</v>
      </c>
      <c r="N173" s="112">
        <f t="shared" si="15"/>
        <v>4.3115945269149858E-3</v>
      </c>
      <c r="O173" s="112">
        <f t="shared" si="16"/>
        <v>-4.4716745078316689E-2</v>
      </c>
      <c r="P173" s="112">
        <f t="shared" si="17"/>
        <v>-0.16844579824978356</v>
      </c>
      <c r="Q173" s="124">
        <v>40162</v>
      </c>
      <c r="R173" s="125">
        <v>108.956350663658</v>
      </c>
      <c r="S173" s="115">
        <f t="shared" si="12"/>
        <v>-2.2687040385210966E-2</v>
      </c>
      <c r="T173" s="116">
        <f t="shared" si="13"/>
        <v>-5.1071879224898531E-2</v>
      </c>
      <c r="U173" s="116">
        <f t="shared" si="14"/>
        <v>-0.26399073333605649</v>
      </c>
    </row>
    <row r="174" spans="12:21" x14ac:dyDescent="0.25">
      <c r="L174" s="126">
        <v>40209</v>
      </c>
      <c r="M174" s="111">
        <v>131.31116746654601</v>
      </c>
      <c r="N174" s="112">
        <f t="shared" si="15"/>
        <v>1.6496647981742996E-2</v>
      </c>
      <c r="O174" s="112">
        <f t="shared" si="16"/>
        <v>5.3487994610399436E-3</v>
      </c>
      <c r="P174" s="112">
        <f t="shared" si="17"/>
        <v>-0.13285267011804258</v>
      </c>
      <c r="Q174" s="124">
        <v>40193</v>
      </c>
      <c r="R174" s="125">
        <v>108.04005676332299</v>
      </c>
      <c r="S174" s="115">
        <f t="shared" si="12"/>
        <v>-8.4097337580950615E-3</v>
      </c>
      <c r="T174" s="116">
        <f t="shared" si="13"/>
        <v>-5.6379853386214207E-2</v>
      </c>
      <c r="U174" s="116">
        <f t="shared" si="14"/>
        <v>-0.25473852417686871</v>
      </c>
    </row>
    <row r="175" spans="12:21" x14ac:dyDescent="0.25">
      <c r="L175" s="126">
        <v>40237</v>
      </c>
      <c r="M175" s="111">
        <v>132.47130919735099</v>
      </c>
      <c r="N175" s="112">
        <f t="shared" si="15"/>
        <v>8.8350576206746023E-3</v>
      </c>
      <c r="O175" s="112">
        <f t="shared" si="16"/>
        <v>2.9898897417913517E-2</v>
      </c>
      <c r="P175" s="112">
        <f t="shared" si="17"/>
        <v>-0.10929933244725254</v>
      </c>
      <c r="Q175" s="124">
        <v>40224</v>
      </c>
      <c r="R175" s="125">
        <v>109.150321850336</v>
      </c>
      <c r="S175" s="115">
        <f t="shared" si="12"/>
        <v>1.0276420804231856E-2</v>
      </c>
      <c r="T175" s="116">
        <f t="shared" si="13"/>
        <v>-2.0947164247862471E-2</v>
      </c>
      <c r="U175" s="116">
        <f t="shared" si="14"/>
        <v>-0.24083083841064479</v>
      </c>
    </row>
    <row r="176" spans="12:21" x14ac:dyDescent="0.25">
      <c r="L176" s="126">
        <v>40268</v>
      </c>
      <c r="M176" s="111">
        <v>131.71161274567999</v>
      </c>
      <c r="N176" s="112">
        <f t="shared" si="15"/>
        <v>-5.7347999070442857E-3</v>
      </c>
      <c r="O176" s="112">
        <f t="shared" si="16"/>
        <v>1.9596546427497863E-2</v>
      </c>
      <c r="P176" s="112">
        <f t="shared" si="17"/>
        <v>-8.514566424416159E-2</v>
      </c>
      <c r="Q176" s="124">
        <v>40252</v>
      </c>
      <c r="R176" s="125">
        <v>111.451112854716</v>
      </c>
      <c r="S176" s="115">
        <f t="shared" si="12"/>
        <v>2.1079104169154705E-2</v>
      </c>
      <c r="T176" s="116">
        <f t="shared" si="13"/>
        <v>2.2896895645479143E-2</v>
      </c>
      <c r="U176" s="116">
        <f t="shared" si="14"/>
        <v>-0.20775189616630541</v>
      </c>
    </row>
    <row r="177" spans="12:21" x14ac:dyDescent="0.25">
      <c r="L177" s="126">
        <v>40298</v>
      </c>
      <c r="M177" s="111">
        <v>129.200866939794</v>
      </c>
      <c r="N177" s="112">
        <f t="shared" si="15"/>
        <v>-1.9062448280349864E-2</v>
      </c>
      <c r="O177" s="112">
        <f t="shared" si="16"/>
        <v>-1.6070990514113426E-2</v>
      </c>
      <c r="P177" s="112">
        <f t="shared" si="17"/>
        <v>-8.3360333608604953E-2</v>
      </c>
      <c r="Q177" s="124">
        <v>40283</v>
      </c>
      <c r="R177" s="125">
        <v>114.63981076459601</v>
      </c>
      <c r="S177" s="115">
        <f t="shared" si="12"/>
        <v>2.8610731900332809E-2</v>
      </c>
      <c r="T177" s="116">
        <f t="shared" si="13"/>
        <v>6.1086176729161723E-2</v>
      </c>
      <c r="U177" s="116">
        <f t="shared" si="14"/>
        <v>-0.15324821970797919</v>
      </c>
    </row>
    <row r="178" spans="12:21" x14ac:dyDescent="0.25">
      <c r="L178" s="126">
        <v>40329</v>
      </c>
      <c r="M178" s="111">
        <v>125.886420346932</v>
      </c>
      <c r="N178" s="112">
        <f t="shared" si="15"/>
        <v>-2.5653439263735645E-2</v>
      </c>
      <c r="O178" s="112">
        <f t="shared" si="16"/>
        <v>-4.9708037840926478E-2</v>
      </c>
      <c r="P178" s="112">
        <f t="shared" si="17"/>
        <v>-9.5169629770082254E-2</v>
      </c>
      <c r="Q178" s="124">
        <v>40313</v>
      </c>
      <c r="R178" s="125">
        <v>117.027995260824</v>
      </c>
      <c r="S178" s="115">
        <f t="shared" si="12"/>
        <v>2.0832069420735122E-2</v>
      </c>
      <c r="T178" s="116">
        <f t="shared" si="13"/>
        <v>7.2172699786352101E-2</v>
      </c>
      <c r="U178" s="116">
        <f t="shared" si="14"/>
        <v>-7.1943591989059863E-2</v>
      </c>
    </row>
    <row r="179" spans="12:21" x14ac:dyDescent="0.25">
      <c r="L179" s="126">
        <v>40359</v>
      </c>
      <c r="M179" s="111">
        <v>124.06227622663199</v>
      </c>
      <c r="N179" s="112">
        <f t="shared" si="15"/>
        <v>-1.4490396305438025E-2</v>
      </c>
      <c r="O179" s="112">
        <f t="shared" si="16"/>
        <v>-5.8076401614017059E-2</v>
      </c>
      <c r="P179" s="112">
        <f t="shared" si="17"/>
        <v>-0.11156662101176895</v>
      </c>
      <c r="Q179" s="124">
        <v>40344</v>
      </c>
      <c r="R179" s="125">
        <v>118.26481104552001</v>
      </c>
      <c r="S179" s="115">
        <f t="shared" si="12"/>
        <v>1.0568546286206848E-2</v>
      </c>
      <c r="T179" s="116">
        <f t="shared" si="13"/>
        <v>6.1136205967598611E-2</v>
      </c>
      <c r="U179" s="116">
        <f t="shared" si="14"/>
        <v>-1.0450312533537454E-2</v>
      </c>
    </row>
    <row r="180" spans="12:21" x14ac:dyDescent="0.25">
      <c r="L180" s="126">
        <v>40390</v>
      </c>
      <c r="M180" s="111">
        <v>123.92019801472</v>
      </c>
      <c r="N180" s="112">
        <f t="shared" si="15"/>
        <v>-1.1452168719880973E-3</v>
      </c>
      <c r="O180" s="112">
        <f t="shared" si="16"/>
        <v>-4.0871776251584446E-2</v>
      </c>
      <c r="P180" s="112">
        <f t="shared" si="17"/>
        <v>-0.11503785455831461</v>
      </c>
      <c r="Q180" s="124">
        <v>40374</v>
      </c>
      <c r="R180" s="125">
        <v>118.157188568246</v>
      </c>
      <c r="S180" s="115">
        <f t="shared" si="12"/>
        <v>-9.10012676827332E-4</v>
      </c>
      <c r="T180" s="116">
        <f t="shared" si="13"/>
        <v>3.0681992409012704E-2</v>
      </c>
      <c r="U180" s="116">
        <f t="shared" si="14"/>
        <v>3.4181368513110044E-2</v>
      </c>
    </row>
    <row r="181" spans="12:21" x14ac:dyDescent="0.25">
      <c r="L181" s="126">
        <v>40421</v>
      </c>
      <c r="M181" s="111">
        <v>124.68159854605</v>
      </c>
      <c r="N181" s="112">
        <f t="shared" si="15"/>
        <v>6.1442811061320768E-3</v>
      </c>
      <c r="O181" s="112">
        <f t="shared" si="16"/>
        <v>-9.5707050654202375E-3</v>
      </c>
      <c r="P181" s="112">
        <f t="shared" si="17"/>
        <v>-0.10322060937830635</v>
      </c>
      <c r="Q181" s="124">
        <v>40405</v>
      </c>
      <c r="R181" s="125">
        <v>119.50107570594599</v>
      </c>
      <c r="S181" s="115">
        <f t="shared" si="12"/>
        <v>1.1373723037797046E-2</v>
      </c>
      <c r="T181" s="116">
        <f t="shared" si="13"/>
        <v>2.1132383235397345E-2</v>
      </c>
      <c r="U181" s="116">
        <f t="shared" si="14"/>
        <v>4.1882752340513418E-2</v>
      </c>
    </row>
    <row r="182" spans="12:21" x14ac:dyDescent="0.25">
      <c r="L182" s="126">
        <v>40451</v>
      </c>
      <c r="M182" s="111">
        <v>124.223216844682</v>
      </c>
      <c r="N182" s="112">
        <f t="shared" si="15"/>
        <v>-3.6764182262124523E-3</v>
      </c>
      <c r="O182" s="112">
        <f t="shared" si="16"/>
        <v>1.2972566919213779E-3</v>
      </c>
      <c r="P182" s="112">
        <f t="shared" si="17"/>
        <v>-8.1372960158123675E-2</v>
      </c>
      <c r="Q182" s="124">
        <v>40436</v>
      </c>
      <c r="R182" s="125">
        <v>121.634136022166</v>
      </c>
      <c r="S182" s="115">
        <f t="shared" si="12"/>
        <v>1.7849716444969799E-2</v>
      </c>
      <c r="T182" s="116">
        <f t="shared" si="13"/>
        <v>2.8489666087989196E-2</v>
      </c>
      <c r="U182" s="116">
        <f t="shared" si="14"/>
        <v>5.9342125673044199E-2</v>
      </c>
    </row>
    <row r="183" spans="12:21" x14ac:dyDescent="0.25">
      <c r="L183" s="126">
        <v>40482</v>
      </c>
      <c r="M183" s="111">
        <v>123.140511212707</v>
      </c>
      <c r="N183" s="112">
        <f t="shared" si="15"/>
        <v>-8.7158073947539716E-3</v>
      </c>
      <c r="O183" s="112">
        <f t="shared" si="16"/>
        <v>-6.2918459985061848E-3</v>
      </c>
      <c r="P183" s="112">
        <f t="shared" si="17"/>
        <v>-5.7207642721980534E-2</v>
      </c>
      <c r="Q183" s="124">
        <v>40466</v>
      </c>
      <c r="R183" s="125">
        <v>123.939775462554</v>
      </c>
      <c r="S183" s="115">
        <f t="shared" si="12"/>
        <v>1.895552939158307E-2</v>
      </c>
      <c r="T183" s="116">
        <f t="shared" si="13"/>
        <v>4.8939780680106848E-2</v>
      </c>
      <c r="U183" s="116">
        <f t="shared" si="14"/>
        <v>8.2488038204708847E-2</v>
      </c>
    </row>
    <row r="184" spans="12:21" x14ac:dyDescent="0.25">
      <c r="L184" s="126">
        <v>40512</v>
      </c>
      <c r="M184" s="111">
        <v>122.431155674436</v>
      </c>
      <c r="N184" s="112">
        <f t="shared" si="15"/>
        <v>-5.7605375459720554E-3</v>
      </c>
      <c r="O184" s="112">
        <f t="shared" si="16"/>
        <v>-1.804951891744333E-2</v>
      </c>
      <c r="P184" s="112">
        <f t="shared" si="17"/>
        <v>-4.8158329507745345E-2</v>
      </c>
      <c r="Q184" s="124">
        <v>40497</v>
      </c>
      <c r="R184" s="125">
        <v>123.923444535473</v>
      </c>
      <c r="S184" s="115">
        <f t="shared" si="12"/>
        <v>-1.3176502071310381E-4</v>
      </c>
      <c r="T184" s="116">
        <f t="shared" si="13"/>
        <v>3.7006937413760488E-2</v>
      </c>
      <c r="U184" s="116">
        <f t="shared" si="14"/>
        <v>0.1115642879641594</v>
      </c>
    </row>
    <row r="185" spans="12:21" x14ac:dyDescent="0.25">
      <c r="L185" s="126">
        <v>40543</v>
      </c>
      <c r="M185" s="111">
        <v>122.98835309515999</v>
      </c>
      <c r="N185" s="112">
        <f t="shared" si="15"/>
        <v>4.5511080709363938E-3</v>
      </c>
      <c r="O185" s="112">
        <f t="shared" si="16"/>
        <v>-9.9406840435147803E-3</v>
      </c>
      <c r="P185" s="112">
        <f t="shared" si="17"/>
        <v>-4.7931329268885992E-2</v>
      </c>
      <c r="Q185" s="124">
        <v>40527</v>
      </c>
      <c r="R185" s="125">
        <v>124.39450556278901</v>
      </c>
      <c r="S185" s="115">
        <f t="shared" si="12"/>
        <v>3.8012260640574169E-3</v>
      </c>
      <c r="T185" s="116">
        <f t="shared" si="13"/>
        <v>2.2694036648724714E-2</v>
      </c>
      <c r="U185" s="116">
        <f t="shared" si="14"/>
        <v>0.14169118922482737</v>
      </c>
    </row>
    <row r="186" spans="12:21" x14ac:dyDescent="0.25">
      <c r="L186" s="126">
        <v>40574</v>
      </c>
      <c r="M186" s="111">
        <v>122.23848793921699</v>
      </c>
      <c r="N186" s="112">
        <f t="shared" si="15"/>
        <v>-6.0970420130985747E-3</v>
      </c>
      <c r="O186" s="112">
        <f t="shared" si="16"/>
        <v>-7.3251545296242337E-3</v>
      </c>
      <c r="P186" s="112">
        <f t="shared" si="17"/>
        <v>-6.9092977409103029E-2</v>
      </c>
      <c r="Q186" s="124">
        <v>40558</v>
      </c>
      <c r="R186" s="125">
        <v>125.594316062849</v>
      </c>
      <c r="S186" s="115">
        <f t="shared" si="12"/>
        <v>9.6452049439947896E-3</v>
      </c>
      <c r="T186" s="116">
        <f t="shared" si="13"/>
        <v>1.3349552991524405E-2</v>
      </c>
      <c r="U186" s="116">
        <f t="shared" si="14"/>
        <v>0.16247917508948651</v>
      </c>
    </row>
    <row r="187" spans="12:21" x14ac:dyDescent="0.25">
      <c r="L187" s="126">
        <v>40602</v>
      </c>
      <c r="M187" s="111">
        <v>120.783965253319</v>
      </c>
      <c r="N187" s="112">
        <f t="shared" si="15"/>
        <v>-1.1899056593544066E-2</v>
      </c>
      <c r="O187" s="112">
        <f t="shared" si="16"/>
        <v>-1.3454013498795603E-2</v>
      </c>
      <c r="P187" s="112">
        <f t="shared" si="17"/>
        <v>-8.8225473235269414E-2</v>
      </c>
      <c r="Q187" s="124">
        <v>40589</v>
      </c>
      <c r="R187" s="125">
        <v>127.07378736845899</v>
      </c>
      <c r="S187" s="115">
        <f t="shared" si="12"/>
        <v>1.1779763224871065E-2</v>
      </c>
      <c r="T187" s="116">
        <f t="shared" si="13"/>
        <v>2.5421685499423141E-2</v>
      </c>
      <c r="U187" s="116">
        <f t="shared" si="14"/>
        <v>0.16420900290792706</v>
      </c>
    </row>
    <row r="188" spans="12:21" x14ac:dyDescent="0.25">
      <c r="L188" s="126">
        <v>40633</v>
      </c>
      <c r="M188" s="111">
        <v>119.46167582918299</v>
      </c>
      <c r="N188" s="112">
        <f t="shared" si="15"/>
        <v>-1.0947557661008855E-2</v>
      </c>
      <c r="O188" s="112">
        <f t="shared" si="16"/>
        <v>-2.8674888127400933E-2</v>
      </c>
      <c r="P188" s="112">
        <f t="shared" si="17"/>
        <v>-9.3005746882396934E-2</v>
      </c>
      <c r="Q188" s="124">
        <v>40617</v>
      </c>
      <c r="R188" s="125">
        <v>126.676716823254</v>
      </c>
      <c r="S188" s="115">
        <f t="shared" si="12"/>
        <v>-3.1247242521674767E-3</v>
      </c>
      <c r="T188" s="116">
        <f t="shared" si="13"/>
        <v>1.8346560003914547E-2</v>
      </c>
      <c r="U188" s="116">
        <f t="shared" si="14"/>
        <v>0.13661239963019112</v>
      </c>
    </row>
    <row r="189" spans="12:21" x14ac:dyDescent="0.25">
      <c r="L189" s="126">
        <v>40663</v>
      </c>
      <c r="M189" s="111">
        <v>119.978675085343</v>
      </c>
      <c r="N189" s="112">
        <f t="shared" si="15"/>
        <v>4.3277415336049341E-3</v>
      </c>
      <c r="O189" s="112">
        <f t="shared" si="16"/>
        <v>-1.848691759830734E-2</v>
      </c>
      <c r="P189" s="112">
        <f t="shared" si="17"/>
        <v>-7.1378714964416057E-2</v>
      </c>
      <c r="Q189" s="124">
        <v>40648</v>
      </c>
      <c r="R189" s="125">
        <v>125.373543636992</v>
      </c>
      <c r="S189" s="115">
        <f t="shared" si="12"/>
        <v>-1.0287393129080336E-2</v>
      </c>
      <c r="T189" s="116">
        <f t="shared" si="13"/>
        <v>-1.7578217930381834E-3</v>
      </c>
      <c r="U189" s="116">
        <f t="shared" si="14"/>
        <v>9.3630064467193463E-2</v>
      </c>
    </row>
    <row r="190" spans="12:21" x14ac:dyDescent="0.25">
      <c r="L190" s="126">
        <v>40694</v>
      </c>
      <c r="M190" s="111">
        <v>120.75666691369</v>
      </c>
      <c r="N190" s="112">
        <f t="shared" si="15"/>
        <v>6.4844175666516346E-3</v>
      </c>
      <c r="O190" s="112">
        <f t="shared" si="16"/>
        <v>-2.2600963275010155E-4</v>
      </c>
      <c r="P190" s="112">
        <f t="shared" si="17"/>
        <v>-4.0749061090980643E-2</v>
      </c>
      <c r="Q190" s="124">
        <v>40678</v>
      </c>
      <c r="R190" s="125">
        <v>124.930465333832</v>
      </c>
      <c r="S190" s="115">
        <f t="shared" si="12"/>
        <v>-3.5340654041245978E-3</v>
      </c>
      <c r="T190" s="116">
        <f t="shared" si="13"/>
        <v>-1.6866751822012582E-2</v>
      </c>
      <c r="U190" s="116">
        <f t="shared" si="14"/>
        <v>6.7526321846285819E-2</v>
      </c>
    </row>
    <row r="191" spans="12:21" x14ac:dyDescent="0.25">
      <c r="L191" s="126">
        <v>40724</v>
      </c>
      <c r="M191" s="111">
        <v>120.732596347396</v>
      </c>
      <c r="N191" s="112">
        <f t="shared" si="15"/>
        <v>-1.9933115834680493E-4</v>
      </c>
      <c r="O191" s="112">
        <f t="shared" si="16"/>
        <v>1.0638730031129695E-2</v>
      </c>
      <c r="P191" s="112">
        <f t="shared" si="17"/>
        <v>-2.6838777914677925E-2</v>
      </c>
      <c r="Q191" s="124">
        <v>40709</v>
      </c>
      <c r="R191" s="125">
        <v>125.29486097275</v>
      </c>
      <c r="S191" s="115">
        <f t="shared" si="12"/>
        <v>2.9167876541904558E-3</v>
      </c>
      <c r="T191" s="116">
        <f t="shared" si="13"/>
        <v>-1.090852277480503E-2</v>
      </c>
      <c r="U191" s="116">
        <f t="shared" si="14"/>
        <v>5.9443293952620824E-2</v>
      </c>
    </row>
    <row r="192" spans="12:21" x14ac:dyDescent="0.25">
      <c r="L192" s="126">
        <v>40755</v>
      </c>
      <c r="M192" s="111">
        <v>120.53661436322599</v>
      </c>
      <c r="N192" s="112">
        <f t="shared" si="15"/>
        <v>-1.6232731681350421E-3</v>
      </c>
      <c r="O192" s="112">
        <f t="shared" si="16"/>
        <v>4.6503203797352288E-3</v>
      </c>
      <c r="P192" s="112">
        <f t="shared" si="17"/>
        <v>-2.7304537159407061E-2</v>
      </c>
      <c r="Q192" s="124">
        <v>40739</v>
      </c>
      <c r="R192" s="125">
        <v>125.181191631801</v>
      </c>
      <c r="S192" s="115">
        <f t="shared" si="12"/>
        <v>-9.0721470989718611E-4</v>
      </c>
      <c r="T192" s="116">
        <f t="shared" si="13"/>
        <v>-1.5342312230396393E-3</v>
      </c>
      <c r="U192" s="116">
        <f t="shared" si="14"/>
        <v>5.9446260939917561E-2</v>
      </c>
    </row>
    <row r="193" spans="12:21" x14ac:dyDescent="0.25">
      <c r="L193" s="126">
        <v>40786</v>
      </c>
      <c r="M193" s="111">
        <v>121.39403215714</v>
      </c>
      <c r="N193" s="112">
        <f t="shared" si="15"/>
        <v>7.1133389505222411E-3</v>
      </c>
      <c r="O193" s="112">
        <f t="shared" si="16"/>
        <v>5.2780956922697797E-3</v>
      </c>
      <c r="P193" s="112">
        <f t="shared" si="17"/>
        <v>-2.636769521122051E-2</v>
      </c>
      <c r="Q193" s="124">
        <v>40770</v>
      </c>
      <c r="R193" s="125">
        <v>125.68874326186</v>
      </c>
      <c r="S193" s="115">
        <f t="shared" si="12"/>
        <v>4.054535856727437E-3</v>
      </c>
      <c r="T193" s="116">
        <f t="shared" si="13"/>
        <v>6.0695998049935529E-3</v>
      </c>
      <c r="U193" s="116">
        <f t="shared" si="14"/>
        <v>5.177917871751947E-2</v>
      </c>
    </row>
    <row r="194" spans="12:21" x14ac:dyDescent="0.25">
      <c r="L194" s="126">
        <v>40816</v>
      </c>
      <c r="M194" s="111">
        <v>122.92407283991101</v>
      </c>
      <c r="N194" s="112">
        <f t="shared" si="15"/>
        <v>1.2603920106965649E-2</v>
      </c>
      <c r="O194" s="112">
        <f t="shared" si="16"/>
        <v>1.8151489811494281E-2</v>
      </c>
      <c r="P194" s="112">
        <f t="shared" si="17"/>
        <v>-1.0458141704664858E-2</v>
      </c>
      <c r="Q194" s="124">
        <v>40801</v>
      </c>
      <c r="R194" s="125">
        <v>127.60933029292001</v>
      </c>
      <c r="S194" s="115">
        <f t="shared" si="12"/>
        <v>1.5280501508863509E-2</v>
      </c>
      <c r="T194" s="116">
        <f t="shared" si="13"/>
        <v>1.8472180759858681E-2</v>
      </c>
      <c r="U194" s="116">
        <f t="shared" si="14"/>
        <v>4.9124320410062428E-2</v>
      </c>
    </row>
    <row r="195" spans="12:21" x14ac:dyDescent="0.25">
      <c r="L195" s="126">
        <v>40847</v>
      </c>
      <c r="M195" s="111">
        <v>124.059333619152</v>
      </c>
      <c r="N195" s="112">
        <f t="shared" si="15"/>
        <v>9.2354634288720483E-3</v>
      </c>
      <c r="O195" s="112">
        <f t="shared" si="16"/>
        <v>2.9225304481430125E-2</v>
      </c>
      <c r="P195" s="112">
        <f t="shared" si="17"/>
        <v>7.4615770017218974E-3</v>
      </c>
      <c r="Q195" s="124">
        <v>40831</v>
      </c>
      <c r="R195" s="125">
        <v>130.38312977404101</v>
      </c>
      <c r="S195" s="115">
        <f t="shared" si="12"/>
        <v>2.1736651032913556E-2</v>
      </c>
      <c r="T195" s="116">
        <f t="shared" si="13"/>
        <v>4.1555269401337913E-2</v>
      </c>
      <c r="U195" s="116">
        <f t="shared" si="14"/>
        <v>5.1987784288295202E-2</v>
      </c>
    </row>
    <row r="196" spans="12:21" x14ac:dyDescent="0.25">
      <c r="L196" s="126">
        <v>40877</v>
      </c>
      <c r="M196" s="111">
        <v>124.085835031461</v>
      </c>
      <c r="N196" s="112">
        <f t="shared" si="15"/>
        <v>2.1361885104398404E-4</v>
      </c>
      <c r="O196" s="112">
        <f t="shared" si="16"/>
        <v>2.2174095599992505E-2</v>
      </c>
      <c r="P196" s="112">
        <f t="shared" si="17"/>
        <v>1.3515182045859886E-2</v>
      </c>
      <c r="Q196" s="124">
        <v>40862</v>
      </c>
      <c r="R196" s="125">
        <v>132.63235309686999</v>
      </c>
      <c r="S196" s="115">
        <f t="shared" si="12"/>
        <v>1.725087690966598E-2</v>
      </c>
      <c r="T196" s="116">
        <f t="shared" si="13"/>
        <v>5.5244484548180095E-2</v>
      </c>
      <c r="U196" s="116">
        <f t="shared" si="14"/>
        <v>7.0276521073492804E-2</v>
      </c>
    </row>
    <row r="197" spans="12:21" x14ac:dyDescent="0.25">
      <c r="L197" s="126">
        <v>40908</v>
      </c>
      <c r="M197" s="111">
        <v>123.582042304194</v>
      </c>
      <c r="N197" s="112">
        <f t="shared" si="15"/>
        <v>-4.0600341460349521E-3</v>
      </c>
      <c r="O197" s="112">
        <f t="shared" si="16"/>
        <v>5.3526493963464983E-3</v>
      </c>
      <c r="P197" s="112">
        <f t="shared" si="17"/>
        <v>4.8271986256671617E-3</v>
      </c>
      <c r="Q197" s="124">
        <v>40892</v>
      </c>
      <c r="R197" s="125">
        <v>133.500752188082</v>
      </c>
      <c r="S197" s="115">
        <f t="shared" si="12"/>
        <v>6.5474152492623894E-3</v>
      </c>
      <c r="T197" s="116">
        <f t="shared" si="13"/>
        <v>4.6167642143709831E-2</v>
      </c>
      <c r="U197" s="116">
        <f t="shared" si="14"/>
        <v>7.3204572694704373E-2</v>
      </c>
    </row>
    <row r="198" spans="12:21" x14ac:dyDescent="0.25">
      <c r="L198" s="126">
        <v>40939</v>
      </c>
      <c r="M198" s="111">
        <v>122.107541269226</v>
      </c>
      <c r="N198" s="112">
        <f t="shared" si="15"/>
        <v>-1.1931353516059784E-2</v>
      </c>
      <c r="O198" s="112">
        <f t="shared" si="16"/>
        <v>-1.5732732822165363E-2</v>
      </c>
      <c r="P198" s="112">
        <f t="shared" si="17"/>
        <v>-1.0712392814945515E-3</v>
      </c>
      <c r="Q198" s="124">
        <v>40923</v>
      </c>
      <c r="R198" s="125">
        <v>133.690863854745</v>
      </c>
      <c r="S198" s="115">
        <f t="shared" si="12"/>
        <v>1.4240494045694163E-3</v>
      </c>
      <c r="T198" s="116">
        <f t="shared" si="13"/>
        <v>2.5369341006282298E-2</v>
      </c>
      <c r="U198" s="116">
        <f t="shared" si="14"/>
        <v>6.4465877483216527E-2</v>
      </c>
    </row>
    <row r="199" spans="12:21" x14ac:dyDescent="0.25">
      <c r="L199" s="126">
        <v>40968</v>
      </c>
      <c r="M199" s="111">
        <v>120.30498069366</v>
      </c>
      <c r="N199" s="112">
        <f t="shared" si="15"/>
        <v>-1.4762074126049796E-2</v>
      </c>
      <c r="O199" s="112">
        <f t="shared" si="16"/>
        <v>-3.0469669135420596E-2</v>
      </c>
      <c r="P199" s="112">
        <f t="shared" si="17"/>
        <v>-3.965630360407757E-3</v>
      </c>
      <c r="Q199" s="124">
        <v>40954</v>
      </c>
      <c r="R199" s="125">
        <v>132.86377344792101</v>
      </c>
      <c r="S199" s="115">
        <f t="shared" si="12"/>
        <v>-6.1865888436671845E-3</v>
      </c>
      <c r="T199" s="116">
        <f t="shared" si="13"/>
        <v>1.7448257958749824E-3</v>
      </c>
      <c r="U199" s="116">
        <f t="shared" si="14"/>
        <v>4.556396877251756E-2</v>
      </c>
    </row>
    <row r="200" spans="12:21" x14ac:dyDescent="0.25">
      <c r="L200" s="126">
        <v>40999</v>
      </c>
      <c r="M200" s="111">
        <v>120.298616310743</v>
      </c>
      <c r="N200" s="112">
        <f t="shared" si="15"/>
        <v>-5.2902073383043202E-5</v>
      </c>
      <c r="O200" s="112">
        <f t="shared" si="16"/>
        <v>-2.6568795370519371E-2</v>
      </c>
      <c r="P200" s="112">
        <f t="shared" si="17"/>
        <v>7.0059328713649727E-3</v>
      </c>
      <c r="Q200" s="124">
        <v>40983</v>
      </c>
      <c r="R200" s="125">
        <v>131.40019666653899</v>
      </c>
      <c r="S200" s="115">
        <f t="shared" ref="S200:S263" si="18">R200/R199-1</f>
        <v>-1.1015619558296663E-2</v>
      </c>
      <c r="T200" s="116">
        <f t="shared" si="13"/>
        <v>-1.5734409635262958E-2</v>
      </c>
      <c r="U200" s="116">
        <f t="shared" si="14"/>
        <v>3.7287671813245993E-2</v>
      </c>
    </row>
    <row r="201" spans="12:21" x14ac:dyDescent="0.25">
      <c r="L201" s="126">
        <v>41029</v>
      </c>
      <c r="M201" s="111">
        <v>120.970458856517</v>
      </c>
      <c r="N201" s="112">
        <f t="shared" si="15"/>
        <v>5.5847903024799361E-3</v>
      </c>
      <c r="O201" s="112">
        <f t="shared" si="16"/>
        <v>-9.3121391266239861E-3</v>
      </c>
      <c r="P201" s="112">
        <f t="shared" si="17"/>
        <v>8.2663337502979495E-3</v>
      </c>
      <c r="Q201" s="124">
        <v>41014</v>
      </c>
      <c r="R201" s="125">
        <v>130.856866036296</v>
      </c>
      <c r="S201" s="115">
        <f t="shared" si="18"/>
        <v>-4.134930114464197E-3</v>
      </c>
      <c r="T201" s="116">
        <f t="shared" si="13"/>
        <v>-2.1198141269609394E-2</v>
      </c>
      <c r="U201" s="116">
        <f t="shared" si="14"/>
        <v>4.3735881113646125E-2</v>
      </c>
    </row>
    <row r="202" spans="12:21" x14ac:dyDescent="0.25">
      <c r="L202" s="126">
        <v>41060</v>
      </c>
      <c r="M202" s="111">
        <v>122.48895438403</v>
      </c>
      <c r="N202" s="112">
        <f t="shared" si="15"/>
        <v>1.2552614430553444E-2</v>
      </c>
      <c r="O202" s="112">
        <f t="shared" si="16"/>
        <v>1.8153643164044775E-2</v>
      </c>
      <c r="P202" s="112">
        <f t="shared" si="17"/>
        <v>1.4345273968005001E-2</v>
      </c>
      <c r="Q202" s="124">
        <v>41044</v>
      </c>
      <c r="R202" s="125">
        <v>130.74765802887299</v>
      </c>
      <c r="S202" s="115">
        <f t="shared" si="18"/>
        <v>-8.3456077415700047E-4</v>
      </c>
      <c r="T202" s="116">
        <f t="shared" ref="T202:T265" si="19">R202/R199-1</f>
        <v>-1.5926955588668967E-2</v>
      </c>
      <c r="U202" s="116">
        <f t="shared" si="14"/>
        <v>4.6563443748461442E-2</v>
      </c>
    </row>
    <row r="203" spans="12:21" x14ac:dyDescent="0.25">
      <c r="L203" s="126">
        <v>41090</v>
      </c>
      <c r="M203" s="111">
        <v>123.16991990194001</v>
      </c>
      <c r="N203" s="112">
        <f t="shared" si="15"/>
        <v>5.5594034689450122E-3</v>
      </c>
      <c r="O203" s="112">
        <f t="shared" si="16"/>
        <v>2.386813480697203E-2</v>
      </c>
      <c r="P203" s="112">
        <f t="shared" si="17"/>
        <v>2.0187783815489579E-2</v>
      </c>
      <c r="Q203" s="124">
        <v>41075</v>
      </c>
      <c r="R203" s="125">
        <v>131.78570116763501</v>
      </c>
      <c r="S203" s="115">
        <f t="shared" si="18"/>
        <v>7.939286671833079E-3</v>
      </c>
      <c r="T203" s="116">
        <f t="shared" si="19"/>
        <v>2.933819818202732E-3</v>
      </c>
      <c r="U203" s="116">
        <f t="shared" si="14"/>
        <v>5.180452050859996E-2</v>
      </c>
    </row>
    <row r="204" spans="12:21" x14ac:dyDescent="0.25">
      <c r="L204" s="126">
        <v>41121</v>
      </c>
      <c r="M204" s="111">
        <v>124.2428511853</v>
      </c>
      <c r="N204" s="112">
        <f t="shared" si="15"/>
        <v>8.7109846642279276E-3</v>
      </c>
      <c r="O204" s="112">
        <f t="shared" si="16"/>
        <v>2.7051169018581511E-2</v>
      </c>
      <c r="P204" s="112">
        <f t="shared" si="17"/>
        <v>3.0747809216754574E-2</v>
      </c>
      <c r="Q204" s="124">
        <v>41105</v>
      </c>
      <c r="R204" s="125">
        <v>133.23948128667899</v>
      </c>
      <c r="S204" s="115">
        <f t="shared" si="18"/>
        <v>1.103139495532024E-2</v>
      </c>
      <c r="T204" s="116">
        <f t="shared" si="19"/>
        <v>1.8207796981184909E-2</v>
      </c>
      <c r="U204" s="116">
        <f t="shared" si="14"/>
        <v>6.4373006438379843E-2</v>
      </c>
    </row>
    <row r="205" spans="12:21" x14ac:dyDescent="0.25">
      <c r="L205" s="126">
        <v>41152</v>
      </c>
      <c r="M205" s="111">
        <v>125.356382057784</v>
      </c>
      <c r="N205" s="112">
        <f t="shared" si="15"/>
        <v>8.9625347604365135E-3</v>
      </c>
      <c r="O205" s="112">
        <f t="shared" si="16"/>
        <v>2.3409683658201397E-2</v>
      </c>
      <c r="P205" s="112">
        <f t="shared" si="17"/>
        <v>3.2640401099082839E-2</v>
      </c>
      <c r="Q205" s="124">
        <v>41136</v>
      </c>
      <c r="R205" s="125">
        <v>135.248829871482</v>
      </c>
      <c r="S205" s="115">
        <f t="shared" si="18"/>
        <v>1.5080729566033568E-2</v>
      </c>
      <c r="T205" s="116">
        <f t="shared" si="19"/>
        <v>3.4426405110942859E-2</v>
      </c>
      <c r="U205" s="116">
        <f t="shared" si="14"/>
        <v>7.6061597574450301E-2</v>
      </c>
    </row>
    <row r="206" spans="12:21" x14ac:dyDescent="0.25">
      <c r="L206" s="126">
        <v>41182</v>
      </c>
      <c r="M206" s="111">
        <v>126.38730957781</v>
      </c>
      <c r="N206" s="112">
        <f t="shared" si="15"/>
        <v>8.2239731484177181E-3</v>
      </c>
      <c r="O206" s="112">
        <f t="shared" si="16"/>
        <v>2.6121553691286659E-2</v>
      </c>
      <c r="P206" s="112">
        <f t="shared" si="17"/>
        <v>2.8173787752780566E-2</v>
      </c>
      <c r="Q206" s="124">
        <v>41167</v>
      </c>
      <c r="R206" s="125">
        <v>136.91043420248599</v>
      </c>
      <c r="S206" s="115">
        <f t="shared" si="18"/>
        <v>1.2285535723916441E-2</v>
      </c>
      <c r="T206" s="116">
        <f t="shared" si="19"/>
        <v>3.8886867007917436E-2</v>
      </c>
      <c r="U206" s="116">
        <f t="shared" si="14"/>
        <v>7.2887334242847546E-2</v>
      </c>
    </row>
    <row r="207" spans="12:21" x14ac:dyDescent="0.25">
      <c r="L207" s="126">
        <v>41213</v>
      </c>
      <c r="M207" s="111">
        <v>128.166301681764</v>
      </c>
      <c r="N207" s="112">
        <f t="shared" si="15"/>
        <v>1.4075717806610655E-2</v>
      </c>
      <c r="O207" s="112">
        <f t="shared" si="16"/>
        <v>3.1578883284096859E-2</v>
      </c>
      <c r="P207" s="112">
        <f t="shared" si="17"/>
        <v>3.3104869603926224E-2</v>
      </c>
      <c r="Q207" s="124">
        <v>41197</v>
      </c>
      <c r="R207" s="125">
        <v>137.88654883207499</v>
      </c>
      <c r="S207" s="115">
        <f t="shared" si="18"/>
        <v>7.1295853765636075E-3</v>
      </c>
      <c r="T207" s="116">
        <f t="shared" si="19"/>
        <v>3.487755656596514E-2</v>
      </c>
      <c r="U207" s="116">
        <f t="shared" si="14"/>
        <v>5.7549002474765798E-2</v>
      </c>
    </row>
    <row r="208" spans="12:21" x14ac:dyDescent="0.25">
      <c r="L208" s="126">
        <v>41243</v>
      </c>
      <c r="M208" s="111">
        <v>129.26765066129201</v>
      </c>
      <c r="N208" s="112">
        <f t="shared" si="15"/>
        <v>8.5931244412642549E-3</v>
      </c>
      <c r="O208" s="112">
        <f t="shared" si="16"/>
        <v>3.1201192466651317E-2</v>
      </c>
      <c r="P208" s="112">
        <f t="shared" si="17"/>
        <v>4.1759928750265463E-2</v>
      </c>
      <c r="Q208" s="124">
        <v>41228</v>
      </c>
      <c r="R208" s="125">
        <v>138.311955423993</v>
      </c>
      <c r="S208" s="115">
        <f t="shared" si="18"/>
        <v>3.0851928307820131E-3</v>
      </c>
      <c r="T208" s="116">
        <f t="shared" si="19"/>
        <v>2.2648074333964097E-2</v>
      </c>
      <c r="U208" s="116">
        <f t="shared" si="14"/>
        <v>4.2822148552056793E-2</v>
      </c>
    </row>
    <row r="209" spans="12:21" x14ac:dyDescent="0.25">
      <c r="L209" s="126">
        <v>41274</v>
      </c>
      <c r="M209" s="111">
        <v>130.243758896299</v>
      </c>
      <c r="N209" s="112">
        <f t="shared" si="15"/>
        <v>7.5510634719013758E-3</v>
      </c>
      <c r="O209" s="112">
        <f t="shared" si="16"/>
        <v>3.0512947315448624E-2</v>
      </c>
      <c r="P209" s="112">
        <f t="shared" si="17"/>
        <v>5.3905215255363403E-2</v>
      </c>
      <c r="Q209" s="124">
        <v>41258</v>
      </c>
      <c r="R209" s="125">
        <v>138.95483003697299</v>
      </c>
      <c r="S209" s="115">
        <f t="shared" si="18"/>
        <v>4.6480046573651457E-3</v>
      </c>
      <c r="T209" s="116">
        <f t="shared" si="19"/>
        <v>1.4932359585270172E-2</v>
      </c>
      <c r="U209" s="116">
        <f t="shared" si="14"/>
        <v>4.0854285533964863E-2</v>
      </c>
    </row>
    <row r="210" spans="12:21" x14ac:dyDescent="0.25">
      <c r="L210" s="126">
        <v>41305</v>
      </c>
      <c r="M210" s="111">
        <v>128.860453004552</v>
      </c>
      <c r="N210" s="112">
        <f t="shared" si="15"/>
        <v>-1.0620899638257519E-2</v>
      </c>
      <c r="O210" s="112">
        <f t="shared" si="16"/>
        <v>5.4160205426818653E-3</v>
      </c>
      <c r="P210" s="112">
        <f t="shared" si="17"/>
        <v>5.5302986737215454E-2</v>
      </c>
      <c r="Q210" s="124">
        <v>41289</v>
      </c>
      <c r="R210" s="125">
        <v>138.781004325098</v>
      </c>
      <c r="S210" s="115">
        <f t="shared" si="18"/>
        <v>-1.250951203558337E-3</v>
      </c>
      <c r="T210" s="116">
        <f t="shared" si="19"/>
        <v>6.4868944839016063E-3</v>
      </c>
      <c r="U210" s="116">
        <f t="shared" si="14"/>
        <v>3.807395900952093E-2</v>
      </c>
    </row>
    <row r="211" spans="12:21" x14ac:dyDescent="0.25">
      <c r="L211" s="126">
        <v>41333</v>
      </c>
      <c r="M211" s="111">
        <v>127.270502768038</v>
      </c>
      <c r="N211" s="112">
        <f t="shared" si="15"/>
        <v>-1.2338542969873245E-2</v>
      </c>
      <c r="O211" s="112">
        <f t="shared" si="16"/>
        <v>-1.5449711378192732E-2</v>
      </c>
      <c r="P211" s="112">
        <f t="shared" si="17"/>
        <v>5.7898866981365815E-2</v>
      </c>
      <c r="Q211" s="124">
        <v>41320</v>
      </c>
      <c r="R211" s="125">
        <v>139.404282005818</v>
      </c>
      <c r="S211" s="115">
        <f t="shared" si="18"/>
        <v>4.491087838361274E-3</v>
      </c>
      <c r="T211" s="116">
        <f t="shared" si="19"/>
        <v>7.8975572174979636E-3</v>
      </c>
      <c r="U211" s="116">
        <f t="shared" ref="U211:U274" si="20">R211/R199-1</f>
        <v>4.9227177492898067E-2</v>
      </c>
    </row>
    <row r="212" spans="12:21" x14ac:dyDescent="0.25">
      <c r="L212" s="126">
        <v>41364</v>
      </c>
      <c r="M212" s="111">
        <v>126.98333026898599</v>
      </c>
      <c r="N212" s="112">
        <f t="shared" si="15"/>
        <v>-2.2563947875290369E-3</v>
      </c>
      <c r="O212" s="112">
        <f t="shared" si="16"/>
        <v>-2.5033281094942739E-2</v>
      </c>
      <c r="P212" s="112">
        <f t="shared" si="17"/>
        <v>5.5567671210579261E-2</v>
      </c>
      <c r="Q212" s="124">
        <v>41348</v>
      </c>
      <c r="R212" s="125">
        <v>140.334481089913</v>
      </c>
      <c r="S212" s="115">
        <f t="shared" si="18"/>
        <v>6.6726722501693203E-3</v>
      </c>
      <c r="T212" s="116">
        <f t="shared" si="19"/>
        <v>9.9287736350934797E-3</v>
      </c>
      <c r="U212" s="116">
        <f t="shared" si="20"/>
        <v>6.7992930376253646E-2</v>
      </c>
    </row>
    <row r="213" spans="12:21" x14ac:dyDescent="0.25">
      <c r="L213" s="126">
        <v>41394</v>
      </c>
      <c r="M213" s="111">
        <v>129.21289775304101</v>
      </c>
      <c r="N213" s="112">
        <f t="shared" si="15"/>
        <v>1.7557954097850326E-2</v>
      </c>
      <c r="O213" s="112">
        <f t="shared" si="16"/>
        <v>2.7350885416843607E-3</v>
      </c>
      <c r="P213" s="112">
        <f t="shared" si="17"/>
        <v>6.8135964552307415E-2</v>
      </c>
      <c r="Q213" s="124">
        <v>41379</v>
      </c>
      <c r="R213" s="125">
        <v>142.16820545569999</v>
      </c>
      <c r="S213" s="115">
        <f t="shared" si="18"/>
        <v>1.3066812600476485E-2</v>
      </c>
      <c r="T213" s="116">
        <f t="shared" si="19"/>
        <v>2.4406806587646379E-2</v>
      </c>
      <c r="U213" s="116">
        <f t="shared" si="20"/>
        <v>8.6440549602239125E-2</v>
      </c>
    </row>
    <row r="214" spans="12:21" x14ac:dyDescent="0.25">
      <c r="L214" s="126">
        <v>41425</v>
      </c>
      <c r="M214" s="111">
        <v>132.06801293865101</v>
      </c>
      <c r="N214" s="112">
        <f t="shared" si="15"/>
        <v>2.2096208933158223E-2</v>
      </c>
      <c r="O214" s="112">
        <f t="shared" si="16"/>
        <v>3.7695381618448653E-2</v>
      </c>
      <c r="P214" s="112">
        <f t="shared" si="17"/>
        <v>7.8203447835700768E-2</v>
      </c>
      <c r="Q214" s="124">
        <v>41409</v>
      </c>
      <c r="R214" s="125">
        <v>144.64038642383301</v>
      </c>
      <c r="S214" s="115">
        <f t="shared" si="18"/>
        <v>1.7389126916308673E-2</v>
      </c>
      <c r="T214" s="116">
        <f t="shared" si="19"/>
        <v>3.7560570899798362E-2</v>
      </c>
      <c r="U214" s="116">
        <f t="shared" si="20"/>
        <v>0.10625604010354128</v>
      </c>
    </row>
    <row r="215" spans="12:21" x14ac:dyDescent="0.25">
      <c r="L215" s="126">
        <v>41455</v>
      </c>
      <c r="M215" s="111">
        <v>134.420615106197</v>
      </c>
      <c r="N215" s="112">
        <f t="shared" si="15"/>
        <v>1.7813565262307929E-2</v>
      </c>
      <c r="O215" s="112">
        <f t="shared" si="16"/>
        <v>5.8568985562567732E-2</v>
      </c>
      <c r="P215" s="112">
        <f t="shared" si="17"/>
        <v>9.1342879927291287E-2</v>
      </c>
      <c r="Q215" s="124">
        <v>41440</v>
      </c>
      <c r="R215" s="125">
        <v>146.94542557843801</v>
      </c>
      <c r="S215" s="115">
        <f t="shared" si="18"/>
        <v>1.5936345384550021E-2</v>
      </c>
      <c r="T215" s="116">
        <f t="shared" si="19"/>
        <v>4.7108482798958962E-2</v>
      </c>
      <c r="U215" s="116">
        <f t="shared" si="20"/>
        <v>0.11503315061107733</v>
      </c>
    </row>
    <row r="216" spans="12:21" x14ac:dyDescent="0.25">
      <c r="L216" s="126">
        <v>41486</v>
      </c>
      <c r="M216" s="111">
        <v>135.37905555905499</v>
      </c>
      <c r="N216" s="112">
        <f t="shared" si="15"/>
        <v>7.1301597013284645E-3</v>
      </c>
      <c r="O216" s="112">
        <f t="shared" si="16"/>
        <v>4.772091573860604E-2</v>
      </c>
      <c r="P216" s="112">
        <f t="shared" si="17"/>
        <v>8.9632556461104462E-2</v>
      </c>
      <c r="Q216" s="124">
        <v>41470</v>
      </c>
      <c r="R216" s="125">
        <v>149.851292298065</v>
      </c>
      <c r="S216" s="115">
        <f t="shared" si="18"/>
        <v>1.9775142425756398E-2</v>
      </c>
      <c r="T216" s="116">
        <f t="shared" si="19"/>
        <v>5.4042229890557847E-2</v>
      </c>
      <c r="U216" s="116">
        <f t="shared" si="20"/>
        <v>0.12467634105872816</v>
      </c>
    </row>
    <row r="217" spans="12:21" x14ac:dyDescent="0.25">
      <c r="L217" s="126">
        <v>41517</v>
      </c>
      <c r="M217" s="111">
        <v>136.052670863055</v>
      </c>
      <c r="N217" s="112">
        <f t="shared" si="15"/>
        <v>4.9757719258587407E-3</v>
      </c>
      <c r="O217" s="112">
        <f t="shared" si="16"/>
        <v>3.0171256731597484E-2</v>
      </c>
      <c r="P217" s="112">
        <f t="shared" si="17"/>
        <v>8.5327038238391939E-2</v>
      </c>
      <c r="Q217" s="124">
        <v>41501</v>
      </c>
      <c r="R217" s="125">
        <v>151.005485789293</v>
      </c>
      <c r="S217" s="115">
        <f t="shared" si="18"/>
        <v>7.7022591765991688E-3</v>
      </c>
      <c r="T217" s="116">
        <f t="shared" si="19"/>
        <v>4.4006376938240832E-2</v>
      </c>
      <c r="U217" s="116">
        <f t="shared" si="20"/>
        <v>0.11650123651926236</v>
      </c>
    </row>
    <row r="218" spans="12:21" x14ac:dyDescent="0.25">
      <c r="L218" s="126">
        <v>41547</v>
      </c>
      <c r="M218" s="111">
        <v>136.893815501321</v>
      </c>
      <c r="N218" s="112">
        <f t="shared" si="15"/>
        <v>6.182492654720928E-3</v>
      </c>
      <c r="O218" s="112">
        <f t="shared" si="16"/>
        <v>1.8398966506514514E-2</v>
      </c>
      <c r="P218" s="112">
        <f t="shared" si="17"/>
        <v>8.3129437271886042E-2</v>
      </c>
      <c r="Q218" s="124">
        <v>41532</v>
      </c>
      <c r="R218" s="125">
        <v>153.207835308916</v>
      </c>
      <c r="S218" s="115">
        <f t="shared" si="18"/>
        <v>1.4584566303081692E-2</v>
      </c>
      <c r="T218" s="116">
        <f t="shared" si="19"/>
        <v>4.2617248586177991E-2</v>
      </c>
      <c r="U218" s="116">
        <f t="shared" si="20"/>
        <v>0.11903695435168005</v>
      </c>
    </row>
    <row r="219" spans="12:21" x14ac:dyDescent="0.25">
      <c r="L219" s="126">
        <v>41578</v>
      </c>
      <c r="M219" s="111">
        <v>137.59081999401499</v>
      </c>
      <c r="N219" s="112">
        <f t="shared" si="15"/>
        <v>5.0915703543032986E-3</v>
      </c>
      <c r="O219" s="112">
        <f t="shared" si="16"/>
        <v>1.6337567327725955E-2</v>
      </c>
      <c r="P219" s="112">
        <f t="shared" si="17"/>
        <v>7.3533512230476994E-2</v>
      </c>
      <c r="Q219" s="124">
        <v>41562</v>
      </c>
      <c r="R219" s="125">
        <v>154.05175769278699</v>
      </c>
      <c r="S219" s="115">
        <f t="shared" si="18"/>
        <v>5.5083500277213204E-3</v>
      </c>
      <c r="T219" s="116">
        <f t="shared" si="19"/>
        <v>2.8030892028391374E-2</v>
      </c>
      <c r="U219" s="116">
        <f t="shared" si="20"/>
        <v>0.11723557517128658</v>
      </c>
    </row>
    <row r="220" spans="12:21" x14ac:dyDescent="0.25">
      <c r="L220" s="126">
        <v>41608</v>
      </c>
      <c r="M220" s="111">
        <v>138.521030916451</v>
      </c>
      <c r="N220" s="112">
        <f t="shared" si="15"/>
        <v>6.7607048382767321E-3</v>
      </c>
      <c r="O220" s="112">
        <f t="shared" si="16"/>
        <v>1.8142679873448087E-2</v>
      </c>
      <c r="P220" s="112">
        <f t="shared" si="17"/>
        <v>7.1583108440678389E-2</v>
      </c>
      <c r="Q220" s="124">
        <v>41593</v>
      </c>
      <c r="R220" s="125">
        <v>155.28761286804701</v>
      </c>
      <c r="S220" s="115">
        <f t="shared" si="18"/>
        <v>8.0223373869228176E-3</v>
      </c>
      <c r="T220" s="116">
        <f t="shared" si="19"/>
        <v>2.8357427257504453E-2</v>
      </c>
      <c r="U220" s="116">
        <f t="shared" si="20"/>
        <v>0.12273456327050991</v>
      </c>
    </row>
    <row r="221" spans="12:21" x14ac:dyDescent="0.25">
      <c r="L221" s="126">
        <v>41639</v>
      </c>
      <c r="M221" s="111">
        <v>139.751454464967</v>
      </c>
      <c r="N221" s="112">
        <f t="shared" si="15"/>
        <v>8.8825757386843396E-3</v>
      </c>
      <c r="O221" s="112">
        <f t="shared" si="16"/>
        <v>2.0874858029056975E-2</v>
      </c>
      <c r="P221" s="112">
        <f t="shared" si="17"/>
        <v>7.2999241186198383E-2</v>
      </c>
      <c r="Q221" s="124">
        <v>41623</v>
      </c>
      <c r="R221" s="125">
        <v>154.34035521518899</v>
      </c>
      <c r="S221" s="115">
        <f t="shared" si="18"/>
        <v>-6.1000206994161754E-3</v>
      </c>
      <c r="T221" s="116">
        <f t="shared" si="19"/>
        <v>7.3920495253356755E-3</v>
      </c>
      <c r="U221" s="116">
        <f t="shared" si="20"/>
        <v>0.11072321252972794</v>
      </c>
    </row>
    <row r="222" spans="12:21" x14ac:dyDescent="0.25">
      <c r="L222" s="126">
        <v>41670</v>
      </c>
      <c r="M222" s="111">
        <v>141.78514231589801</v>
      </c>
      <c r="N222" s="112">
        <f t="shared" si="15"/>
        <v>1.4552176638997549E-2</v>
      </c>
      <c r="O222" s="112">
        <f t="shared" si="16"/>
        <v>3.0484027365092148E-2</v>
      </c>
      <c r="P222" s="112">
        <f t="shared" si="17"/>
        <v>0.10029989038521725</v>
      </c>
      <c r="Q222" s="124">
        <v>41654</v>
      </c>
      <c r="R222" s="125">
        <v>154.59424216285501</v>
      </c>
      <c r="S222" s="115">
        <f t="shared" si="18"/>
        <v>1.6449809728118492E-3</v>
      </c>
      <c r="T222" s="116">
        <f t="shared" si="19"/>
        <v>3.5214429110888013E-3</v>
      </c>
      <c r="U222" s="116">
        <f t="shared" si="20"/>
        <v>0.11394382044327989</v>
      </c>
    </row>
    <row r="223" spans="12:21" x14ac:dyDescent="0.25">
      <c r="L223" s="126">
        <v>41698</v>
      </c>
      <c r="M223" s="111">
        <v>142.541066092302</v>
      </c>
      <c r="N223" s="112">
        <f t="shared" si="15"/>
        <v>5.3314738346827983E-3</v>
      </c>
      <c r="O223" s="112">
        <f t="shared" si="16"/>
        <v>2.9021117943279551E-2</v>
      </c>
      <c r="P223" s="112">
        <f t="shared" si="17"/>
        <v>0.11998509467740526</v>
      </c>
      <c r="Q223" s="124">
        <v>41685</v>
      </c>
      <c r="R223" s="125">
        <v>154.36622693458099</v>
      </c>
      <c r="S223" s="115">
        <f t="shared" si="18"/>
        <v>-1.474927041809293E-3</v>
      </c>
      <c r="T223" s="116">
        <f t="shared" si="19"/>
        <v>-5.933415527798358E-3</v>
      </c>
      <c r="U223" s="116">
        <f t="shared" si="20"/>
        <v>0.10732772848497252</v>
      </c>
    </row>
    <row r="224" spans="12:21" x14ac:dyDescent="0.25">
      <c r="L224" s="126">
        <v>41729</v>
      </c>
      <c r="M224" s="111">
        <v>143.09056165739099</v>
      </c>
      <c r="N224" s="112">
        <f t="shared" ref="N224:N287" si="21">M224/M223-1</f>
        <v>3.8549982833240293E-3</v>
      </c>
      <c r="O224" s="112">
        <f t="shared" si="16"/>
        <v>2.3893183832738085E-2</v>
      </c>
      <c r="P224" s="112">
        <f t="shared" si="17"/>
        <v>0.12684524302745404</v>
      </c>
      <c r="Q224" s="124">
        <v>41713</v>
      </c>
      <c r="R224" s="125">
        <v>155.30382983189401</v>
      </c>
      <c r="S224" s="115">
        <f t="shared" si="18"/>
        <v>6.0738862115892189E-3</v>
      </c>
      <c r="T224" s="116">
        <f t="shared" si="19"/>
        <v>6.2425320672723217E-3</v>
      </c>
      <c r="U224" s="116">
        <f t="shared" si="20"/>
        <v>0.10666907110583934</v>
      </c>
    </row>
    <row r="225" spans="12:21" x14ac:dyDescent="0.25">
      <c r="L225" s="126">
        <v>41759</v>
      </c>
      <c r="M225" s="111">
        <v>143.356192281435</v>
      </c>
      <c r="N225" s="112">
        <f t="shared" si="21"/>
        <v>1.8563811684519926E-3</v>
      </c>
      <c r="O225" s="112">
        <f t="shared" si="16"/>
        <v>1.1080497856656102E-2</v>
      </c>
      <c r="P225" s="112">
        <f t="shared" si="17"/>
        <v>0.10945729702173734</v>
      </c>
      <c r="Q225" s="124">
        <v>41744</v>
      </c>
      <c r="R225" s="125">
        <v>155.73200564615499</v>
      </c>
      <c r="S225" s="115">
        <f t="shared" si="18"/>
        <v>2.7570203176860986E-3</v>
      </c>
      <c r="T225" s="116">
        <f t="shared" si="19"/>
        <v>7.3596756734408686E-3</v>
      </c>
      <c r="U225" s="116">
        <f t="shared" si="20"/>
        <v>9.540670607030699E-2</v>
      </c>
    </row>
    <row r="226" spans="12:21" x14ac:dyDescent="0.25">
      <c r="L226" s="126">
        <v>41790</v>
      </c>
      <c r="M226" s="111">
        <v>145.414292843981</v>
      </c>
      <c r="N226" s="112">
        <f t="shared" si="21"/>
        <v>1.4356551536368611E-2</v>
      </c>
      <c r="O226" s="112">
        <f t="shared" ref="O226:O289" si="22">M226/M223-1</f>
        <v>2.0157185788258758E-2</v>
      </c>
      <c r="P226" s="112">
        <f t="shared" si="17"/>
        <v>0.1010561119862512</v>
      </c>
      <c r="Q226" s="124">
        <v>41774</v>
      </c>
      <c r="R226" s="125">
        <v>155.82543211231899</v>
      </c>
      <c r="S226" s="115">
        <f t="shared" si="18"/>
        <v>5.9991821062310713E-4</v>
      </c>
      <c r="T226" s="116">
        <f t="shared" si="19"/>
        <v>9.452878435361356E-3</v>
      </c>
      <c r="U226" s="116">
        <f t="shared" si="20"/>
        <v>7.7330031846782887E-2</v>
      </c>
    </row>
    <row r="227" spans="12:21" x14ac:dyDescent="0.25">
      <c r="L227" s="126">
        <v>41820</v>
      </c>
      <c r="M227" s="111">
        <v>147.612566764527</v>
      </c>
      <c r="N227" s="112">
        <f t="shared" si="21"/>
        <v>1.5117316720060003E-2</v>
      </c>
      <c r="O227" s="112">
        <f t="shared" si="22"/>
        <v>3.1602399590570318E-2</v>
      </c>
      <c r="P227" s="112">
        <f t="shared" si="17"/>
        <v>9.8139348997234421E-2</v>
      </c>
      <c r="Q227" s="124">
        <v>41805</v>
      </c>
      <c r="R227" s="125">
        <v>156.074014821296</v>
      </c>
      <c r="S227" s="115">
        <f t="shared" si="18"/>
        <v>1.5952640439196308E-3</v>
      </c>
      <c r="T227" s="116">
        <f t="shared" si="19"/>
        <v>4.9592144008017147E-3</v>
      </c>
      <c r="U227" s="116">
        <f t="shared" si="20"/>
        <v>6.212230974134858E-2</v>
      </c>
    </row>
    <row r="228" spans="12:21" x14ac:dyDescent="0.25">
      <c r="L228" s="126">
        <v>41851</v>
      </c>
      <c r="M228" s="111">
        <v>150.12518167675699</v>
      </c>
      <c r="N228" s="112">
        <f t="shared" si="21"/>
        <v>1.7021687023694554E-2</v>
      </c>
      <c r="O228" s="112">
        <f t="shared" si="22"/>
        <v>4.721797703745656E-2</v>
      </c>
      <c r="P228" s="112">
        <f t="shared" si="17"/>
        <v>0.10892472293300526</v>
      </c>
      <c r="Q228" s="124">
        <v>41835</v>
      </c>
      <c r="R228" s="125">
        <v>156.35031727950999</v>
      </c>
      <c r="S228" s="115">
        <f t="shared" si="18"/>
        <v>1.7703296639761668E-3</v>
      </c>
      <c r="T228" s="116">
        <f t="shared" si="19"/>
        <v>3.970356836987543E-3</v>
      </c>
      <c r="U228" s="116">
        <f t="shared" si="20"/>
        <v>4.3369829394049875E-2</v>
      </c>
    </row>
    <row r="229" spans="12:21" x14ac:dyDescent="0.25">
      <c r="L229" s="126">
        <v>41882</v>
      </c>
      <c r="M229" s="111">
        <v>151.55202132726001</v>
      </c>
      <c r="N229" s="112">
        <f t="shared" si="21"/>
        <v>9.5043325481212193E-3</v>
      </c>
      <c r="O229" s="112">
        <f t="shared" si="22"/>
        <v>4.2208563981151137E-2</v>
      </c>
      <c r="P229" s="112">
        <f t="shared" si="17"/>
        <v>0.11392169198799507</v>
      </c>
      <c r="Q229" s="124">
        <v>41866</v>
      </c>
      <c r="R229" s="125">
        <v>159.678598839122</v>
      </c>
      <c r="S229" s="115">
        <f t="shared" si="18"/>
        <v>2.1287334861380458E-2</v>
      </c>
      <c r="T229" s="116">
        <f t="shared" si="19"/>
        <v>2.4727457351285453E-2</v>
      </c>
      <c r="U229" s="116">
        <f t="shared" si="20"/>
        <v>5.7435748141833054E-2</v>
      </c>
    </row>
    <row r="230" spans="12:21" x14ac:dyDescent="0.25">
      <c r="L230" s="126">
        <v>41912</v>
      </c>
      <c r="M230" s="111">
        <v>152.99943204015401</v>
      </c>
      <c r="N230" s="112">
        <f t="shared" si="21"/>
        <v>9.5505866580853915E-3</v>
      </c>
      <c r="O230" s="112">
        <f t="shared" si="22"/>
        <v>3.6493270144270173E-2</v>
      </c>
      <c r="P230" s="112">
        <f t="shared" si="17"/>
        <v>0.11765043205094683</v>
      </c>
      <c r="Q230" s="124">
        <v>41897</v>
      </c>
      <c r="R230" s="125">
        <v>162.52768983519201</v>
      </c>
      <c r="S230" s="115">
        <f t="shared" si="18"/>
        <v>1.7842660298769797E-2</v>
      </c>
      <c r="T230" s="116">
        <f t="shared" si="19"/>
        <v>4.1350092911273117E-2</v>
      </c>
      <c r="U230" s="116">
        <f t="shared" si="20"/>
        <v>6.0831448388290355E-2</v>
      </c>
    </row>
    <row r="231" spans="12:21" x14ac:dyDescent="0.25">
      <c r="L231" s="126">
        <v>41943</v>
      </c>
      <c r="M231" s="111">
        <v>153.66803236100699</v>
      </c>
      <c r="N231" s="112">
        <f t="shared" si="21"/>
        <v>4.3699529595477848E-3</v>
      </c>
      <c r="O231" s="112">
        <f t="shared" si="22"/>
        <v>2.3599309887120112E-2</v>
      </c>
      <c r="P231" s="112">
        <f t="shared" si="17"/>
        <v>0.11684800168856713</v>
      </c>
      <c r="Q231" s="124">
        <v>41927</v>
      </c>
      <c r="R231" s="125">
        <v>165.66873343375701</v>
      </c>
      <c r="S231" s="115">
        <f t="shared" si="18"/>
        <v>1.9326205902207239E-2</v>
      </c>
      <c r="T231" s="116">
        <f t="shared" si="19"/>
        <v>5.9599598621781658E-2</v>
      </c>
      <c r="U231" s="116">
        <f t="shared" si="20"/>
        <v>7.540956309071678E-2</v>
      </c>
    </row>
    <row r="232" spans="12:21" x14ac:dyDescent="0.25">
      <c r="L232" s="126">
        <v>41973</v>
      </c>
      <c r="M232" s="111">
        <v>154.95678619748</v>
      </c>
      <c r="N232" s="112">
        <f t="shared" si="21"/>
        <v>8.3866098672062961E-3</v>
      </c>
      <c r="O232" s="112">
        <f t="shared" si="22"/>
        <v>2.2465981254501166E-2</v>
      </c>
      <c r="P232" s="112">
        <f t="shared" si="17"/>
        <v>0.11865169622468552</v>
      </c>
      <c r="Q232" s="124">
        <v>41958</v>
      </c>
      <c r="R232" s="125">
        <v>166.858392378312</v>
      </c>
      <c r="S232" s="115">
        <f t="shared" si="18"/>
        <v>7.1809503211459624E-3</v>
      </c>
      <c r="T232" s="116">
        <f t="shared" si="19"/>
        <v>4.496403144433736E-2</v>
      </c>
      <c r="U232" s="116">
        <f t="shared" si="20"/>
        <v>7.4511928521285631E-2</v>
      </c>
    </row>
    <row r="233" spans="12:21" x14ac:dyDescent="0.25">
      <c r="L233" s="126">
        <v>42004</v>
      </c>
      <c r="M233" s="111">
        <v>155.85964496986799</v>
      </c>
      <c r="N233" s="112">
        <f t="shared" si="21"/>
        <v>5.826519732006874E-3</v>
      </c>
      <c r="O233" s="112">
        <f t="shared" si="22"/>
        <v>1.8694271551042974E-2</v>
      </c>
      <c r="P233" s="112">
        <f t="shared" si="17"/>
        <v>0.11526313315715075</v>
      </c>
      <c r="Q233" s="124">
        <v>41988</v>
      </c>
      <c r="R233" s="125">
        <v>169.663444878506</v>
      </c>
      <c r="S233" s="115">
        <f t="shared" si="18"/>
        <v>1.6810976422655388E-2</v>
      </c>
      <c r="T233" s="116">
        <f t="shared" si="19"/>
        <v>4.3904857384916118E-2</v>
      </c>
      <c r="U233" s="116">
        <f t="shared" si="20"/>
        <v>9.9281161054429301E-2</v>
      </c>
    </row>
    <row r="234" spans="12:21" x14ac:dyDescent="0.25">
      <c r="L234" s="126">
        <v>42035</v>
      </c>
      <c r="M234" s="111">
        <v>157.32117520504599</v>
      </c>
      <c r="N234" s="112">
        <f t="shared" si="21"/>
        <v>9.3772203539956855E-3</v>
      </c>
      <c r="O234" s="112">
        <f t="shared" si="22"/>
        <v>2.3772952564764971E-2</v>
      </c>
      <c r="P234" s="112">
        <f t="shared" si="17"/>
        <v>0.10957447751848082</v>
      </c>
      <c r="Q234" s="124">
        <v>42019</v>
      </c>
      <c r="R234" s="125">
        <v>172.25384182781599</v>
      </c>
      <c r="S234" s="115">
        <f t="shared" si="18"/>
        <v>1.5267855436773337E-2</v>
      </c>
      <c r="T234" s="116">
        <f t="shared" si="19"/>
        <v>3.974864935327127E-2</v>
      </c>
      <c r="U234" s="116">
        <f t="shared" si="20"/>
        <v>0.1142319365708182</v>
      </c>
    </row>
    <row r="235" spans="12:21" x14ac:dyDescent="0.25">
      <c r="L235" s="126">
        <v>42063</v>
      </c>
      <c r="M235" s="111">
        <v>157.49891307543601</v>
      </c>
      <c r="N235" s="112">
        <f t="shared" si="21"/>
        <v>1.1297771591036732E-3</v>
      </c>
      <c r="O235" s="112">
        <f t="shared" si="22"/>
        <v>1.6405392369949423E-2</v>
      </c>
      <c r="P235" s="112">
        <f t="shared" ref="P235:P298" si="23">M235/M223-1</f>
        <v>0.10493710614910157</v>
      </c>
      <c r="Q235" s="124">
        <v>42050</v>
      </c>
      <c r="R235" s="125">
        <v>174.90040565732301</v>
      </c>
      <c r="S235" s="115">
        <f t="shared" si="18"/>
        <v>1.5364323961798876E-2</v>
      </c>
      <c r="T235" s="116">
        <f t="shared" si="19"/>
        <v>4.8196636467512155E-2</v>
      </c>
      <c r="U235" s="116">
        <f t="shared" si="20"/>
        <v>0.13302248251130866</v>
      </c>
    </row>
    <row r="236" spans="12:21" x14ac:dyDescent="0.25">
      <c r="L236" s="126">
        <v>42094</v>
      </c>
      <c r="M236" s="111">
        <v>158.429993990751</v>
      </c>
      <c r="N236" s="112">
        <f t="shared" si="21"/>
        <v>5.9116656561879477E-3</v>
      </c>
      <c r="O236" s="112">
        <f t="shared" si="22"/>
        <v>1.6491433824194379E-2</v>
      </c>
      <c r="P236" s="112">
        <f t="shared" si="23"/>
        <v>0.10720086744846236</v>
      </c>
      <c r="Q236" s="124">
        <v>42078</v>
      </c>
      <c r="R236" s="125">
        <v>174.64469257466499</v>
      </c>
      <c r="S236" s="115">
        <f t="shared" si="18"/>
        <v>-1.4620496830580754E-3</v>
      </c>
      <c r="T236" s="116">
        <f t="shared" si="19"/>
        <v>2.9359581256445777E-2</v>
      </c>
      <c r="U236" s="116">
        <f t="shared" si="20"/>
        <v>0.12453564579641196</v>
      </c>
    </row>
    <row r="237" spans="12:21" x14ac:dyDescent="0.25">
      <c r="L237" s="126">
        <v>42124</v>
      </c>
      <c r="M237" s="111">
        <v>159.236604852797</v>
      </c>
      <c r="N237" s="112">
        <f t="shared" si="21"/>
        <v>5.0912762269819112E-3</v>
      </c>
      <c r="O237" s="112">
        <f t="shared" si="22"/>
        <v>1.2175281841459107E-2</v>
      </c>
      <c r="P237" s="112">
        <f t="shared" si="23"/>
        <v>0.11077590942277382</v>
      </c>
      <c r="Q237" s="124">
        <v>42109</v>
      </c>
      <c r="R237" s="125">
        <v>175.83272365393501</v>
      </c>
      <c r="S237" s="115">
        <f t="shared" si="18"/>
        <v>6.8025604543471285E-3</v>
      </c>
      <c r="T237" s="116">
        <f t="shared" si="19"/>
        <v>2.077678958067275E-2</v>
      </c>
      <c r="U237" s="116">
        <f t="shared" si="20"/>
        <v>0.12907249171022483</v>
      </c>
    </row>
    <row r="238" spans="12:21" x14ac:dyDescent="0.25">
      <c r="L238" s="126">
        <v>42155</v>
      </c>
      <c r="M238" s="111">
        <v>161.68471372513301</v>
      </c>
      <c r="N238" s="112">
        <f t="shared" si="21"/>
        <v>1.5374033342390847E-2</v>
      </c>
      <c r="O238" s="112">
        <f t="shared" si="22"/>
        <v>2.6576695470223122E-2</v>
      </c>
      <c r="P238" s="112">
        <f t="shared" si="23"/>
        <v>0.11189010765681062</v>
      </c>
      <c r="Q238" s="124">
        <v>42139</v>
      </c>
      <c r="R238" s="125">
        <v>176.91130835025501</v>
      </c>
      <c r="S238" s="115">
        <f t="shared" si="18"/>
        <v>6.1341522437132756E-3</v>
      </c>
      <c r="T238" s="116">
        <f t="shared" si="19"/>
        <v>1.1497415831452695E-2</v>
      </c>
      <c r="U238" s="116">
        <f t="shared" si="20"/>
        <v>0.13531729674740967</v>
      </c>
    </row>
    <row r="239" spans="12:21" x14ac:dyDescent="0.25">
      <c r="L239" s="126">
        <v>42185</v>
      </c>
      <c r="M239" s="111">
        <v>164.011217834749</v>
      </c>
      <c r="N239" s="112">
        <f t="shared" si="21"/>
        <v>1.4389140791448485E-2</v>
      </c>
      <c r="O239" s="112">
        <f t="shared" si="22"/>
        <v>3.5228328319723445E-2</v>
      </c>
      <c r="P239" s="112">
        <f t="shared" si="23"/>
        <v>0.11109251352820992</v>
      </c>
      <c r="Q239" s="124">
        <v>42170</v>
      </c>
      <c r="R239" s="125">
        <v>179.119477923543</v>
      </c>
      <c r="S239" s="115">
        <f t="shared" si="18"/>
        <v>1.2481788721590226E-2</v>
      </c>
      <c r="T239" s="116">
        <f t="shared" si="19"/>
        <v>2.562222351512311E-2</v>
      </c>
      <c r="U239" s="116">
        <f t="shared" si="20"/>
        <v>0.14765727099821158</v>
      </c>
    </row>
    <row r="240" spans="12:21" x14ac:dyDescent="0.25">
      <c r="L240" s="126">
        <v>42216</v>
      </c>
      <c r="M240" s="111">
        <v>166.38020175691</v>
      </c>
      <c r="N240" s="112">
        <f t="shared" si="21"/>
        <v>1.4444035922883458E-2</v>
      </c>
      <c r="O240" s="112">
        <f t="shared" si="22"/>
        <v>4.4861524840452027E-2</v>
      </c>
      <c r="P240" s="112">
        <f t="shared" si="23"/>
        <v>0.10827643902641593</v>
      </c>
      <c r="Q240" s="124">
        <v>42200</v>
      </c>
      <c r="R240" s="125">
        <v>179.235678388639</v>
      </c>
      <c r="S240" s="115">
        <f t="shared" si="18"/>
        <v>6.4873159771927646E-4</v>
      </c>
      <c r="T240" s="116">
        <f t="shared" si="19"/>
        <v>1.9353364174700127E-2</v>
      </c>
      <c r="U240" s="116">
        <f t="shared" si="20"/>
        <v>0.14637233558161888</v>
      </c>
    </row>
    <row r="241" spans="12:21" x14ac:dyDescent="0.25">
      <c r="L241" s="126">
        <v>42247</v>
      </c>
      <c r="M241" s="111">
        <v>167.433898557688</v>
      </c>
      <c r="N241" s="112">
        <f t="shared" si="21"/>
        <v>6.3330660117693061E-3</v>
      </c>
      <c r="O241" s="112">
        <f t="shared" si="22"/>
        <v>3.555799865118181E-2</v>
      </c>
      <c r="P241" s="112">
        <f t="shared" si="23"/>
        <v>0.10479488885293597</v>
      </c>
      <c r="Q241" s="124">
        <v>42231</v>
      </c>
      <c r="R241" s="125">
        <v>179.168669542256</v>
      </c>
      <c r="S241" s="115">
        <f t="shared" si="18"/>
        <v>-3.7385885994034584E-4</v>
      </c>
      <c r="T241" s="116">
        <f t="shared" si="19"/>
        <v>1.2759846801493335E-2</v>
      </c>
      <c r="U241" s="116">
        <f t="shared" si="20"/>
        <v>0.122058127042876</v>
      </c>
    </row>
    <row r="242" spans="12:21" x14ac:dyDescent="0.25">
      <c r="L242" s="126">
        <v>42277</v>
      </c>
      <c r="M242" s="111">
        <v>167.237841157134</v>
      </c>
      <c r="N242" s="112">
        <f t="shared" si="21"/>
        <v>-1.1709540436128929E-3</v>
      </c>
      <c r="O242" s="112">
        <f t="shared" si="22"/>
        <v>1.9673186779431306E-2</v>
      </c>
      <c r="P242" s="112">
        <f t="shared" si="23"/>
        <v>9.306184295666653E-2</v>
      </c>
      <c r="Q242" s="124">
        <v>42262</v>
      </c>
      <c r="R242" s="125">
        <v>179.71467388908599</v>
      </c>
      <c r="S242" s="115">
        <f t="shared" si="18"/>
        <v>3.0474320550848422E-3</v>
      </c>
      <c r="T242" s="116">
        <f t="shared" si="19"/>
        <v>3.3228991756946158E-3</v>
      </c>
      <c r="U242" s="116">
        <f t="shared" si="20"/>
        <v>0.10574803635812513</v>
      </c>
    </row>
    <row r="243" spans="12:21" x14ac:dyDescent="0.25">
      <c r="L243" s="126">
        <v>42308</v>
      </c>
      <c r="M243" s="111">
        <v>165.84669036551401</v>
      </c>
      <c r="N243" s="112">
        <f t="shared" si="21"/>
        <v>-8.3183972119855731E-3</v>
      </c>
      <c r="O243" s="112">
        <f t="shared" si="22"/>
        <v>-3.2065797839064825E-3</v>
      </c>
      <c r="P243" s="112">
        <f t="shared" si="23"/>
        <v>7.9253035373656022E-2</v>
      </c>
      <c r="Q243" s="124">
        <v>42292</v>
      </c>
      <c r="R243" s="125">
        <v>179.30272866555401</v>
      </c>
      <c r="S243" s="115">
        <f t="shared" si="18"/>
        <v>-2.2922180733344621E-3</v>
      </c>
      <c r="T243" s="116">
        <f t="shared" si="19"/>
        <v>3.7409001108379414E-4</v>
      </c>
      <c r="U243" s="116">
        <f t="shared" si="20"/>
        <v>8.2296731249222654E-2</v>
      </c>
    </row>
    <row r="244" spans="12:21" x14ac:dyDescent="0.25">
      <c r="L244" s="126">
        <v>42338</v>
      </c>
      <c r="M244" s="111">
        <v>165.91957233362899</v>
      </c>
      <c r="N244" s="112">
        <f t="shared" si="21"/>
        <v>4.3945385918986446E-4</v>
      </c>
      <c r="O244" s="112">
        <f t="shared" si="22"/>
        <v>-9.0443227871043197E-3</v>
      </c>
      <c r="P244" s="112">
        <f t="shared" si="23"/>
        <v>7.0747376769790593E-2</v>
      </c>
      <c r="Q244" s="124">
        <v>42323</v>
      </c>
      <c r="R244" s="125">
        <v>179.92470667768899</v>
      </c>
      <c r="S244" s="115">
        <f t="shared" si="18"/>
        <v>3.4688708686365644E-3</v>
      </c>
      <c r="T244" s="116">
        <f t="shared" si="19"/>
        <v>4.2196949799566674E-3</v>
      </c>
      <c r="U244" s="116">
        <f t="shared" si="20"/>
        <v>7.8307804079474685E-2</v>
      </c>
    </row>
    <row r="245" spans="12:21" x14ac:dyDescent="0.25">
      <c r="L245" s="126">
        <v>42369</v>
      </c>
      <c r="M245" s="111">
        <v>167.66069994973901</v>
      </c>
      <c r="N245" s="112">
        <f t="shared" si="21"/>
        <v>1.0493804869560419E-2</v>
      </c>
      <c r="O245" s="112">
        <f t="shared" si="22"/>
        <v>2.5284875102382642E-3</v>
      </c>
      <c r="P245" s="112">
        <f t="shared" si="23"/>
        <v>7.5715910825746358E-2</v>
      </c>
      <c r="Q245" s="124">
        <v>42353</v>
      </c>
      <c r="R245" s="125">
        <v>180.10789041728799</v>
      </c>
      <c r="S245" s="115">
        <f t="shared" si="18"/>
        <v>1.0181133151832E-3</v>
      </c>
      <c r="T245" s="116">
        <f t="shared" si="19"/>
        <v>2.1880045724296249E-3</v>
      </c>
      <c r="U245" s="116">
        <f t="shared" si="20"/>
        <v>6.1559787061149951E-2</v>
      </c>
    </row>
    <row r="246" spans="12:21" x14ac:dyDescent="0.25">
      <c r="L246" s="126">
        <v>42400</v>
      </c>
      <c r="M246" s="111">
        <v>171.33244871135301</v>
      </c>
      <c r="N246" s="112">
        <f t="shared" si="21"/>
        <v>2.1899877327929085E-2</v>
      </c>
      <c r="O246" s="112">
        <f t="shared" si="22"/>
        <v>3.3077285616907925E-2</v>
      </c>
      <c r="P246" s="112">
        <f t="shared" si="23"/>
        <v>8.9061586833719675E-2</v>
      </c>
      <c r="Q246" s="124">
        <v>42384</v>
      </c>
      <c r="R246" s="125">
        <v>182.163645046494</v>
      </c>
      <c r="S246" s="115">
        <f t="shared" si="18"/>
        <v>1.1414017589363112E-2</v>
      </c>
      <c r="T246" s="116">
        <f t="shared" si="19"/>
        <v>1.5955788304127472E-2</v>
      </c>
      <c r="U246" s="116">
        <f t="shared" si="20"/>
        <v>5.7530230464083232E-2</v>
      </c>
    </row>
    <row r="247" spans="12:21" x14ac:dyDescent="0.25">
      <c r="L247" s="126">
        <v>42429</v>
      </c>
      <c r="M247" s="111">
        <v>172.753731769875</v>
      </c>
      <c r="N247" s="112">
        <f t="shared" si="21"/>
        <v>8.2954692424694887E-3</v>
      </c>
      <c r="O247" s="112">
        <f t="shared" si="22"/>
        <v>4.1189591680624416E-2</v>
      </c>
      <c r="P247" s="112">
        <f t="shared" si="23"/>
        <v>9.6856660129029049E-2</v>
      </c>
      <c r="Q247" s="124">
        <v>42415</v>
      </c>
      <c r="R247" s="125">
        <v>182.08087379043801</v>
      </c>
      <c r="S247" s="115">
        <f t="shared" si="18"/>
        <v>-4.54378567330882E-4</v>
      </c>
      <c r="T247" s="116">
        <f t="shared" si="19"/>
        <v>1.1983718926448006E-2</v>
      </c>
      <c r="U247" s="116">
        <f t="shared" si="20"/>
        <v>4.1054611086400072E-2</v>
      </c>
    </row>
    <row r="248" spans="12:21" x14ac:dyDescent="0.25">
      <c r="L248" s="126">
        <v>42460</v>
      </c>
      <c r="M248" s="111">
        <v>172.575195196962</v>
      </c>
      <c r="N248" s="112">
        <f t="shared" si="21"/>
        <v>-1.0334744788658146E-3</v>
      </c>
      <c r="O248" s="112">
        <f t="shared" si="22"/>
        <v>2.9312147979200009E-2</v>
      </c>
      <c r="P248" s="112">
        <f t="shared" si="23"/>
        <v>8.9283606278725225E-2</v>
      </c>
      <c r="Q248" s="124">
        <v>42444</v>
      </c>
      <c r="R248" s="125">
        <v>182.23391758834401</v>
      </c>
      <c r="S248" s="115">
        <f t="shared" si="18"/>
        <v>8.4052649089416676E-4</v>
      </c>
      <c r="T248" s="116">
        <f t="shared" si="19"/>
        <v>1.1804186735685285E-2</v>
      </c>
      <c r="U248" s="116">
        <f t="shared" si="20"/>
        <v>4.3455228451528383E-2</v>
      </c>
    </row>
    <row r="249" spans="12:21" x14ac:dyDescent="0.25">
      <c r="L249" s="126">
        <v>42490</v>
      </c>
      <c r="M249" s="111">
        <v>171.08153969177701</v>
      </c>
      <c r="N249" s="112">
        <f t="shared" si="21"/>
        <v>-8.6550996131296021E-3</v>
      </c>
      <c r="O249" s="112">
        <f t="shared" si="22"/>
        <v>-1.4644570918302957E-3</v>
      </c>
      <c r="P249" s="112">
        <f t="shared" si="23"/>
        <v>7.438575351396004E-2</v>
      </c>
      <c r="Q249" s="124">
        <v>42475</v>
      </c>
      <c r="R249" s="125">
        <v>181.667063019225</v>
      </c>
      <c r="S249" s="115">
        <f t="shared" si="18"/>
        <v>-3.110587626171224E-3</v>
      </c>
      <c r="T249" s="116">
        <f t="shared" si="19"/>
        <v>-2.7260215787966446E-3</v>
      </c>
      <c r="U249" s="116">
        <f t="shared" si="20"/>
        <v>3.3181192010497629E-2</v>
      </c>
    </row>
    <row r="250" spans="12:21" x14ac:dyDescent="0.25">
      <c r="L250" s="126">
        <v>42521</v>
      </c>
      <c r="M250" s="111">
        <v>172.509796391728</v>
      </c>
      <c r="N250" s="112">
        <f t="shared" si="21"/>
        <v>8.3483975098901375E-3</v>
      </c>
      <c r="O250" s="112">
        <f t="shared" si="22"/>
        <v>-1.4120411504160435E-3</v>
      </c>
      <c r="P250" s="112">
        <f t="shared" si="23"/>
        <v>6.6951800310558918E-2</v>
      </c>
      <c r="Q250" s="124">
        <v>42505</v>
      </c>
      <c r="R250" s="125">
        <v>183.36875806394099</v>
      </c>
      <c r="S250" s="115">
        <f t="shared" si="18"/>
        <v>9.3671082497541747E-3</v>
      </c>
      <c r="T250" s="116">
        <f t="shared" si="19"/>
        <v>7.0731441841895837E-3</v>
      </c>
      <c r="U250" s="116">
        <f t="shared" si="20"/>
        <v>3.6501056794522757E-2</v>
      </c>
    </row>
    <row r="251" spans="12:21" x14ac:dyDescent="0.25">
      <c r="L251" s="126">
        <v>42551</v>
      </c>
      <c r="M251" s="111">
        <v>175.215845866873</v>
      </c>
      <c r="N251" s="112">
        <f t="shared" si="21"/>
        <v>1.5686352495601019E-2</v>
      </c>
      <c r="O251" s="112">
        <f t="shared" si="22"/>
        <v>1.5301449706588421E-2</v>
      </c>
      <c r="P251" s="112">
        <f t="shared" si="23"/>
        <v>6.8316229707002796E-2</v>
      </c>
      <c r="Q251" s="124">
        <v>42536</v>
      </c>
      <c r="R251" s="125">
        <v>185.216735843696</v>
      </c>
      <c r="S251" s="115">
        <f t="shared" si="18"/>
        <v>1.0077931482257219E-2</v>
      </c>
      <c r="T251" s="116">
        <f t="shared" si="19"/>
        <v>1.6368074038171088E-2</v>
      </c>
      <c r="U251" s="116">
        <f t="shared" si="20"/>
        <v>3.4040172463854601E-2</v>
      </c>
    </row>
    <row r="252" spans="12:21" x14ac:dyDescent="0.25">
      <c r="L252" s="126">
        <v>42582</v>
      </c>
      <c r="M252" s="111">
        <v>179.77704785665799</v>
      </c>
      <c r="N252" s="112">
        <f t="shared" si="21"/>
        <v>2.6031903491482877E-2</v>
      </c>
      <c r="O252" s="112">
        <f t="shared" si="22"/>
        <v>5.082668872718199E-2</v>
      </c>
      <c r="P252" s="112">
        <f t="shared" si="23"/>
        <v>8.051947261923309E-2</v>
      </c>
      <c r="Q252" s="124">
        <v>42566</v>
      </c>
      <c r="R252" s="125">
        <v>188.024289337461</v>
      </c>
      <c r="S252" s="115">
        <f t="shared" si="18"/>
        <v>1.5158206308820255E-2</v>
      </c>
      <c r="T252" s="116">
        <f t="shared" si="19"/>
        <v>3.4993829990873193E-2</v>
      </c>
      <c r="U252" s="116">
        <f t="shared" si="20"/>
        <v>4.9033825340095261E-2</v>
      </c>
    </row>
    <row r="253" spans="12:21" x14ac:dyDescent="0.25">
      <c r="L253" s="126">
        <v>42613</v>
      </c>
      <c r="M253" s="111">
        <v>182.26131606115899</v>
      </c>
      <c r="N253" s="112">
        <f t="shared" si="21"/>
        <v>1.3818606068566552E-2</v>
      </c>
      <c r="O253" s="112">
        <f t="shared" si="22"/>
        <v>5.6527338582486264E-2</v>
      </c>
      <c r="P253" s="112">
        <f t="shared" si="23"/>
        <v>8.8556843215129133E-2</v>
      </c>
      <c r="Q253" s="124">
        <v>42597</v>
      </c>
      <c r="R253" s="125">
        <v>189.845844623658</v>
      </c>
      <c r="S253" s="115">
        <f t="shared" si="18"/>
        <v>9.6878722031903397E-3</v>
      </c>
      <c r="T253" s="116">
        <f t="shared" si="19"/>
        <v>3.5322737788617387E-2</v>
      </c>
      <c r="U253" s="116">
        <f t="shared" si="20"/>
        <v>5.9592869158878514E-2</v>
      </c>
    </row>
    <row r="254" spans="12:21" x14ac:dyDescent="0.25">
      <c r="L254" s="126">
        <v>42643</v>
      </c>
      <c r="M254" s="111">
        <v>183.56628475913899</v>
      </c>
      <c r="N254" s="112">
        <f t="shared" si="21"/>
        <v>7.1598775109367185E-3</v>
      </c>
      <c r="O254" s="112">
        <f t="shared" si="22"/>
        <v>4.7658012041962072E-2</v>
      </c>
      <c r="P254" s="112">
        <f t="shared" si="23"/>
        <v>9.7636058257072555E-2</v>
      </c>
      <c r="Q254" s="124">
        <v>42628</v>
      </c>
      <c r="R254" s="125">
        <v>190.928993024942</v>
      </c>
      <c r="S254" s="115">
        <f t="shared" si="18"/>
        <v>5.7054101101405852E-3</v>
      </c>
      <c r="T254" s="116">
        <f t="shared" si="19"/>
        <v>3.0840934299082745E-2</v>
      </c>
      <c r="U254" s="116">
        <f t="shared" si="20"/>
        <v>6.2400687117942999E-2</v>
      </c>
    </row>
    <row r="255" spans="12:21" x14ac:dyDescent="0.25">
      <c r="L255" s="126">
        <v>42674</v>
      </c>
      <c r="M255" s="111">
        <v>182.29217385296201</v>
      </c>
      <c r="N255" s="112">
        <f t="shared" si="21"/>
        <v>-6.940876467858903E-3</v>
      </c>
      <c r="O255" s="112">
        <f t="shared" si="22"/>
        <v>1.3990250848425312E-2</v>
      </c>
      <c r="P255" s="112">
        <f t="shared" si="23"/>
        <v>9.9160757752858153E-2</v>
      </c>
      <c r="Q255" s="124">
        <v>42658</v>
      </c>
      <c r="R255" s="125">
        <v>191.802071055102</v>
      </c>
      <c r="S255" s="115">
        <f t="shared" si="18"/>
        <v>4.572789162754054E-3</v>
      </c>
      <c r="T255" s="116">
        <f t="shared" si="19"/>
        <v>2.009198774771459E-2</v>
      </c>
      <c r="U255" s="116">
        <f t="shared" si="20"/>
        <v>6.9710831968778919E-2</v>
      </c>
    </row>
    <row r="256" spans="12:21" x14ac:dyDescent="0.25">
      <c r="L256" s="126">
        <v>42704</v>
      </c>
      <c r="M256" s="111">
        <v>181.94945917750201</v>
      </c>
      <c r="N256" s="112">
        <f t="shared" si="21"/>
        <v>-1.880029560327956E-3</v>
      </c>
      <c r="O256" s="112">
        <f t="shared" si="22"/>
        <v>-1.7110426413926572E-3</v>
      </c>
      <c r="P256" s="112">
        <f t="shared" si="23"/>
        <v>9.6612392488815813E-2</v>
      </c>
      <c r="Q256" s="124">
        <v>42689</v>
      </c>
      <c r="R256" s="125">
        <v>191.73097788208301</v>
      </c>
      <c r="S256" s="115">
        <f t="shared" si="18"/>
        <v>-3.7065904777733305E-4</v>
      </c>
      <c r="T256" s="116">
        <f t="shared" si="19"/>
        <v>9.9298104847225233E-3</v>
      </c>
      <c r="U256" s="116">
        <f t="shared" si="20"/>
        <v>6.5617843276762233E-2</v>
      </c>
    </row>
    <row r="257" spans="12:21" x14ac:dyDescent="0.25">
      <c r="L257" s="126">
        <v>42735</v>
      </c>
      <c r="M257" s="111">
        <v>183.03418105362601</v>
      </c>
      <c r="N257" s="112">
        <f t="shared" si="21"/>
        <v>5.9616658440617698E-3</v>
      </c>
      <c r="O257" s="112">
        <f t="shared" si="22"/>
        <v>-2.898700631279727E-3</v>
      </c>
      <c r="P257" s="112">
        <f t="shared" si="23"/>
        <v>9.169400526477367E-2</v>
      </c>
      <c r="Q257" s="124">
        <v>42719</v>
      </c>
      <c r="R257" s="125">
        <v>191.19724489254801</v>
      </c>
      <c r="S257" s="115">
        <f t="shared" si="18"/>
        <v>-2.7837598046531742E-3</v>
      </c>
      <c r="T257" s="116">
        <f t="shared" si="19"/>
        <v>1.4049823620605473E-3</v>
      </c>
      <c r="U257" s="116">
        <f t="shared" si="20"/>
        <v>6.1570619974324003E-2</v>
      </c>
    </row>
    <row r="258" spans="12:21" x14ac:dyDescent="0.25">
      <c r="L258" s="126">
        <v>42766</v>
      </c>
      <c r="M258" s="111">
        <v>186.818642848146</v>
      </c>
      <c r="N258" s="112">
        <f t="shared" si="21"/>
        <v>2.0676257148992239E-2</v>
      </c>
      <c r="O258" s="112">
        <f t="shared" si="22"/>
        <v>2.483084654437806E-2</v>
      </c>
      <c r="P258" s="112">
        <f t="shared" si="23"/>
        <v>9.0386813783785103E-2</v>
      </c>
      <c r="Q258" s="124">
        <v>42750</v>
      </c>
      <c r="R258" s="125">
        <v>188.92902666308601</v>
      </c>
      <c r="S258" s="115">
        <f t="shared" si="18"/>
        <v>-1.186323699767089E-2</v>
      </c>
      <c r="T258" s="116">
        <f t="shared" si="19"/>
        <v>-1.4979214646700156E-2</v>
      </c>
      <c r="U258" s="116">
        <f t="shared" si="20"/>
        <v>3.7139032955040285E-2</v>
      </c>
    </row>
    <row r="259" spans="12:21" x14ac:dyDescent="0.25">
      <c r="L259" s="126">
        <v>42794</v>
      </c>
      <c r="M259" s="111">
        <v>191.283660226135</v>
      </c>
      <c r="N259" s="112">
        <f t="shared" si="21"/>
        <v>2.390027734875666E-2</v>
      </c>
      <c r="O259" s="112">
        <f t="shared" si="22"/>
        <v>5.1301065091525988E-2</v>
      </c>
      <c r="P259" s="112">
        <f t="shared" si="23"/>
        <v>0.10726210233735323</v>
      </c>
      <c r="Q259" s="124">
        <v>42781</v>
      </c>
      <c r="R259" s="125">
        <v>187.46154632327699</v>
      </c>
      <c r="S259" s="115">
        <f t="shared" si="18"/>
        <v>-7.7673630448853448E-3</v>
      </c>
      <c r="T259" s="116">
        <f t="shared" si="19"/>
        <v>-2.2267823415743404E-2</v>
      </c>
      <c r="U259" s="116">
        <f t="shared" si="20"/>
        <v>2.9551003468007098E-2</v>
      </c>
    </row>
    <row r="260" spans="12:21" x14ac:dyDescent="0.25">
      <c r="L260" s="126">
        <v>42825</v>
      </c>
      <c r="M260" s="111">
        <v>193.92801102190401</v>
      </c>
      <c r="N260" s="112">
        <f t="shared" si="21"/>
        <v>1.3824237745361456E-2</v>
      </c>
      <c r="O260" s="112">
        <f t="shared" si="22"/>
        <v>5.9518008634060982E-2</v>
      </c>
      <c r="P260" s="112">
        <f t="shared" si="23"/>
        <v>0.12373050368317307</v>
      </c>
      <c r="Q260" s="124">
        <v>42809</v>
      </c>
      <c r="R260" s="125">
        <v>188.29676921671501</v>
      </c>
      <c r="S260" s="115">
        <f t="shared" si="18"/>
        <v>4.4554358470811906E-3</v>
      </c>
      <c r="T260" s="116">
        <f t="shared" si="19"/>
        <v>-1.517007045505836E-2</v>
      </c>
      <c r="U260" s="116">
        <f t="shared" si="20"/>
        <v>3.3269611434610269E-2</v>
      </c>
    </row>
    <row r="261" spans="12:21" x14ac:dyDescent="0.25">
      <c r="L261" s="126">
        <v>42855</v>
      </c>
      <c r="M261" s="111">
        <v>195.49415651674099</v>
      </c>
      <c r="N261" s="112">
        <f t="shared" si="21"/>
        <v>8.0759117085982268E-3</v>
      </c>
      <c r="O261" s="112">
        <f t="shared" si="22"/>
        <v>4.6438158078510483E-2</v>
      </c>
      <c r="P261" s="112">
        <f t="shared" si="23"/>
        <v>0.14269579797414789</v>
      </c>
      <c r="Q261" s="124">
        <v>42840</v>
      </c>
      <c r="R261" s="125">
        <v>192.12967821934001</v>
      </c>
      <c r="S261" s="115">
        <f t="shared" si="18"/>
        <v>2.0355681186508434E-2</v>
      </c>
      <c r="T261" s="116">
        <f t="shared" si="19"/>
        <v>1.6941026017996075E-2</v>
      </c>
      <c r="U261" s="116">
        <f t="shared" si="20"/>
        <v>5.7592251596029875E-2</v>
      </c>
    </row>
    <row r="262" spans="12:21" x14ac:dyDescent="0.25">
      <c r="L262" s="126">
        <v>42886</v>
      </c>
      <c r="M262" s="111">
        <v>197.77865834347</v>
      </c>
      <c r="N262" s="112">
        <f t="shared" si="21"/>
        <v>1.1685780626048414E-2</v>
      </c>
      <c r="O262" s="112">
        <f t="shared" si="22"/>
        <v>3.3954798385061435E-2</v>
      </c>
      <c r="P262" s="112">
        <f t="shared" si="23"/>
        <v>0.14647783766646238</v>
      </c>
      <c r="Q262" s="124">
        <v>42870</v>
      </c>
      <c r="R262" s="125">
        <v>196.488821555322</v>
      </c>
      <c r="S262" s="115">
        <f t="shared" si="18"/>
        <v>2.268854752884919E-2</v>
      </c>
      <c r="T262" s="116">
        <f t="shared" si="19"/>
        <v>4.8155343904384029E-2</v>
      </c>
      <c r="U262" s="116">
        <f t="shared" si="20"/>
        <v>7.1550157343630127E-2</v>
      </c>
    </row>
    <row r="263" spans="12:21" x14ac:dyDescent="0.25">
      <c r="L263" s="126">
        <v>42916</v>
      </c>
      <c r="M263" s="111">
        <v>202.366841552332</v>
      </c>
      <c r="N263" s="112">
        <f t="shared" si="21"/>
        <v>2.3198575858948356E-2</v>
      </c>
      <c r="O263" s="112">
        <f t="shared" si="22"/>
        <v>4.3515273971818536E-2</v>
      </c>
      <c r="P263" s="112">
        <f t="shared" si="23"/>
        <v>0.15495742152275449</v>
      </c>
      <c r="Q263" s="124">
        <v>42901</v>
      </c>
      <c r="R263" s="125">
        <v>199.34595119048299</v>
      </c>
      <c r="S263" s="115">
        <f t="shared" si="18"/>
        <v>1.4540927125243908E-2</v>
      </c>
      <c r="T263" s="116">
        <f t="shared" si="19"/>
        <v>5.867961526759502E-2</v>
      </c>
      <c r="U263" s="116">
        <f t="shared" si="20"/>
        <v>7.62847659658068E-2</v>
      </c>
    </row>
    <row r="264" spans="12:21" x14ac:dyDescent="0.25">
      <c r="L264" s="126">
        <v>42947</v>
      </c>
      <c r="M264" s="111">
        <v>205.42371408966801</v>
      </c>
      <c r="N264" s="112">
        <f t="shared" si="21"/>
        <v>1.5105599879343456E-2</v>
      </c>
      <c r="O264" s="112">
        <f t="shared" si="22"/>
        <v>5.0792093993237586E-2</v>
      </c>
      <c r="P264" s="112">
        <f t="shared" si="23"/>
        <v>0.14265817877629705</v>
      </c>
      <c r="Q264" s="124">
        <v>42931</v>
      </c>
      <c r="R264" s="125">
        <v>199.19003077350399</v>
      </c>
      <c r="S264" s="115">
        <f t="shared" ref="S264:S327" si="24">R264/R263-1</f>
        <v>-7.8215993877905898E-4</v>
      </c>
      <c r="T264" s="116">
        <f t="shared" si="19"/>
        <v>3.6747849783538955E-2</v>
      </c>
      <c r="U264" s="116">
        <f t="shared" si="20"/>
        <v>5.9384569277658672E-2</v>
      </c>
    </row>
    <row r="265" spans="12:21" x14ac:dyDescent="0.25">
      <c r="L265" s="126">
        <v>42978</v>
      </c>
      <c r="M265" s="111">
        <v>205.89215308250601</v>
      </c>
      <c r="N265" s="112">
        <f t="shared" si="21"/>
        <v>2.2803549965684233E-3</v>
      </c>
      <c r="O265" s="112">
        <f t="shared" si="22"/>
        <v>4.1023105359253798E-2</v>
      </c>
      <c r="P265" s="112">
        <f t="shared" si="23"/>
        <v>0.12965360687628058</v>
      </c>
      <c r="Q265" s="124">
        <v>42962</v>
      </c>
      <c r="R265" s="125">
        <v>199.34053591782501</v>
      </c>
      <c r="S265" s="115">
        <f t="shared" si="24"/>
        <v>7.5558572754141906E-4</v>
      </c>
      <c r="T265" s="116">
        <f t="shared" si="19"/>
        <v>1.4513366917924708E-2</v>
      </c>
      <c r="U265" s="116">
        <f t="shared" si="20"/>
        <v>5.0012636900159002E-2</v>
      </c>
    </row>
    <row r="266" spans="12:21" x14ac:dyDescent="0.25">
      <c r="L266" s="126">
        <v>43008</v>
      </c>
      <c r="M266" s="111">
        <v>203.634806193895</v>
      </c>
      <c r="N266" s="112">
        <f t="shared" si="21"/>
        <v>-1.0963734434825345E-2</v>
      </c>
      <c r="O266" s="112">
        <f t="shared" si="22"/>
        <v>6.2656739208686307E-3</v>
      </c>
      <c r="P266" s="112">
        <f t="shared" si="23"/>
        <v>0.10932574824994856</v>
      </c>
      <c r="Q266" s="124">
        <v>42993</v>
      </c>
      <c r="R266" s="125">
        <v>200.15653632838601</v>
      </c>
      <c r="S266" s="115">
        <f t="shared" si="24"/>
        <v>4.0934996326957851E-3</v>
      </c>
      <c r="T266" s="116">
        <f t="shared" ref="T266:T329" si="25">R266/R263-1</f>
        <v>4.0662232318351421E-3</v>
      </c>
      <c r="U266" s="116">
        <f t="shared" si="20"/>
        <v>4.8329712304294059E-2</v>
      </c>
    </row>
    <row r="267" spans="12:21" x14ac:dyDescent="0.25">
      <c r="L267" s="126">
        <v>43039</v>
      </c>
      <c r="M267" s="111">
        <v>202.31614998670901</v>
      </c>
      <c r="N267" s="112">
        <f t="shared" si="21"/>
        <v>-6.4755934009159688E-3</v>
      </c>
      <c r="O267" s="112">
        <f t="shared" si="22"/>
        <v>-1.5127582113536042E-2</v>
      </c>
      <c r="P267" s="112">
        <f t="shared" si="23"/>
        <v>0.10984550631284073</v>
      </c>
      <c r="Q267" s="124">
        <v>43023</v>
      </c>
      <c r="R267" s="125">
        <v>202.873690384062</v>
      </c>
      <c r="S267" s="115">
        <f t="shared" si="24"/>
        <v>1.3575145261397248E-2</v>
      </c>
      <c r="T267" s="116">
        <f t="shared" si="25"/>
        <v>1.8493192637470068E-2</v>
      </c>
      <c r="U267" s="116">
        <f t="shared" si="20"/>
        <v>5.7724190714182999E-2</v>
      </c>
    </row>
    <row r="268" spans="12:21" x14ac:dyDescent="0.25">
      <c r="L268" s="126">
        <v>43069</v>
      </c>
      <c r="M268" s="111">
        <v>203.60785930799901</v>
      </c>
      <c r="N268" s="112">
        <f t="shared" si="21"/>
        <v>6.3846080571168251E-3</v>
      </c>
      <c r="O268" s="112">
        <f t="shared" si="22"/>
        <v>-1.1094613079264071E-2</v>
      </c>
      <c r="P268" s="112">
        <f t="shared" si="23"/>
        <v>0.1190352542316051</v>
      </c>
      <c r="Q268" s="124">
        <v>43054</v>
      </c>
      <c r="R268" s="125">
        <v>203.89707600261301</v>
      </c>
      <c r="S268" s="115">
        <f t="shared" si="24"/>
        <v>5.0444471957582504E-3</v>
      </c>
      <c r="T268" s="116">
        <f t="shared" si="25"/>
        <v>2.2858070807366238E-2</v>
      </c>
      <c r="U268" s="116">
        <f t="shared" si="20"/>
        <v>6.345400339016849E-2</v>
      </c>
    </row>
    <row r="269" spans="12:21" x14ac:dyDescent="0.25">
      <c r="L269" s="126">
        <v>43100</v>
      </c>
      <c r="M269" s="111">
        <v>206.59305013100001</v>
      </c>
      <c r="N269" s="112">
        <f t="shared" si="21"/>
        <v>1.4661471483206734E-2</v>
      </c>
      <c r="O269" s="112">
        <f t="shared" si="22"/>
        <v>1.4527201868860473E-2</v>
      </c>
      <c r="P269" s="112">
        <f t="shared" si="23"/>
        <v>0.12871294826878077</v>
      </c>
      <c r="Q269" s="124">
        <v>43084</v>
      </c>
      <c r="R269" s="125">
        <v>203.22827730370599</v>
      </c>
      <c r="S269" s="115">
        <f t="shared" si="24"/>
        <v>-3.2800798913783513E-3</v>
      </c>
      <c r="T269" s="116">
        <f t="shared" si="25"/>
        <v>1.5346693301488523E-2</v>
      </c>
      <c r="U269" s="116">
        <f t="shared" si="20"/>
        <v>6.292471639912689E-2</v>
      </c>
    </row>
    <row r="270" spans="12:21" x14ac:dyDescent="0.25">
      <c r="L270" s="126">
        <v>43131</v>
      </c>
      <c r="M270" s="111">
        <v>209.791270526045</v>
      </c>
      <c r="N270" s="112">
        <f t="shared" si="21"/>
        <v>1.548077436785511E-2</v>
      </c>
      <c r="O270" s="112">
        <f t="shared" si="22"/>
        <v>3.6947720386272032E-2</v>
      </c>
      <c r="P270" s="112">
        <f t="shared" si="23"/>
        <v>0.12296753325936582</v>
      </c>
      <c r="Q270" s="124">
        <v>43115</v>
      </c>
      <c r="R270" s="125">
        <v>201.44720005134999</v>
      </c>
      <c r="S270" s="115">
        <f t="shared" si="24"/>
        <v>-8.763924371087084E-3</v>
      </c>
      <c r="T270" s="116">
        <f t="shared" si="25"/>
        <v>-7.0314210285794543E-3</v>
      </c>
      <c r="U270" s="116">
        <f t="shared" si="20"/>
        <v>6.6258603081608136E-2</v>
      </c>
    </row>
    <row r="271" spans="12:21" x14ac:dyDescent="0.25">
      <c r="L271" s="126">
        <v>43159</v>
      </c>
      <c r="M271" s="111">
        <v>209.45909137972399</v>
      </c>
      <c r="N271" s="112">
        <f t="shared" si="21"/>
        <v>-1.5833792582888861E-3</v>
      </c>
      <c r="O271" s="112">
        <f t="shared" si="22"/>
        <v>2.8737751536760614E-2</v>
      </c>
      <c r="P271" s="112">
        <f t="shared" si="23"/>
        <v>9.5018210818958782E-2</v>
      </c>
      <c r="Q271" s="124">
        <v>43146</v>
      </c>
      <c r="R271" s="125">
        <v>202.76321446432999</v>
      </c>
      <c r="S271" s="115">
        <f t="shared" si="24"/>
        <v>6.5328007172327229E-3</v>
      </c>
      <c r="T271" s="116">
        <f t="shared" si="25"/>
        <v>-5.5609504584974712E-3</v>
      </c>
      <c r="U271" s="116">
        <f t="shared" si="20"/>
        <v>8.1625637050199762E-2</v>
      </c>
    </row>
    <row r="272" spans="12:21" x14ac:dyDescent="0.25">
      <c r="L272" s="126">
        <v>43190</v>
      </c>
      <c r="M272" s="111">
        <v>207.39447899933199</v>
      </c>
      <c r="N272" s="112">
        <f t="shared" si="21"/>
        <v>-9.85687642771782E-3</v>
      </c>
      <c r="O272" s="112">
        <f t="shared" si="22"/>
        <v>3.879263449684256E-3</v>
      </c>
      <c r="P272" s="112">
        <f t="shared" si="23"/>
        <v>6.9440551194571709E-2</v>
      </c>
      <c r="Q272" s="124">
        <v>43174</v>
      </c>
      <c r="R272" s="125">
        <v>206.383461977488</v>
      </c>
      <c r="S272" s="115">
        <f t="shared" si="24"/>
        <v>1.7854557705263119E-2</v>
      </c>
      <c r="T272" s="116">
        <f t="shared" si="25"/>
        <v>1.5525323127484114E-2</v>
      </c>
      <c r="U272" s="116">
        <f t="shared" si="20"/>
        <v>9.6054185294897954E-2</v>
      </c>
    </row>
    <row r="273" spans="12:21" x14ac:dyDescent="0.25">
      <c r="L273" s="126">
        <v>43220</v>
      </c>
      <c r="M273" s="111">
        <v>206.64100423183001</v>
      </c>
      <c r="N273" s="112">
        <f t="shared" si="21"/>
        <v>-3.6330512323059505E-3</v>
      </c>
      <c r="O273" s="112">
        <f t="shared" si="22"/>
        <v>-1.5016193411269141E-2</v>
      </c>
      <c r="P273" s="112">
        <f t="shared" si="23"/>
        <v>5.701882815169701E-2</v>
      </c>
      <c r="Q273" s="124">
        <v>43205</v>
      </c>
      <c r="R273" s="125">
        <v>210.31914746997299</v>
      </c>
      <c r="S273" s="115">
        <f t="shared" si="24"/>
        <v>1.9069771651152312E-2</v>
      </c>
      <c r="T273" s="116">
        <f t="shared" si="25"/>
        <v>4.4041056000587275E-2</v>
      </c>
      <c r="U273" s="116">
        <f t="shared" si="20"/>
        <v>9.4672876253232729E-2</v>
      </c>
    </row>
    <row r="274" spans="12:21" x14ac:dyDescent="0.25">
      <c r="L274" s="126">
        <v>43251</v>
      </c>
      <c r="M274" s="111">
        <v>208.79179205228499</v>
      </c>
      <c r="N274" s="112">
        <f t="shared" si="21"/>
        <v>1.0408330275253785E-2</v>
      </c>
      <c r="O274" s="112">
        <f t="shared" si="22"/>
        <v>-3.1858217422955359E-3</v>
      </c>
      <c r="P274" s="112">
        <f t="shared" si="23"/>
        <v>5.5684135998582684E-2</v>
      </c>
      <c r="Q274" s="124">
        <v>43235</v>
      </c>
      <c r="R274" s="125">
        <v>209.60236819592799</v>
      </c>
      <c r="S274" s="115">
        <f t="shared" si="24"/>
        <v>-3.4080552468354064E-3</v>
      </c>
      <c r="T274" s="116">
        <f t="shared" si="25"/>
        <v>3.3729755910932857E-2</v>
      </c>
      <c r="U274" s="116">
        <f t="shared" si="20"/>
        <v>6.6739402968600148E-2</v>
      </c>
    </row>
    <row r="275" spans="12:21" x14ac:dyDescent="0.25">
      <c r="L275" s="126">
        <v>43281</v>
      </c>
      <c r="M275" s="111">
        <v>213.321009740454</v>
      </c>
      <c r="N275" s="112">
        <f t="shared" si="21"/>
        <v>2.1692508329229865E-2</v>
      </c>
      <c r="O275" s="112">
        <f t="shared" si="22"/>
        <v>2.8576125891669024E-2</v>
      </c>
      <c r="P275" s="112">
        <f t="shared" si="23"/>
        <v>5.4130252288832947E-2</v>
      </c>
      <c r="Q275" s="124">
        <v>43266</v>
      </c>
      <c r="R275" s="125">
        <v>207.306334705289</v>
      </c>
      <c r="S275" s="115">
        <f t="shared" si="24"/>
        <v>-1.0954234488862014E-2</v>
      </c>
      <c r="T275" s="116">
        <f t="shared" si="25"/>
        <v>4.4716408909821759E-3</v>
      </c>
      <c r="U275" s="116">
        <f t="shared" ref="U275:U335" si="26">R275/R263-1</f>
        <v>3.9932506616096486E-2</v>
      </c>
    </row>
    <row r="276" spans="12:21" x14ac:dyDescent="0.25">
      <c r="L276" s="126">
        <v>43312</v>
      </c>
      <c r="M276" s="111">
        <v>215.510157507028</v>
      </c>
      <c r="N276" s="112">
        <f t="shared" si="21"/>
        <v>1.0262222972024615E-2</v>
      </c>
      <c r="O276" s="112">
        <f t="shared" si="22"/>
        <v>4.2920587364392082E-2</v>
      </c>
      <c r="P276" s="112">
        <f t="shared" si="23"/>
        <v>4.9100676920665665E-2</v>
      </c>
      <c r="Q276" s="124">
        <v>43296</v>
      </c>
      <c r="R276" s="125">
        <v>206.60253962875601</v>
      </c>
      <c r="S276" s="115">
        <f t="shared" si="24"/>
        <v>-3.3949521008778127E-3</v>
      </c>
      <c r="T276" s="116">
        <f t="shared" si="25"/>
        <v>-1.7671276657050927E-2</v>
      </c>
      <c r="U276" s="116">
        <f t="shared" si="26"/>
        <v>3.7213252221847792E-2</v>
      </c>
    </row>
    <row r="277" spans="12:21" x14ac:dyDescent="0.25">
      <c r="L277" s="126">
        <v>43343</v>
      </c>
      <c r="M277" s="111">
        <v>216.54465066129799</v>
      </c>
      <c r="N277" s="112">
        <f t="shared" si="21"/>
        <v>4.800206014587749E-3</v>
      </c>
      <c r="O277" s="112">
        <f t="shared" si="22"/>
        <v>3.7132008556502782E-2</v>
      </c>
      <c r="P277" s="112">
        <f t="shared" si="23"/>
        <v>5.1738239749832937E-2</v>
      </c>
      <c r="Q277" s="124">
        <v>43327</v>
      </c>
      <c r="R277" s="125">
        <v>209.04826116190699</v>
      </c>
      <c r="S277" s="115">
        <f t="shared" si="24"/>
        <v>1.1837809629763996E-2</v>
      </c>
      <c r="T277" s="116">
        <f t="shared" si="25"/>
        <v>-2.6436105602730686E-3</v>
      </c>
      <c r="U277" s="116">
        <f t="shared" si="26"/>
        <v>4.8699203096774335E-2</v>
      </c>
    </row>
    <row r="278" spans="12:21" x14ac:dyDescent="0.25">
      <c r="L278" s="126">
        <v>43373</v>
      </c>
      <c r="M278" s="111">
        <v>215.259932584952</v>
      </c>
      <c r="N278" s="112">
        <f t="shared" si="21"/>
        <v>-5.9328091108352687E-3</v>
      </c>
      <c r="O278" s="112">
        <f t="shared" si="22"/>
        <v>9.0892258894568201E-3</v>
      </c>
      <c r="P278" s="112">
        <f t="shared" si="23"/>
        <v>5.7088110860517016E-2</v>
      </c>
      <c r="Q278" s="124">
        <v>43358</v>
      </c>
      <c r="R278" s="125">
        <v>211.285591571861</v>
      </c>
      <c r="S278" s="115">
        <f t="shared" si="24"/>
        <v>1.0702458836628237E-2</v>
      </c>
      <c r="T278" s="116">
        <f t="shared" si="25"/>
        <v>1.9195056785066278E-2</v>
      </c>
      <c r="U278" s="116">
        <f t="shared" si="26"/>
        <v>5.5601757742331115E-2</v>
      </c>
    </row>
    <row r="279" spans="12:21" x14ac:dyDescent="0.25">
      <c r="L279" s="126">
        <v>43404</v>
      </c>
      <c r="M279" s="111">
        <v>216.023656118807</v>
      </c>
      <c r="N279" s="112">
        <f t="shared" si="21"/>
        <v>3.5479130959663596E-3</v>
      </c>
      <c r="O279" s="112">
        <f t="shared" si="22"/>
        <v>2.3827118764101485E-3</v>
      </c>
      <c r="P279" s="112">
        <f t="shared" si="23"/>
        <v>6.7752901253797626E-2</v>
      </c>
      <c r="Q279" s="124">
        <v>43388</v>
      </c>
      <c r="R279" s="125">
        <v>211.019300872499</v>
      </c>
      <c r="S279" s="115">
        <f t="shared" si="24"/>
        <v>-1.2603353469630152E-3</v>
      </c>
      <c r="T279" s="116">
        <f t="shared" si="25"/>
        <v>2.1378058816118539E-2</v>
      </c>
      <c r="U279" s="116">
        <f t="shared" si="26"/>
        <v>4.0151142679055507E-2</v>
      </c>
    </row>
    <row r="280" spans="12:21" x14ac:dyDescent="0.25">
      <c r="L280" s="126">
        <v>43434</v>
      </c>
      <c r="M280" s="111">
        <v>217.38043247927101</v>
      </c>
      <c r="N280" s="112">
        <f t="shared" si="21"/>
        <v>6.2806841845035599E-3</v>
      </c>
      <c r="O280" s="112">
        <f t="shared" si="22"/>
        <v>3.8596280971183727E-3</v>
      </c>
      <c r="P280" s="112">
        <f t="shared" si="23"/>
        <v>6.7642640210848315E-2</v>
      </c>
      <c r="Q280" s="124">
        <v>43419</v>
      </c>
      <c r="R280" s="125">
        <v>209.77706116572401</v>
      </c>
      <c r="S280" s="115">
        <f t="shared" si="24"/>
        <v>-5.8868534851490573E-3</v>
      </c>
      <c r="T280" s="116">
        <f t="shared" si="25"/>
        <v>3.4862763256975349E-3</v>
      </c>
      <c r="U280" s="116">
        <f t="shared" si="26"/>
        <v>2.8838006303904207E-2</v>
      </c>
    </row>
    <row r="281" spans="12:21" x14ac:dyDescent="0.25">
      <c r="L281" s="126">
        <v>43465</v>
      </c>
      <c r="M281" s="111">
        <v>219.27907588947099</v>
      </c>
      <c r="N281" s="112">
        <f t="shared" si="21"/>
        <v>8.7341964892861945E-3</v>
      </c>
      <c r="O281" s="112">
        <f t="shared" si="22"/>
        <v>1.8671116618197647E-2</v>
      </c>
      <c r="P281" s="112">
        <f t="shared" si="23"/>
        <v>6.1405868931345031E-2</v>
      </c>
      <c r="Q281" s="124">
        <v>43449</v>
      </c>
      <c r="R281" s="125">
        <v>209.67976379633399</v>
      </c>
      <c r="S281" s="115">
        <f t="shared" si="24"/>
        <v>-4.6381319696897627E-4</v>
      </c>
      <c r="T281" s="116">
        <f t="shared" si="25"/>
        <v>-7.6002711002697287E-3</v>
      </c>
      <c r="U281" s="116">
        <f t="shared" si="26"/>
        <v>3.1745023764516933E-2</v>
      </c>
    </row>
    <row r="282" spans="12:21" x14ac:dyDescent="0.25">
      <c r="L282" s="126">
        <v>43496</v>
      </c>
      <c r="M282" s="111">
        <v>220.41183080131299</v>
      </c>
      <c r="N282" s="112">
        <f t="shared" si="21"/>
        <v>5.1658139621719723E-3</v>
      </c>
      <c r="O282" s="112">
        <f t="shared" si="22"/>
        <v>2.0313398825601903E-2</v>
      </c>
      <c r="P282" s="112">
        <f t="shared" si="23"/>
        <v>5.0624414679587337E-2</v>
      </c>
      <c r="Q282" s="124">
        <v>43480</v>
      </c>
      <c r="R282" s="125">
        <v>211.38223327298701</v>
      </c>
      <c r="S282" s="115">
        <f t="shared" si="24"/>
        <v>8.1193790274709521E-3</v>
      </c>
      <c r="T282" s="116">
        <f t="shared" si="25"/>
        <v>1.7199014449740258E-3</v>
      </c>
      <c r="U282" s="116">
        <f t="shared" si="26"/>
        <v>4.9318298884792222E-2</v>
      </c>
    </row>
    <row r="283" spans="12:21" x14ac:dyDescent="0.25">
      <c r="L283" s="126">
        <v>43524</v>
      </c>
      <c r="M283" s="111">
        <v>220.45422344722499</v>
      </c>
      <c r="N283" s="112">
        <f t="shared" si="21"/>
        <v>1.9233380421490587E-4</v>
      </c>
      <c r="O283" s="112">
        <f t="shared" si="22"/>
        <v>1.414014560968857E-2</v>
      </c>
      <c r="P283" s="112">
        <f t="shared" si="23"/>
        <v>5.2492980825397328E-2</v>
      </c>
      <c r="Q283" s="124">
        <v>43511</v>
      </c>
      <c r="R283" s="125">
        <v>214.09272839966101</v>
      </c>
      <c r="S283" s="115">
        <f t="shared" si="24"/>
        <v>1.2822719699311591E-2</v>
      </c>
      <c r="T283" s="116">
        <f t="shared" si="25"/>
        <v>2.0572636540692191E-2</v>
      </c>
      <c r="U283" s="116">
        <f t="shared" si="26"/>
        <v>5.5875588504857188E-2</v>
      </c>
    </row>
    <row r="284" spans="12:21" x14ac:dyDescent="0.25">
      <c r="L284" s="126">
        <v>43555</v>
      </c>
      <c r="M284" s="111">
        <v>221.237743040048</v>
      </c>
      <c r="N284" s="112">
        <f t="shared" si="21"/>
        <v>3.5541146845416982E-3</v>
      </c>
      <c r="O284" s="112">
        <f t="shared" si="22"/>
        <v>8.9323030144667914E-3</v>
      </c>
      <c r="P284" s="112">
        <f t="shared" si="23"/>
        <v>6.6748469426520352E-2</v>
      </c>
      <c r="Q284" s="124">
        <v>43539</v>
      </c>
      <c r="R284" s="125">
        <v>215.77851536456299</v>
      </c>
      <c r="S284" s="115">
        <f t="shared" si="24"/>
        <v>7.8740972545083832E-3</v>
      </c>
      <c r="T284" s="116">
        <f t="shared" si="25"/>
        <v>2.9086028416899889E-2</v>
      </c>
      <c r="U284" s="116">
        <f t="shared" si="26"/>
        <v>4.5522317035750604E-2</v>
      </c>
    </row>
    <row r="285" spans="12:21" x14ac:dyDescent="0.25">
      <c r="L285" s="126">
        <v>43585</v>
      </c>
      <c r="M285" s="111">
        <v>221.866305429482</v>
      </c>
      <c r="N285" s="112">
        <f t="shared" si="21"/>
        <v>2.841117346420452E-3</v>
      </c>
      <c r="O285" s="112">
        <f t="shared" si="22"/>
        <v>6.5988954534845767E-3</v>
      </c>
      <c r="P285" s="112">
        <f t="shared" si="23"/>
        <v>7.3679961313828812E-2</v>
      </c>
      <c r="Q285" s="124">
        <v>43570</v>
      </c>
      <c r="R285" s="125">
        <v>218.60899569749199</v>
      </c>
      <c r="S285" s="115">
        <f t="shared" si="24"/>
        <v>1.3117526219637021E-2</v>
      </c>
      <c r="T285" s="116">
        <f t="shared" si="25"/>
        <v>3.4188125996247098E-2</v>
      </c>
      <c r="U285" s="116">
        <f t="shared" si="26"/>
        <v>3.9415565949374898E-2</v>
      </c>
    </row>
    <row r="286" spans="12:21" x14ac:dyDescent="0.25">
      <c r="L286" s="126">
        <v>43616</v>
      </c>
      <c r="M286" s="111">
        <v>223.75158229778</v>
      </c>
      <c r="N286" s="112">
        <f t="shared" si="21"/>
        <v>8.497355489147207E-3</v>
      </c>
      <c r="O286" s="112">
        <f t="shared" si="22"/>
        <v>1.4957113540373435E-2</v>
      </c>
      <c r="P286" s="112">
        <f t="shared" si="23"/>
        <v>7.1649321548755251E-2</v>
      </c>
      <c r="Q286" s="124">
        <v>43600</v>
      </c>
      <c r="R286" s="125">
        <v>221.052819930119</v>
      </c>
      <c r="S286" s="115">
        <f t="shared" si="24"/>
        <v>1.117897378755961E-2</v>
      </c>
      <c r="T286" s="116">
        <f t="shared" si="25"/>
        <v>3.2509705408887646E-2</v>
      </c>
      <c r="U286" s="116">
        <f t="shared" si="26"/>
        <v>5.4629400577609788E-2</v>
      </c>
    </row>
    <row r="287" spans="12:21" x14ac:dyDescent="0.25">
      <c r="L287" s="126">
        <v>43646</v>
      </c>
      <c r="M287" s="111">
        <v>224.96592122713099</v>
      </c>
      <c r="N287" s="112">
        <f t="shared" si="21"/>
        <v>5.4271747126011238E-3</v>
      </c>
      <c r="O287" s="112">
        <f t="shared" si="22"/>
        <v>1.6851456428065736E-2</v>
      </c>
      <c r="P287" s="112">
        <f t="shared" si="23"/>
        <v>5.458867600919981E-2</v>
      </c>
      <c r="Q287" s="124">
        <v>43631</v>
      </c>
      <c r="R287" s="125">
        <v>224.60623442231301</v>
      </c>
      <c r="S287" s="115">
        <f t="shared" si="24"/>
        <v>1.6074956624924974E-2</v>
      </c>
      <c r="T287" s="116">
        <f t="shared" si="25"/>
        <v>4.0911019537025695E-2</v>
      </c>
      <c r="U287" s="116">
        <f t="shared" si="26"/>
        <v>8.3450897637150856E-2</v>
      </c>
    </row>
    <row r="288" spans="12:21" x14ac:dyDescent="0.25">
      <c r="L288" s="126">
        <v>43677</v>
      </c>
      <c r="M288" s="111">
        <v>226.797836612862</v>
      </c>
      <c r="N288" s="112">
        <f t="shared" ref="N288:N335" si="27">M288/M287-1</f>
        <v>8.1430795195041039E-3</v>
      </c>
      <c r="O288" s="112">
        <f t="shared" si="22"/>
        <v>2.2227490442199738E-2</v>
      </c>
      <c r="P288" s="112">
        <f t="shared" si="23"/>
        <v>5.2376552624745276E-2</v>
      </c>
      <c r="Q288" s="124">
        <v>43661</v>
      </c>
      <c r="R288" s="125">
        <v>225.686760220259</v>
      </c>
      <c r="S288" s="115">
        <f t="shared" si="24"/>
        <v>4.8107560358914281E-3</v>
      </c>
      <c r="T288" s="116">
        <f t="shared" si="25"/>
        <v>3.2376364477521902E-2</v>
      </c>
      <c r="U288" s="116">
        <f t="shared" si="26"/>
        <v>9.2371665061791619E-2</v>
      </c>
    </row>
    <row r="289" spans="12:21" x14ac:dyDescent="0.25">
      <c r="L289" s="126">
        <v>43708</v>
      </c>
      <c r="M289" s="111">
        <v>228.47655274566901</v>
      </c>
      <c r="N289" s="112">
        <f t="shared" si="27"/>
        <v>7.4018172213543565E-3</v>
      </c>
      <c r="O289" s="112">
        <f t="shared" si="22"/>
        <v>2.1117037025466745E-2</v>
      </c>
      <c r="P289" s="112">
        <f t="shared" si="23"/>
        <v>5.5101347680178714E-2</v>
      </c>
      <c r="Q289" s="124">
        <v>43692</v>
      </c>
      <c r="R289" s="125">
        <v>225.925260148033</v>
      </c>
      <c r="S289" s="115">
        <f t="shared" si="24"/>
        <v>1.0567741215357085E-3</v>
      </c>
      <c r="T289" s="116">
        <f t="shared" si="25"/>
        <v>2.2041972680802324E-2</v>
      </c>
      <c r="U289" s="116">
        <f t="shared" si="26"/>
        <v>8.0732548992860753E-2</v>
      </c>
    </row>
    <row r="290" spans="12:21" x14ac:dyDescent="0.25">
      <c r="L290" s="126">
        <v>43738</v>
      </c>
      <c r="M290" s="111">
        <v>229.42136540870399</v>
      </c>
      <c r="N290" s="112">
        <f t="shared" si="27"/>
        <v>4.1352718766143326E-3</v>
      </c>
      <c r="O290" s="112">
        <f t="shared" ref="O290:O335" si="28">M290/M287-1</f>
        <v>1.9804973825678696E-2</v>
      </c>
      <c r="P290" s="112">
        <f t="shared" si="23"/>
        <v>6.5787592951898732E-2</v>
      </c>
      <c r="Q290" s="124">
        <v>43723</v>
      </c>
      <c r="R290" s="125">
        <v>224.93082031227499</v>
      </c>
      <c r="S290" s="115">
        <f t="shared" si="24"/>
        <v>-4.4016319162648587E-3</v>
      </c>
      <c r="T290" s="116">
        <f t="shared" si="25"/>
        <v>1.4451330382561078E-3</v>
      </c>
      <c r="U290" s="116">
        <f t="shared" si="26"/>
        <v>6.4581917957112767E-2</v>
      </c>
    </row>
    <row r="291" spans="12:21" x14ac:dyDescent="0.25">
      <c r="L291" s="126">
        <v>43768</v>
      </c>
      <c r="M291" s="111">
        <v>228.753406834826</v>
      </c>
      <c r="N291" s="112">
        <f t="shared" si="27"/>
        <v>-2.9114924527106067E-3</v>
      </c>
      <c r="O291" s="112">
        <f t="shared" si="28"/>
        <v>8.6225259075205507E-3</v>
      </c>
      <c r="P291" s="112">
        <f t="shared" si="23"/>
        <v>5.8927577399291886E-2</v>
      </c>
      <c r="Q291" s="124">
        <v>43753</v>
      </c>
      <c r="R291" s="125">
        <v>224.03009760140799</v>
      </c>
      <c r="S291" s="115">
        <f t="shared" si="24"/>
        <v>-4.0044432755658166E-3</v>
      </c>
      <c r="T291" s="116">
        <f t="shared" si="25"/>
        <v>-7.3405396809019807E-3</v>
      </c>
      <c r="U291" s="116">
        <f t="shared" si="26"/>
        <v>6.1656903776637462E-2</v>
      </c>
    </row>
    <row r="292" spans="12:21" x14ac:dyDescent="0.25">
      <c r="L292" s="126">
        <v>43799</v>
      </c>
      <c r="M292" s="111">
        <v>227.65904093795899</v>
      </c>
      <c r="N292" s="112">
        <f t="shared" si="27"/>
        <v>-4.7840419603333295E-3</v>
      </c>
      <c r="O292" s="112">
        <f t="shared" si="28"/>
        <v>-3.5780993624323632E-3</v>
      </c>
      <c r="P292" s="112">
        <f t="shared" si="23"/>
        <v>4.728396360913556E-2</v>
      </c>
      <c r="Q292" s="124">
        <v>43784</v>
      </c>
      <c r="R292" s="125">
        <v>223.93280182821701</v>
      </c>
      <c r="S292" s="115">
        <f t="shared" si="24"/>
        <v>-4.342977762036293E-4</v>
      </c>
      <c r="T292" s="116">
        <f t="shared" si="25"/>
        <v>-8.8191037979129527E-3</v>
      </c>
      <c r="U292" s="116">
        <f t="shared" si="26"/>
        <v>6.7479926469700802E-2</v>
      </c>
    </row>
    <row r="293" spans="12:21" x14ac:dyDescent="0.25">
      <c r="L293" s="126">
        <v>43829</v>
      </c>
      <c r="M293" s="111">
        <v>228.78708456957199</v>
      </c>
      <c r="N293" s="112">
        <f t="shared" si="27"/>
        <v>4.9549696202066951E-3</v>
      </c>
      <c r="O293" s="112">
        <f t="shared" si="28"/>
        <v>-2.7646982137085052E-3</v>
      </c>
      <c r="P293" s="112">
        <f t="shared" si="23"/>
        <v>4.3360309876960601E-2</v>
      </c>
      <c r="Q293" s="124">
        <v>43814</v>
      </c>
      <c r="R293" s="125">
        <v>224.950400328851</v>
      </c>
      <c r="S293" s="115">
        <f t="shared" si="24"/>
        <v>4.5442136762734453E-3</v>
      </c>
      <c r="T293" s="116">
        <f t="shared" si="25"/>
        <v>8.7049060456978467E-5</v>
      </c>
      <c r="U293" s="116">
        <f t="shared" si="26"/>
        <v>7.2828375309262894E-2</v>
      </c>
    </row>
    <row r="294" spans="12:21" x14ac:dyDescent="0.25">
      <c r="L294" s="126">
        <v>43861</v>
      </c>
      <c r="M294" s="111">
        <v>231.87830542333799</v>
      </c>
      <c r="N294" s="112">
        <f t="shared" si="27"/>
        <v>1.3511343350441685E-2</v>
      </c>
      <c r="O294" s="112">
        <f t="shared" si="28"/>
        <v>1.3660555406584063E-2</v>
      </c>
      <c r="P294" s="112">
        <f t="shared" si="23"/>
        <v>5.2022954395589016E-2</v>
      </c>
      <c r="Q294" s="124">
        <v>43845</v>
      </c>
      <c r="R294" s="125">
        <v>226.05632466370901</v>
      </c>
      <c r="S294" s="115">
        <f t="shared" si="24"/>
        <v>4.9163030305403588E-3</v>
      </c>
      <c r="T294" s="116">
        <f t="shared" si="25"/>
        <v>9.0444412781807149E-3</v>
      </c>
      <c r="U294" s="116">
        <f t="shared" si="26"/>
        <v>6.9419700811710783E-2</v>
      </c>
    </row>
    <row r="295" spans="12:21" x14ac:dyDescent="0.25">
      <c r="L295" s="126">
        <v>43890</v>
      </c>
      <c r="M295" s="111">
        <v>236.46608284028801</v>
      </c>
      <c r="N295" s="112">
        <f t="shared" si="27"/>
        <v>1.9785280941113204E-2</v>
      </c>
      <c r="O295" s="112">
        <f t="shared" si="28"/>
        <v>3.8685227988503712E-2</v>
      </c>
      <c r="P295" s="112">
        <f t="shared" si="23"/>
        <v>7.2631220861577805E-2</v>
      </c>
      <c r="Q295" s="124">
        <v>43876</v>
      </c>
      <c r="R295" s="125">
        <v>227.348660685776</v>
      </c>
      <c r="S295" s="115">
        <f t="shared" si="24"/>
        <v>5.7168761988390937E-3</v>
      </c>
      <c r="T295" s="116">
        <f t="shared" si="25"/>
        <v>1.5253945959106785E-2</v>
      </c>
      <c r="U295" s="116">
        <f t="shared" si="26"/>
        <v>6.1916779636575381E-2</v>
      </c>
    </row>
    <row r="296" spans="12:21" x14ac:dyDescent="0.25">
      <c r="L296" s="126">
        <v>43921</v>
      </c>
      <c r="M296" s="111">
        <v>238.31348507009599</v>
      </c>
      <c r="N296" s="112">
        <f t="shared" si="27"/>
        <v>7.8125463390694705E-3</v>
      </c>
      <c r="O296" s="112">
        <f t="shared" si="28"/>
        <v>4.1638716269523979E-2</v>
      </c>
      <c r="P296" s="112">
        <f t="shared" si="23"/>
        <v>7.7182770875388051E-2</v>
      </c>
      <c r="Q296" s="124">
        <v>43905</v>
      </c>
      <c r="R296" s="125">
        <v>228.12658327921301</v>
      </c>
      <c r="S296" s="115">
        <f t="shared" si="24"/>
        <v>3.4217161917315941E-3</v>
      </c>
      <c r="T296" s="116">
        <f t="shared" si="25"/>
        <v>1.4119481208830109E-2</v>
      </c>
      <c r="U296" s="116">
        <f t="shared" si="26"/>
        <v>5.722565981042016E-2</v>
      </c>
    </row>
    <row r="297" spans="12:21" x14ac:dyDescent="0.25">
      <c r="L297" s="126">
        <v>43951</v>
      </c>
      <c r="M297" s="111">
        <v>237.77337413843901</v>
      </c>
      <c r="N297" s="112">
        <f t="shared" si="27"/>
        <v>-2.2663884567762915E-3</v>
      </c>
      <c r="O297" s="112">
        <f t="shared" si="28"/>
        <v>2.5423114526986312E-2</v>
      </c>
      <c r="P297" s="112">
        <f t="shared" si="23"/>
        <v>7.1696640362603148E-2</v>
      </c>
      <c r="Q297" s="124">
        <v>43936</v>
      </c>
      <c r="R297" s="125">
        <v>229.51684747508</v>
      </c>
      <c r="S297" s="115">
        <f t="shared" si="24"/>
        <v>6.0942665071408442E-3</v>
      </c>
      <c r="T297" s="116">
        <f t="shared" si="25"/>
        <v>1.5308232656259468E-2</v>
      </c>
      <c r="U297" s="116">
        <f t="shared" si="26"/>
        <v>4.9896628191285153E-2</v>
      </c>
    </row>
    <row r="298" spans="12:21" x14ac:dyDescent="0.25">
      <c r="L298" s="126">
        <v>43982</v>
      </c>
      <c r="M298" s="111">
        <v>235.292237811522</v>
      </c>
      <c r="N298" s="112">
        <f t="shared" si="27"/>
        <v>-1.043487874076432E-2</v>
      </c>
      <c r="O298" s="112">
        <f t="shared" si="28"/>
        <v>-4.9641158455643319E-3</v>
      </c>
      <c r="P298" s="112">
        <f t="shared" si="23"/>
        <v>5.1577983919609105E-2</v>
      </c>
      <c r="Q298" s="124">
        <v>43966</v>
      </c>
      <c r="R298" s="125">
        <v>228.69226920403099</v>
      </c>
      <c r="S298" s="115">
        <f t="shared" si="24"/>
        <v>-3.5926699068944412E-3</v>
      </c>
      <c r="T298" s="116">
        <f t="shared" si="25"/>
        <v>5.9099029402773784E-3</v>
      </c>
      <c r="U298" s="116">
        <f t="shared" si="26"/>
        <v>3.4559383935147459E-2</v>
      </c>
    </row>
    <row r="299" spans="12:21" x14ac:dyDescent="0.25">
      <c r="L299" s="126">
        <v>44012</v>
      </c>
      <c r="M299" s="127">
        <v>233.76741292946701</v>
      </c>
      <c r="N299" s="112">
        <f t="shared" si="27"/>
        <v>-6.4805575238585655E-3</v>
      </c>
      <c r="O299" s="112">
        <f t="shared" si="28"/>
        <v>-1.9076017201845819E-2</v>
      </c>
      <c r="P299" s="112">
        <f t="shared" ref="P299:P335" si="29">M299/M287-1</f>
        <v>3.9123666617264297E-2</v>
      </c>
      <c r="Q299" s="124">
        <v>43997</v>
      </c>
      <c r="R299" s="125">
        <v>227.75086861064599</v>
      </c>
      <c r="S299" s="115">
        <f t="shared" si="24"/>
        <v>-4.1164513197650132E-3</v>
      </c>
      <c r="T299" s="116">
        <f t="shared" si="25"/>
        <v>-1.6469569796132566E-3</v>
      </c>
      <c r="U299" s="116">
        <f t="shared" si="26"/>
        <v>1.4000654062078732E-2</v>
      </c>
    </row>
    <row r="300" spans="12:21" x14ac:dyDescent="0.25">
      <c r="L300" s="126">
        <v>44043</v>
      </c>
      <c r="M300" s="111">
        <v>233.61112372649299</v>
      </c>
      <c r="N300" s="112">
        <f t="shared" si="27"/>
        <v>-6.6856710700380351E-4</v>
      </c>
      <c r="O300" s="112">
        <f t="shared" si="28"/>
        <v>-1.7505115646475278E-2</v>
      </c>
      <c r="P300" s="112">
        <f t="shared" si="29"/>
        <v>3.004123502845002E-2</v>
      </c>
      <c r="Q300" s="124">
        <v>44027</v>
      </c>
      <c r="R300" s="125">
        <v>227.37320057966701</v>
      </c>
      <c r="S300" s="115">
        <f t="shared" si="24"/>
        <v>-1.6582506722493395E-3</v>
      </c>
      <c r="T300" s="116">
        <f t="shared" si="25"/>
        <v>-9.3398237166260056E-3</v>
      </c>
      <c r="U300" s="116">
        <f t="shared" si="26"/>
        <v>7.4724824697829373E-3</v>
      </c>
    </row>
    <row r="301" spans="12:21" x14ac:dyDescent="0.25">
      <c r="L301" s="126">
        <v>44074</v>
      </c>
      <c r="M301" s="111">
        <v>236.245158935245</v>
      </c>
      <c r="N301" s="112">
        <f t="shared" si="27"/>
        <v>1.1275298738924189E-2</v>
      </c>
      <c r="O301" s="112">
        <f t="shared" si="28"/>
        <v>4.0499471320696312E-3</v>
      </c>
      <c r="P301" s="112">
        <f t="shared" si="29"/>
        <v>3.4001765591341382E-2</v>
      </c>
      <c r="Q301" s="124">
        <v>44058</v>
      </c>
      <c r="R301" s="125">
        <v>229.77997376069499</v>
      </c>
      <c r="S301" s="115">
        <f t="shared" si="24"/>
        <v>1.0585122498571131E-2</v>
      </c>
      <c r="T301" s="116">
        <f t="shared" si="25"/>
        <v>4.7561929419379645E-3</v>
      </c>
      <c r="U301" s="116">
        <f t="shared" si="26"/>
        <v>1.7061897417474547E-2</v>
      </c>
    </row>
    <row r="302" spans="12:21" x14ac:dyDescent="0.25">
      <c r="L302" s="126">
        <v>44104</v>
      </c>
      <c r="M302" s="111">
        <v>240.294576729243</v>
      </c>
      <c r="N302" s="112">
        <f t="shared" si="27"/>
        <v>1.7140744014602083E-2</v>
      </c>
      <c r="O302" s="112">
        <f t="shared" si="28"/>
        <v>2.7921615412432876E-2</v>
      </c>
      <c r="P302" s="112">
        <f t="shared" si="29"/>
        <v>4.7394065941368968E-2</v>
      </c>
      <c r="Q302" s="124">
        <v>44089</v>
      </c>
      <c r="R302" s="125">
        <v>233.76542614788201</v>
      </c>
      <c r="S302" s="115">
        <f t="shared" si="24"/>
        <v>1.7344646367388306E-2</v>
      </c>
      <c r="T302" s="116">
        <f t="shared" si="25"/>
        <v>2.6408494395331106E-2</v>
      </c>
      <c r="U302" s="116">
        <f t="shared" si="26"/>
        <v>3.927699113594918E-2</v>
      </c>
    </row>
    <row r="303" spans="12:21" x14ac:dyDescent="0.25">
      <c r="L303" s="126">
        <v>44135</v>
      </c>
      <c r="M303" s="111">
        <v>245.573047536058</v>
      </c>
      <c r="N303" s="112">
        <f t="shared" si="27"/>
        <v>2.1966666408633095E-2</v>
      </c>
      <c r="O303" s="112">
        <f t="shared" si="28"/>
        <v>5.1204427335274305E-2</v>
      </c>
      <c r="P303" s="112">
        <f t="shared" si="29"/>
        <v>7.3527388876777788E-2</v>
      </c>
      <c r="Q303" s="124">
        <v>44119</v>
      </c>
      <c r="R303" s="125">
        <v>238.45282128362899</v>
      </c>
      <c r="S303" s="115">
        <f t="shared" si="24"/>
        <v>2.0051704022226557E-2</v>
      </c>
      <c r="T303" s="116">
        <f t="shared" si="25"/>
        <v>4.8728788950129109E-2</v>
      </c>
      <c r="U303" s="116">
        <f t="shared" si="26"/>
        <v>6.4378509122831273E-2</v>
      </c>
    </row>
    <row r="304" spans="12:21" x14ac:dyDescent="0.25">
      <c r="L304" s="126">
        <v>44165</v>
      </c>
      <c r="M304" s="111">
        <v>249.48098887999799</v>
      </c>
      <c r="N304" s="112">
        <f t="shared" si="27"/>
        <v>1.591355966442598E-2</v>
      </c>
      <c r="O304" s="112">
        <f t="shared" si="28"/>
        <v>5.602582505566156E-2</v>
      </c>
      <c r="P304" s="112">
        <f t="shared" si="29"/>
        <v>9.5853640831184306E-2</v>
      </c>
      <c r="Q304" s="124">
        <v>44150</v>
      </c>
      <c r="R304" s="125">
        <v>242.82596491323201</v>
      </c>
      <c r="S304" s="115">
        <f t="shared" si="24"/>
        <v>1.8339659837370403E-2</v>
      </c>
      <c r="T304" s="116">
        <f t="shared" si="25"/>
        <v>5.6776014632692995E-2</v>
      </c>
      <c r="U304" s="116">
        <f t="shared" si="26"/>
        <v>8.4369788305995064E-2</v>
      </c>
    </row>
    <row r="305" spans="12:21" x14ac:dyDescent="0.25">
      <c r="L305" s="126">
        <v>44196</v>
      </c>
      <c r="M305" s="111">
        <v>251.35603964675099</v>
      </c>
      <c r="N305" s="112">
        <f t="shared" si="27"/>
        <v>7.5158062150175731E-3</v>
      </c>
      <c r="O305" s="112">
        <f t="shared" si="28"/>
        <v>4.6032927867413864E-2</v>
      </c>
      <c r="P305" s="112">
        <f t="shared" si="29"/>
        <v>9.8646106355343655E-2</v>
      </c>
      <c r="Q305" s="124">
        <v>44180</v>
      </c>
      <c r="R305" s="125">
        <v>244.36088112588899</v>
      </c>
      <c r="S305" s="115">
        <f t="shared" si="24"/>
        <v>6.321054724133246E-3</v>
      </c>
      <c r="T305" s="116">
        <f t="shared" si="25"/>
        <v>4.5325158440257196E-2</v>
      </c>
      <c r="U305" s="116">
        <f t="shared" si="26"/>
        <v>8.6287825087939973E-2</v>
      </c>
    </row>
    <row r="306" spans="12:21" x14ac:dyDescent="0.25">
      <c r="L306" s="126">
        <v>44227</v>
      </c>
      <c r="M306" s="111">
        <v>251.09815234758301</v>
      </c>
      <c r="N306" s="112">
        <f t="shared" si="27"/>
        <v>-1.025984096226229E-3</v>
      </c>
      <c r="O306" s="112">
        <f t="shared" si="28"/>
        <v>2.2498824146056862E-2</v>
      </c>
      <c r="P306" s="112">
        <f t="shared" si="29"/>
        <v>8.2887646126081238E-2</v>
      </c>
      <c r="Q306" s="124">
        <v>44211</v>
      </c>
      <c r="R306" s="125">
        <v>244.25094745247401</v>
      </c>
      <c r="S306" s="115">
        <f t="shared" si="24"/>
        <v>-4.4988245626087497E-4</v>
      </c>
      <c r="T306" s="116">
        <f t="shared" si="25"/>
        <v>2.4315611522785829E-2</v>
      </c>
      <c r="U306" s="116">
        <f t="shared" si="26"/>
        <v>8.0487121144839024E-2</v>
      </c>
    </row>
    <row r="307" spans="12:21" x14ac:dyDescent="0.25">
      <c r="L307" s="126">
        <v>44255</v>
      </c>
      <c r="M307" s="111">
        <v>251.211850931073</v>
      </c>
      <c r="N307" s="112">
        <f t="shared" si="27"/>
        <v>4.5280533698477399E-4</v>
      </c>
      <c r="O307" s="112">
        <f t="shared" si="28"/>
        <v>6.9378514925944046E-3</v>
      </c>
      <c r="P307" s="112">
        <f t="shared" si="29"/>
        <v>6.2358913860574461E-2</v>
      </c>
      <c r="Q307" s="124">
        <v>44242</v>
      </c>
      <c r="R307" s="125">
        <v>243.24035709116899</v>
      </c>
      <c r="S307" s="115">
        <f t="shared" si="24"/>
        <v>-4.1375084594161837E-3</v>
      </c>
      <c r="T307" s="116">
        <f t="shared" si="25"/>
        <v>1.7065398178692792E-3</v>
      </c>
      <c r="U307" s="116">
        <f t="shared" si="26"/>
        <v>6.9900110066438037E-2</v>
      </c>
    </row>
    <row r="308" spans="12:21" x14ac:dyDescent="0.25">
      <c r="L308" s="126">
        <v>44286</v>
      </c>
      <c r="M308" s="111">
        <v>253.88661043215299</v>
      </c>
      <c r="N308" s="112">
        <f t="shared" si="27"/>
        <v>1.0647425633649288E-2</v>
      </c>
      <c r="O308" s="112">
        <f t="shared" si="28"/>
        <v>1.0067674478633659E-2</v>
      </c>
      <c r="P308" s="112">
        <f t="shared" si="29"/>
        <v>6.5347226815454462E-2</v>
      </c>
      <c r="Q308" s="124">
        <v>44270</v>
      </c>
      <c r="R308" s="125">
        <v>245.99396607593701</v>
      </c>
      <c r="S308" s="115">
        <f t="shared" si="24"/>
        <v>1.1320526814289966E-2</v>
      </c>
      <c r="T308" s="116">
        <f t="shared" si="25"/>
        <v>6.6830866811562473E-3</v>
      </c>
      <c r="U308" s="116">
        <f t="shared" si="26"/>
        <v>7.8322230315681418E-2</v>
      </c>
    </row>
    <row r="309" spans="12:21" x14ac:dyDescent="0.25">
      <c r="L309" s="126">
        <v>44316</v>
      </c>
      <c r="M309" s="111">
        <v>257.81939885679702</v>
      </c>
      <c r="N309" s="112">
        <f t="shared" si="27"/>
        <v>1.5490334121794902E-2</v>
      </c>
      <c r="O309" s="112">
        <f t="shared" si="28"/>
        <v>2.6767407272316746E-2</v>
      </c>
      <c r="P309" s="112">
        <f t="shared" si="29"/>
        <v>8.430727280122885E-2</v>
      </c>
      <c r="Q309" s="124">
        <v>44301</v>
      </c>
      <c r="R309" s="125">
        <v>248.54251314371601</v>
      </c>
      <c r="S309" s="115">
        <f t="shared" si="24"/>
        <v>1.0360201546538272E-2</v>
      </c>
      <c r="T309" s="116">
        <f t="shared" si="25"/>
        <v>1.7570313384667857E-2</v>
      </c>
      <c r="U309" s="116">
        <f t="shared" si="26"/>
        <v>8.2894418766804145E-2</v>
      </c>
    </row>
    <row r="310" spans="12:21" x14ac:dyDescent="0.25">
      <c r="L310" s="126">
        <v>44347</v>
      </c>
      <c r="M310" s="111">
        <v>261.78060987367797</v>
      </c>
      <c r="N310" s="112">
        <f t="shared" si="27"/>
        <v>1.5364286141560601E-2</v>
      </c>
      <c r="O310" s="112">
        <f t="shared" si="28"/>
        <v>4.2071100162805575E-2</v>
      </c>
      <c r="P310" s="112">
        <f t="shared" si="29"/>
        <v>0.11257648067155612</v>
      </c>
      <c r="Q310" s="124">
        <v>44331</v>
      </c>
      <c r="R310" s="125">
        <v>252.25939146541</v>
      </c>
      <c r="S310" s="115">
        <f t="shared" si="24"/>
        <v>1.4954698392161125E-2</v>
      </c>
      <c r="T310" s="116">
        <f t="shared" si="25"/>
        <v>3.7078692376942168E-2</v>
      </c>
      <c r="U310" s="116">
        <f t="shared" si="26"/>
        <v>0.10305167876205412</v>
      </c>
    </row>
    <row r="311" spans="12:21" x14ac:dyDescent="0.25">
      <c r="L311" s="126">
        <v>44377</v>
      </c>
      <c r="M311" s="111">
        <v>264.74028404970198</v>
      </c>
      <c r="N311" s="112">
        <f t="shared" si="27"/>
        <v>1.1305933535154411E-2</v>
      </c>
      <c r="O311" s="112">
        <f t="shared" si="28"/>
        <v>4.2750082799067002E-2</v>
      </c>
      <c r="P311" s="112">
        <f t="shared" si="29"/>
        <v>0.13249439146413522</v>
      </c>
      <c r="Q311" s="124">
        <v>44362</v>
      </c>
      <c r="R311" s="125">
        <v>255.863017222038</v>
      </c>
      <c r="S311" s="115">
        <f t="shared" si="24"/>
        <v>1.4285397803007527E-2</v>
      </c>
      <c r="T311" s="116">
        <f t="shared" si="25"/>
        <v>4.0119078136471309E-2</v>
      </c>
      <c r="U311" s="116">
        <f t="shared" si="26"/>
        <v>0.12343377122065524</v>
      </c>
    </row>
    <row r="312" spans="12:21" x14ac:dyDescent="0.25">
      <c r="L312" s="126">
        <v>44408</v>
      </c>
      <c r="M312" s="111">
        <v>268.73330311876299</v>
      </c>
      <c r="N312" s="112">
        <f t="shared" si="27"/>
        <v>1.50827785177996E-2</v>
      </c>
      <c r="O312" s="112">
        <f t="shared" si="28"/>
        <v>4.2331586802077492E-2</v>
      </c>
      <c r="P312" s="112">
        <f t="shared" si="29"/>
        <v>0.1503446361286731</v>
      </c>
      <c r="Q312" s="124">
        <v>44392</v>
      </c>
      <c r="R312" s="125">
        <v>263.03187784484402</v>
      </c>
      <c r="S312" s="115">
        <f t="shared" si="24"/>
        <v>2.8018354120262989E-2</v>
      </c>
      <c r="T312" s="116">
        <f t="shared" si="25"/>
        <v>5.8297329168590872E-2</v>
      </c>
      <c r="U312" s="116">
        <f t="shared" si="26"/>
        <v>0.15682884866936164</v>
      </c>
    </row>
    <row r="313" spans="12:21" x14ac:dyDescent="0.25">
      <c r="L313" s="126">
        <v>44439</v>
      </c>
      <c r="M313" s="111">
        <v>273.76880247106601</v>
      </c>
      <c r="N313" s="112">
        <f t="shared" si="27"/>
        <v>1.873790592332214E-2</v>
      </c>
      <c r="O313" s="112">
        <f t="shared" si="28"/>
        <v>4.5794807350983513E-2</v>
      </c>
      <c r="P313" s="112">
        <f t="shared" si="29"/>
        <v>0.15883349189011864</v>
      </c>
      <c r="Q313" s="124">
        <v>44423</v>
      </c>
      <c r="R313" s="125">
        <v>270.688582721822</v>
      </c>
      <c r="S313" s="115">
        <f t="shared" si="24"/>
        <v>2.9109417990371922E-2</v>
      </c>
      <c r="T313" s="116">
        <f t="shared" si="25"/>
        <v>7.3056511986944184E-2</v>
      </c>
      <c r="U313" s="116">
        <f t="shared" si="26"/>
        <v>0.17803383076251644</v>
      </c>
    </row>
    <row r="314" spans="12:21" x14ac:dyDescent="0.25">
      <c r="L314" s="126">
        <v>44469</v>
      </c>
      <c r="M314" s="111">
        <v>277.923078736082</v>
      </c>
      <c r="N314" s="112">
        <f t="shared" si="27"/>
        <v>1.5174396160260173E-2</v>
      </c>
      <c r="O314" s="112">
        <f t="shared" si="28"/>
        <v>4.9795197333493357E-2</v>
      </c>
      <c r="P314" s="112">
        <f t="shared" si="29"/>
        <v>0.15659322203196324</v>
      </c>
      <c r="Q314" s="124">
        <v>44454</v>
      </c>
      <c r="R314" s="125">
        <v>277.13339859473598</v>
      </c>
      <c r="S314" s="115">
        <f t="shared" si="24"/>
        <v>2.3808968254627638E-2</v>
      </c>
      <c r="T314" s="116">
        <f t="shared" si="25"/>
        <v>8.3131910205840986E-2</v>
      </c>
      <c r="U314" s="116">
        <f t="shared" si="26"/>
        <v>0.1855191897343238</v>
      </c>
    </row>
    <row r="315" spans="12:21" x14ac:dyDescent="0.25">
      <c r="L315" s="126">
        <v>44500</v>
      </c>
      <c r="M315" s="111">
        <v>283.91204226505499</v>
      </c>
      <c r="N315" s="112">
        <f t="shared" si="27"/>
        <v>2.1548996780724972E-2</v>
      </c>
      <c r="O315" s="112">
        <f t="shared" si="28"/>
        <v>5.6482538524761816E-2</v>
      </c>
      <c r="P315" s="112">
        <f t="shared" si="29"/>
        <v>0.15612053160421691</v>
      </c>
      <c r="Q315" s="124">
        <v>44484</v>
      </c>
      <c r="R315" s="125">
        <v>281.73180470795802</v>
      </c>
      <c r="S315" s="115">
        <f t="shared" si="24"/>
        <v>1.6592753296929441E-2</v>
      </c>
      <c r="T315" s="116">
        <f t="shared" si="25"/>
        <v>7.1093766338635955E-2</v>
      </c>
      <c r="U315" s="116">
        <f t="shared" si="26"/>
        <v>0.18149914600025063</v>
      </c>
    </row>
    <row r="316" spans="12:21" x14ac:dyDescent="0.25">
      <c r="L316" s="126">
        <v>44530</v>
      </c>
      <c r="M316" s="111">
        <v>288.98411002740499</v>
      </c>
      <c r="N316" s="112">
        <f t="shared" si="27"/>
        <v>1.7864926481754528E-2</v>
      </c>
      <c r="O316" s="112">
        <f t="shared" si="28"/>
        <v>5.5577214857953194E-2</v>
      </c>
      <c r="P316" s="112">
        <f t="shared" si="29"/>
        <v>0.15834120798041362</v>
      </c>
      <c r="Q316" s="124">
        <v>44515</v>
      </c>
      <c r="R316" s="125">
        <v>288.09878713648197</v>
      </c>
      <c r="S316" s="115">
        <f t="shared" si="24"/>
        <v>2.2599445011627139E-2</v>
      </c>
      <c r="T316" s="116">
        <f t="shared" si="25"/>
        <v>6.4318207438220254E-2</v>
      </c>
      <c r="U316" s="116">
        <f t="shared" si="26"/>
        <v>0.18644143858103113</v>
      </c>
    </row>
    <row r="317" spans="12:21" x14ac:dyDescent="0.25">
      <c r="L317" s="126">
        <v>44561</v>
      </c>
      <c r="M317" s="111">
        <v>291.58218201118302</v>
      </c>
      <c r="N317" s="112">
        <f t="shared" si="27"/>
        <v>8.9903627695364641E-3</v>
      </c>
      <c r="O317" s="112">
        <f t="shared" si="28"/>
        <v>4.9147063774692246E-2</v>
      </c>
      <c r="P317" s="112">
        <f t="shared" si="29"/>
        <v>0.16003650606909936</v>
      </c>
      <c r="Q317" s="124">
        <v>44545</v>
      </c>
      <c r="R317" s="125">
        <v>293.49748443872198</v>
      </c>
      <c r="S317" s="115">
        <f t="shared" si="24"/>
        <v>1.8739049045987333E-2</v>
      </c>
      <c r="T317" s="116">
        <f t="shared" si="25"/>
        <v>5.9047685796672633E-2</v>
      </c>
      <c r="U317" s="116">
        <f t="shared" si="26"/>
        <v>0.20108211709843582</v>
      </c>
    </row>
    <row r="318" spans="12:21" x14ac:dyDescent="0.25">
      <c r="L318" s="126">
        <v>44592</v>
      </c>
      <c r="M318" s="111">
        <v>290.12153253298499</v>
      </c>
      <c r="N318" s="112">
        <f t="shared" si="27"/>
        <v>-5.0093920970177841E-3</v>
      </c>
      <c r="O318" s="112">
        <f t="shared" si="28"/>
        <v>2.1871176081122101E-2</v>
      </c>
      <c r="P318" s="112">
        <f t="shared" si="29"/>
        <v>0.15541086153188344</v>
      </c>
      <c r="Q318" s="124">
        <v>44576</v>
      </c>
      <c r="R318" s="125">
        <v>296.84518632820902</v>
      </c>
      <c r="S318" s="115">
        <f t="shared" si="24"/>
        <v>1.1406237078621428E-2</v>
      </c>
      <c r="T318" s="116">
        <f t="shared" si="25"/>
        <v>5.364457035980541E-2</v>
      </c>
      <c r="U318" s="116">
        <f t="shared" si="26"/>
        <v>0.21532869953746525</v>
      </c>
    </row>
    <row r="319" spans="12:21" x14ac:dyDescent="0.25">
      <c r="L319" s="126">
        <v>44620</v>
      </c>
      <c r="M319" s="111">
        <v>288.95376998466003</v>
      </c>
      <c r="N319" s="112">
        <f t="shared" si="27"/>
        <v>-4.0250805865027495E-3</v>
      </c>
      <c r="O319" s="112">
        <f t="shared" si="28"/>
        <v>-1.0498861941610205E-4</v>
      </c>
      <c r="P319" s="112">
        <f t="shared" si="29"/>
        <v>0.15023940516222933</v>
      </c>
      <c r="Q319" s="124">
        <v>44607</v>
      </c>
      <c r="R319" s="125">
        <v>293.19317355600202</v>
      </c>
      <c r="S319" s="115">
        <f t="shared" si="24"/>
        <v>-1.2302752210268664E-2</v>
      </c>
      <c r="T319" s="116">
        <f t="shared" si="25"/>
        <v>1.7682776349581264E-2</v>
      </c>
      <c r="U319" s="116">
        <f t="shared" si="26"/>
        <v>0.20536401550385075</v>
      </c>
    </row>
    <row r="320" spans="12:21" x14ac:dyDescent="0.25">
      <c r="L320" s="126">
        <v>44651</v>
      </c>
      <c r="M320" s="111">
        <v>292.90947319687399</v>
      </c>
      <c r="N320" s="112">
        <f t="shared" si="27"/>
        <v>1.3689744253636116E-2</v>
      </c>
      <c r="O320" s="112">
        <f t="shared" si="28"/>
        <v>4.5520311856368512E-3</v>
      </c>
      <c r="P320" s="112">
        <f t="shared" si="29"/>
        <v>0.15370193291524226</v>
      </c>
      <c r="Q320" s="124">
        <v>44635</v>
      </c>
      <c r="R320" s="125">
        <v>290.84421239942401</v>
      </c>
      <c r="S320" s="115">
        <f t="shared" si="24"/>
        <v>-8.011650230762779E-3</v>
      </c>
      <c r="T320" s="116">
        <f t="shared" si="25"/>
        <v>-9.0401866454563606E-3</v>
      </c>
      <c r="U320" s="116">
        <f t="shared" si="26"/>
        <v>0.18232254651986857</v>
      </c>
    </row>
    <row r="321" spans="12:21" x14ac:dyDescent="0.25">
      <c r="L321" s="126">
        <v>44681</v>
      </c>
      <c r="M321" s="111">
        <v>302.80056660028998</v>
      </c>
      <c r="N321" s="112">
        <f t="shared" si="27"/>
        <v>3.3768431233932361E-2</v>
      </c>
      <c r="O321" s="112">
        <f t="shared" si="28"/>
        <v>4.3702492388645764E-2</v>
      </c>
      <c r="P321" s="112">
        <f t="shared" si="29"/>
        <v>0.17446773959967721</v>
      </c>
      <c r="Q321" s="124">
        <v>44666</v>
      </c>
      <c r="R321" s="125">
        <v>291.61178111730197</v>
      </c>
      <c r="S321" s="115">
        <f t="shared" si="24"/>
        <v>2.6391060408099687E-3</v>
      </c>
      <c r="T321" s="116">
        <f t="shared" si="25"/>
        <v>-1.7630082790430324E-2</v>
      </c>
      <c r="U321" s="116">
        <f t="shared" si="26"/>
        <v>0.17328732790547519</v>
      </c>
    </row>
    <row r="322" spans="12:21" x14ac:dyDescent="0.25">
      <c r="L322" s="126">
        <v>44712</v>
      </c>
      <c r="M322" s="111">
        <v>311.27621236992502</v>
      </c>
      <c r="N322" s="112">
        <f t="shared" si="27"/>
        <v>2.7990851750364421E-2</v>
      </c>
      <c r="O322" s="112">
        <f t="shared" si="28"/>
        <v>7.7252642823971707E-2</v>
      </c>
      <c r="P322" s="112">
        <f t="shared" si="29"/>
        <v>0.18907283667851149</v>
      </c>
      <c r="Q322" s="124">
        <v>44696</v>
      </c>
      <c r="R322" s="125">
        <v>297.33299914206202</v>
      </c>
      <c r="S322" s="115">
        <f t="shared" si="24"/>
        <v>1.9619296596452118E-2</v>
      </c>
      <c r="T322" s="116">
        <f t="shared" si="25"/>
        <v>1.4119788451586457E-2</v>
      </c>
      <c r="U322" s="116">
        <f t="shared" si="26"/>
        <v>0.17867960203508426</v>
      </c>
    </row>
    <row r="323" spans="12:21" x14ac:dyDescent="0.25">
      <c r="L323" s="126">
        <v>44742</v>
      </c>
      <c r="M323" s="111">
        <v>314.82203860901001</v>
      </c>
      <c r="N323" s="112">
        <f t="shared" si="27"/>
        <v>1.1391253485412811E-2</v>
      </c>
      <c r="O323" s="112">
        <f t="shared" si="28"/>
        <v>7.481002636404277E-2</v>
      </c>
      <c r="P323" s="112">
        <f t="shared" si="29"/>
        <v>0.1891731541313364</v>
      </c>
      <c r="Q323" s="124">
        <v>44727</v>
      </c>
      <c r="R323" s="125">
        <v>301.97577476908998</v>
      </c>
      <c r="S323" s="115">
        <f t="shared" si="24"/>
        <v>1.5614733784761192E-2</v>
      </c>
      <c r="T323" s="116">
        <f t="shared" si="25"/>
        <v>3.8273281348224719E-2</v>
      </c>
      <c r="U323" s="116">
        <f t="shared" si="26"/>
        <v>0.18022439525535394</v>
      </c>
    </row>
    <row r="324" spans="12:21" x14ac:dyDescent="0.25">
      <c r="L324" s="126">
        <v>44773</v>
      </c>
      <c r="M324" s="111">
        <v>314.19504523895898</v>
      </c>
      <c r="N324" s="112">
        <f t="shared" si="27"/>
        <v>-1.9915802998459187E-3</v>
      </c>
      <c r="O324" s="112">
        <f t="shared" si="28"/>
        <v>3.7630308181392014E-2</v>
      </c>
      <c r="P324" s="112">
        <f t="shared" si="29"/>
        <v>0.16917048089162501</v>
      </c>
      <c r="Q324" s="124">
        <v>44757</v>
      </c>
      <c r="R324" s="125">
        <v>305.00909677786899</v>
      </c>
      <c r="S324" s="115">
        <f t="shared" si="24"/>
        <v>1.0044918374987111E-2</v>
      </c>
      <c r="T324" s="116">
        <f t="shared" si="25"/>
        <v>4.5942299070482084E-2</v>
      </c>
      <c r="U324" s="116">
        <f t="shared" si="26"/>
        <v>0.15958985381150748</v>
      </c>
    </row>
    <row r="325" spans="12:21" x14ac:dyDescent="0.25">
      <c r="L325" s="126">
        <v>44804</v>
      </c>
      <c r="M325" s="111">
        <v>314.17012980011299</v>
      </c>
      <c r="N325" s="112">
        <f t="shared" si="27"/>
        <v>-7.9299273567645656E-5</v>
      </c>
      <c r="O325" s="112">
        <f t="shared" si="28"/>
        <v>9.2969437277423683E-3</v>
      </c>
      <c r="P325" s="112">
        <f t="shared" si="29"/>
        <v>0.14757462122922838</v>
      </c>
      <c r="Q325" s="124">
        <v>44788</v>
      </c>
      <c r="R325" s="125">
        <v>304.26862601465803</v>
      </c>
      <c r="S325" s="115">
        <f t="shared" si="24"/>
        <v>-2.4277005867475721E-3</v>
      </c>
      <c r="T325" s="116">
        <f t="shared" si="25"/>
        <v>2.3326125564967048E-2</v>
      </c>
      <c r="U325" s="116">
        <f t="shared" si="26"/>
        <v>0.12405415461259106</v>
      </c>
    </row>
    <row r="326" spans="12:21" x14ac:dyDescent="0.25">
      <c r="L326" s="126">
        <v>44834</v>
      </c>
      <c r="M326" s="111">
        <v>314.049571705777</v>
      </c>
      <c r="N326" s="112">
        <f t="shared" si="27"/>
        <v>-3.8373506231381693E-4</v>
      </c>
      <c r="O326" s="112">
        <f t="shared" si="28"/>
        <v>-2.4536620963577782E-3</v>
      </c>
      <c r="P326" s="112">
        <f t="shared" si="29"/>
        <v>0.12998738044349678</v>
      </c>
      <c r="Q326" s="124">
        <v>44819</v>
      </c>
      <c r="R326" s="125">
        <v>301.17666309019</v>
      </c>
      <c r="S326" s="115">
        <f t="shared" si="24"/>
        <v>-1.0161951184277096E-2</v>
      </c>
      <c r="T326" s="116">
        <f t="shared" si="25"/>
        <v>-2.6462774357016716E-3</v>
      </c>
      <c r="U326" s="116">
        <f t="shared" si="26"/>
        <v>8.6757008059550111E-2</v>
      </c>
    </row>
    <row r="327" spans="12:21" x14ac:dyDescent="0.25">
      <c r="L327" s="126">
        <v>44865</v>
      </c>
      <c r="M327" s="111">
        <v>314.39199172882701</v>
      </c>
      <c r="N327" s="112">
        <f t="shared" si="27"/>
        <v>1.0903374941417798E-3</v>
      </c>
      <c r="O327" s="112">
        <f t="shared" si="28"/>
        <v>6.2682875765340818E-4</v>
      </c>
      <c r="P327" s="112">
        <f t="shared" si="29"/>
        <v>0.10735701529460484</v>
      </c>
      <c r="Q327" s="124">
        <v>44849</v>
      </c>
      <c r="R327" s="125">
        <v>293.31648457632502</v>
      </c>
      <c r="S327" s="115">
        <f t="shared" si="24"/>
        <v>-2.6098232290697743E-2</v>
      </c>
      <c r="T327" s="116">
        <f t="shared" si="25"/>
        <v>-3.8335290078444495E-2</v>
      </c>
      <c r="U327" s="116">
        <f t="shared" si="26"/>
        <v>4.1119531677922039E-2</v>
      </c>
    </row>
    <row r="328" spans="12:21" x14ac:dyDescent="0.25">
      <c r="L328" s="126">
        <v>44895</v>
      </c>
      <c r="M328" s="111">
        <v>311.16687042109299</v>
      </c>
      <c r="N328" s="112">
        <f t="shared" si="27"/>
        <v>-1.0258280721462509E-2</v>
      </c>
      <c r="O328" s="112">
        <f t="shared" si="28"/>
        <v>-9.5593409243927008E-3</v>
      </c>
      <c r="P328" s="112">
        <f t="shared" si="29"/>
        <v>7.6761176908946238E-2</v>
      </c>
      <c r="Q328" s="124">
        <v>44880</v>
      </c>
      <c r="R328" s="125">
        <v>287.25386147139301</v>
      </c>
      <c r="S328" s="115">
        <f t="shared" ref="S328:S335" si="30">R328/R327-1</f>
        <v>-2.0669220530475929E-2</v>
      </c>
      <c r="T328" s="116">
        <f t="shared" si="25"/>
        <v>-5.592020697673028E-2</v>
      </c>
      <c r="U328" s="116">
        <f t="shared" si="26"/>
        <v>-2.9327637005590601E-3</v>
      </c>
    </row>
    <row r="329" spans="12:21" x14ac:dyDescent="0.25">
      <c r="L329" s="126">
        <v>44926</v>
      </c>
      <c r="M329" s="111">
        <v>307.02680901003998</v>
      </c>
      <c r="N329" s="112">
        <f t="shared" si="27"/>
        <v>-1.3304955651128214E-2</v>
      </c>
      <c r="O329" s="112">
        <f t="shared" si="28"/>
        <v>-2.2361955972722725E-2</v>
      </c>
      <c r="P329" s="112">
        <f t="shared" si="29"/>
        <v>5.296834975418574E-2</v>
      </c>
      <c r="Q329" s="124">
        <v>44910</v>
      </c>
      <c r="R329" s="125">
        <v>282.75648659334303</v>
      </c>
      <c r="S329" s="115">
        <f t="shared" si="30"/>
        <v>-1.5656447070939938E-2</v>
      </c>
      <c r="T329" s="116">
        <f t="shared" si="25"/>
        <v>-6.1160703182805642E-2</v>
      </c>
      <c r="U329" s="116">
        <f t="shared" si="26"/>
        <v>-3.6596558454052186E-2</v>
      </c>
    </row>
    <row r="330" spans="12:21" x14ac:dyDescent="0.25">
      <c r="L330" s="126">
        <v>44957</v>
      </c>
      <c r="M330" s="111">
        <v>304.859550754221</v>
      </c>
      <c r="N330" s="112">
        <f t="shared" si="27"/>
        <v>-7.0588567259223245E-3</v>
      </c>
      <c r="O330" s="112">
        <f t="shared" si="28"/>
        <v>-3.0320241053811703E-2</v>
      </c>
      <c r="P330" s="112">
        <f t="shared" si="29"/>
        <v>5.0799463564671576E-2</v>
      </c>
      <c r="Q330" s="124">
        <v>44941</v>
      </c>
      <c r="R330" s="125">
        <v>280.89801363662798</v>
      </c>
      <c r="S330" s="115">
        <f t="shared" si="30"/>
        <v>-6.572697868423738E-3</v>
      </c>
      <c r="T330" s="116">
        <f t="shared" ref="T330:T335" si="31">R330/R327-1</f>
        <v>-4.233812824272265E-2</v>
      </c>
      <c r="U330" s="116">
        <f t="shared" si="26"/>
        <v>-5.3722187274914845E-2</v>
      </c>
    </row>
    <row r="331" spans="12:21" x14ac:dyDescent="0.25">
      <c r="L331" s="126">
        <v>44985</v>
      </c>
      <c r="M331" s="111">
        <v>305.63177992596599</v>
      </c>
      <c r="N331" s="112">
        <f t="shared" si="27"/>
        <v>2.5330653733317554E-3</v>
      </c>
      <c r="O331" s="112">
        <f t="shared" si="28"/>
        <v>-1.7788174196168516E-2</v>
      </c>
      <c r="P331" s="112">
        <f t="shared" si="29"/>
        <v>5.7718609943006927E-2</v>
      </c>
      <c r="Q331" s="124">
        <v>44972</v>
      </c>
      <c r="R331" s="125">
        <v>278.14992336923598</v>
      </c>
      <c r="S331" s="115">
        <f t="shared" si="30"/>
        <v>-9.7832314006568444E-3</v>
      </c>
      <c r="T331" s="116">
        <f t="shared" si="31"/>
        <v>-3.1693005119319051E-2</v>
      </c>
      <c r="U331" s="116">
        <f t="shared" si="26"/>
        <v>-5.1308323465766748E-2</v>
      </c>
    </row>
    <row r="332" spans="12:21" x14ac:dyDescent="0.25">
      <c r="L332" s="126">
        <v>45016</v>
      </c>
      <c r="M332" s="111">
        <v>310.46564262160098</v>
      </c>
      <c r="N332" s="112">
        <f t="shared" si="27"/>
        <v>1.5815968800122482E-2</v>
      </c>
      <c r="O332" s="112">
        <f t="shared" si="28"/>
        <v>1.1200434329005304E-2</v>
      </c>
      <c r="P332" s="112">
        <f t="shared" si="29"/>
        <v>5.9937185482993538E-2</v>
      </c>
      <c r="Q332" s="124">
        <v>45000</v>
      </c>
      <c r="R332" s="125">
        <v>271.99829418767598</v>
      </c>
      <c r="S332" s="115">
        <f t="shared" si="30"/>
        <v>-2.2116235399403217E-2</v>
      </c>
      <c r="T332" s="116">
        <f t="shared" si="31"/>
        <v>-3.8047552985545963E-2</v>
      </c>
      <c r="U332" s="116">
        <f t="shared" si="26"/>
        <v>-6.4797294937629424E-2</v>
      </c>
    </row>
    <row r="333" spans="12:21" x14ac:dyDescent="0.25">
      <c r="L333" s="126">
        <v>45046</v>
      </c>
      <c r="M333" s="111">
        <v>311.83356476046902</v>
      </c>
      <c r="N333" s="112">
        <f t="shared" si="27"/>
        <v>4.4060338764611018E-3</v>
      </c>
      <c r="O333" s="112">
        <f t="shared" si="28"/>
        <v>2.2876153917416486E-2</v>
      </c>
      <c r="P333" s="112">
        <f t="shared" si="29"/>
        <v>2.9831510097875658E-2</v>
      </c>
      <c r="Q333" s="124">
        <v>45031</v>
      </c>
      <c r="R333" s="125">
        <v>268.74002839723698</v>
      </c>
      <c r="S333" s="115">
        <f t="shared" si="30"/>
        <v>-1.1978993471888577E-2</v>
      </c>
      <c r="T333" s="116">
        <f t="shared" si="31"/>
        <v>-4.3282560392608027E-2</v>
      </c>
      <c r="U333" s="116">
        <f t="shared" si="26"/>
        <v>-7.8432197191871111E-2</v>
      </c>
    </row>
    <row r="334" spans="12:21" x14ac:dyDescent="0.25">
      <c r="L334" s="126">
        <v>45077</v>
      </c>
      <c r="M334" s="111">
        <v>314.753962626749</v>
      </c>
      <c r="N334" s="112">
        <f t="shared" si="27"/>
        <v>9.3652454267494356E-3</v>
      </c>
      <c r="O334" s="112">
        <f t="shared" si="28"/>
        <v>2.9846970439372233E-2</v>
      </c>
      <c r="P334" s="112">
        <f t="shared" si="29"/>
        <v>1.1172553888219916E-2</v>
      </c>
      <c r="Q334" s="124">
        <v>45061</v>
      </c>
      <c r="R334" s="125">
        <v>268.56801483232903</v>
      </c>
      <c r="S334" s="115">
        <f t="shared" si="30"/>
        <v>-6.4007422315848217E-4</v>
      </c>
      <c r="T334" s="116">
        <f t="shared" si="31"/>
        <v>-3.4448718952862167E-2</v>
      </c>
      <c r="U334" s="116">
        <f t="shared" si="26"/>
        <v>-9.6743329508439224E-2</v>
      </c>
    </row>
    <row r="335" spans="12:21" x14ac:dyDescent="0.25">
      <c r="L335" s="126">
        <v>45107</v>
      </c>
      <c r="M335" s="111">
        <v>311.56911199943602</v>
      </c>
      <c r="N335" s="112">
        <f t="shared" si="27"/>
        <v>-1.0118540210690696E-2</v>
      </c>
      <c r="O335" s="112">
        <f t="shared" si="28"/>
        <v>3.5542399104688815E-3</v>
      </c>
      <c r="P335" s="112">
        <f t="shared" si="29"/>
        <v>-1.0332588607667059E-2</v>
      </c>
      <c r="Q335" s="124">
        <v>45092</v>
      </c>
      <c r="R335" s="125">
        <v>272.740525884644</v>
      </c>
      <c r="S335" s="115">
        <f t="shared" si="30"/>
        <v>1.5536142883283866E-2</v>
      </c>
      <c r="T335" s="116">
        <f t="shared" si="31"/>
        <v>2.7288101169335999E-3</v>
      </c>
      <c r="U335" s="116">
        <f t="shared" si="26"/>
        <v>-9.6813225851646978E-2</v>
      </c>
    </row>
    <row r="336" spans="12:21" x14ac:dyDescent="0.25">
      <c r="L336" s="126">
        <v>45138</v>
      </c>
      <c r="M336" s="111">
        <v>315.78742647618799</v>
      </c>
      <c r="N336" s="112">
        <f t="shared" ref="N336" si="32">M336/M335-1</f>
        <v>1.3538936673413327E-2</v>
      </c>
      <c r="O336" s="112">
        <f t="shared" ref="O336" si="33">M336/M333-1</f>
        <v>1.2679397481653698E-2</v>
      </c>
      <c r="P336" s="112">
        <f t="shared" ref="P336" si="34">M336/M324-1</f>
        <v>5.0681296900081385E-3</v>
      </c>
      <c r="Q336" s="124">
        <v>45122</v>
      </c>
      <c r="R336" s="125">
        <v>276.51211961401702</v>
      </c>
      <c r="S336" s="115">
        <f t="shared" ref="S336" si="35">R336/R335-1</f>
        <v>1.3828505012739578E-2</v>
      </c>
      <c r="T336" s="116">
        <f t="shared" ref="T336" si="36">R336/R333-1</f>
        <v>2.8920482233825373E-2</v>
      </c>
      <c r="U336" s="116">
        <f t="shared" ref="U336" si="37">R336/R324-1</f>
        <v>-9.3429925418275772E-2</v>
      </c>
    </row>
    <row r="337" spans="12:21" x14ac:dyDescent="0.25">
      <c r="L337" s="117" t="s">
        <v>102</v>
      </c>
      <c r="M337" s="117"/>
      <c r="N337" s="117"/>
      <c r="O337" s="117"/>
      <c r="P337" s="118">
        <f>M336/M295-1</f>
        <v>0.33544490898288593</v>
      </c>
      <c r="Q337" s="117"/>
      <c r="R337" s="117"/>
      <c r="S337" s="119"/>
      <c r="T337" s="119"/>
      <c r="U337" s="118">
        <f>R336/R295-1</f>
        <v>0.21624696965420442</v>
      </c>
    </row>
    <row r="339" spans="12:21" x14ac:dyDescent="0.25">
      <c r="L339" s="128"/>
      <c r="M339" s="129" t="s">
        <v>7</v>
      </c>
      <c r="N339" s="129"/>
      <c r="O339" s="129"/>
      <c r="P339" s="129"/>
      <c r="Q339" s="130"/>
      <c r="R339" s="131" t="s">
        <v>16</v>
      </c>
    </row>
    <row r="340" spans="12:21" x14ac:dyDescent="0.25">
      <c r="L340" s="128">
        <v>43100</v>
      </c>
      <c r="M340" s="129" t="s">
        <v>76</v>
      </c>
      <c r="N340" s="129"/>
      <c r="O340" s="129"/>
      <c r="P340" s="129"/>
      <c r="Q340" s="130">
        <v>42353</v>
      </c>
      <c r="R340" s="131" t="s">
        <v>76</v>
      </c>
    </row>
    <row r="341" spans="12:21" x14ac:dyDescent="0.25">
      <c r="L341" s="128" t="s">
        <v>103</v>
      </c>
      <c r="M341" s="129">
        <f>MIN($M$162:$M$197)</f>
        <v>119.46167582918299</v>
      </c>
      <c r="N341" s="129"/>
      <c r="O341" s="129"/>
      <c r="P341" s="129"/>
      <c r="Q341" s="129"/>
      <c r="R341" s="129">
        <f>MIN($R$162:$R$197)</f>
        <v>108.04005676332299</v>
      </c>
    </row>
    <row r="342" spans="12:21" x14ac:dyDescent="0.25">
      <c r="L342" s="128" t="s">
        <v>104</v>
      </c>
      <c r="M342" s="132">
        <f>M336/$M$188-1</f>
        <v>1.6434203629265101</v>
      </c>
      <c r="N342" s="132"/>
      <c r="O342" s="132"/>
      <c r="P342" s="132"/>
      <c r="Q342" s="133"/>
      <c r="R342" s="133">
        <f>R336/$R$174-1</f>
        <v>1.5593481519521588</v>
      </c>
    </row>
    <row r="343" spans="12:21" x14ac:dyDescent="0.25">
      <c r="L343" s="128" t="s">
        <v>105</v>
      </c>
      <c r="M343" s="133">
        <f>M336/M324-1</f>
        <v>5.0681296900081385E-3</v>
      </c>
      <c r="N343" s="133"/>
      <c r="O343" s="133"/>
      <c r="P343" s="133"/>
      <c r="Q343" s="133"/>
      <c r="R343" s="133">
        <f>R336/R324-1</f>
        <v>-9.3429925418275772E-2</v>
      </c>
    </row>
    <row r="344" spans="12:21" x14ac:dyDescent="0.25">
      <c r="L344" s="128" t="s">
        <v>106</v>
      </c>
      <c r="M344" s="133">
        <f>M336/M333-1</f>
        <v>1.2679397481653698E-2</v>
      </c>
      <c r="N344" s="133"/>
      <c r="O344" s="133"/>
      <c r="P344" s="133"/>
      <c r="Q344" s="133"/>
      <c r="R344" s="133">
        <f>R336/R333-1</f>
        <v>2.8920482233825373E-2</v>
      </c>
    </row>
    <row r="345" spans="12:21" x14ac:dyDescent="0.25">
      <c r="L345" s="128" t="s">
        <v>107</v>
      </c>
      <c r="M345" s="133">
        <f>M336/M335-1</f>
        <v>1.3538936673413327E-2</v>
      </c>
      <c r="N345" s="133"/>
      <c r="O345" s="133"/>
      <c r="P345" s="133"/>
      <c r="Q345" s="130"/>
      <c r="R345" s="134">
        <f>R336/R335-1</f>
        <v>1.3828505012739578E-2</v>
      </c>
    </row>
  </sheetData>
  <mergeCells count="2">
    <mergeCell ref="A7:J7"/>
    <mergeCell ref="A8:J8"/>
  </mergeCells>
  <conditionalFormatting sqref="L30:L341 L343:L6000">
    <cfRule type="expression" dxfId="22" priority="3">
      <formula>$M30=""</formula>
    </cfRule>
  </conditionalFormatting>
  <conditionalFormatting sqref="L342">
    <cfRule type="expression" dxfId="21" priority="4">
      <formula>#REF!=""</formula>
    </cfRule>
  </conditionalFormatting>
  <conditionalFormatting sqref="Q6:Q336">
    <cfRule type="expression" dxfId="20" priority="6">
      <formula>$R6=""</formula>
    </cfRule>
  </conditionalFormatting>
  <conditionalFormatting sqref="Q339:Q340">
    <cfRule type="expression" dxfId="19" priority="1">
      <formula>$R339=""</formula>
    </cfRule>
  </conditionalFormatting>
  <conditionalFormatting sqref="Q345">
    <cfRule type="expression" dxfId="18" priority="2">
      <formula>$R345=""</formula>
    </cfRule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74FE1-F4AE-482E-8805-2A8AC78817ED}">
  <sheetPr codeName="Sheet14"/>
  <dimension ref="A1:G133"/>
  <sheetViews>
    <sheetView topLeftCell="A118" workbookViewId="0">
      <selection activeCell="F145" sqref="F145"/>
    </sheetView>
  </sheetViews>
  <sheetFormatPr defaultRowHeight="15" x14ac:dyDescent="0.25"/>
  <cols>
    <col min="1" max="1" width="21" bestFit="1" customWidth="1"/>
    <col min="2" max="2" width="27.42578125" customWidth="1"/>
    <col min="3" max="3" width="28.85546875" customWidth="1"/>
    <col min="6" max="6" width="15.140625" bestFit="1" customWidth="1"/>
    <col min="7" max="7" width="15.42578125" bestFit="1" customWidth="1"/>
  </cols>
  <sheetData>
    <row r="1" spans="1:7" ht="15.75" x14ac:dyDescent="0.25">
      <c r="B1" t="s">
        <v>55</v>
      </c>
      <c r="C1" t="s">
        <v>8</v>
      </c>
      <c r="E1" s="103" t="s">
        <v>0</v>
      </c>
      <c r="F1" t="s">
        <v>55</v>
      </c>
      <c r="G1" t="s">
        <v>8</v>
      </c>
    </row>
    <row r="2" spans="1:7" ht="15.75" x14ac:dyDescent="0.25">
      <c r="A2" s="104" t="s">
        <v>9</v>
      </c>
      <c r="B2" t="s">
        <v>56</v>
      </c>
      <c r="C2" t="s">
        <v>57</v>
      </c>
      <c r="E2" s="98">
        <v>35155</v>
      </c>
      <c r="F2" t="e">
        <f ca="1">IF(NOT(ISNUMBER(OFFSET(INDIRECT($B$11),ROW()-1,0))),NA(),OFFSET(INDIRECT($B$11),ROW()-1,0))</f>
        <v>#N/A</v>
      </c>
      <c r="G2" t="e">
        <f ca="1">IF(NOT(ISNUMBER(OFFSET(INDIRECT($C$11),ROW()-1,0))),NA(),OFFSET(INDIRECT($C$11),ROW()-1,0))</f>
        <v>#N/A</v>
      </c>
    </row>
    <row r="3" spans="1:7" ht="15.75" x14ac:dyDescent="0.25">
      <c r="A3" s="104" t="s">
        <v>10</v>
      </c>
      <c r="B3" t="s">
        <v>58</v>
      </c>
      <c r="C3" t="s">
        <v>59</v>
      </c>
      <c r="E3" s="98">
        <v>35246</v>
      </c>
      <c r="F3" t="e">
        <f t="shared" ref="F3:F66" ca="1" si="0">IF(NOT(ISNUMBER(OFFSET(INDIRECT($B$11),ROW()-1,0))),NA(),OFFSET(INDIRECT($B$11),ROW()-1,0))</f>
        <v>#N/A</v>
      </c>
      <c r="G3" t="e">
        <f t="shared" ref="G3:G66" ca="1" si="1">IF(NOT(ISNUMBER(OFFSET(INDIRECT($C$11),ROW()-1,0))),NA(),OFFSET(INDIRECT($C$11),ROW()-1,0))</f>
        <v>#N/A</v>
      </c>
    </row>
    <row r="4" spans="1:7" ht="15.75" x14ac:dyDescent="0.25">
      <c r="A4" s="104" t="s">
        <v>11</v>
      </c>
      <c r="B4" t="s">
        <v>60</v>
      </c>
      <c r="C4" t="s">
        <v>61</v>
      </c>
      <c r="E4" s="98">
        <v>35338</v>
      </c>
      <c r="F4" t="e">
        <f t="shared" ca="1" si="0"/>
        <v>#N/A</v>
      </c>
      <c r="G4" t="e">
        <f t="shared" ca="1" si="1"/>
        <v>#N/A</v>
      </c>
    </row>
    <row r="5" spans="1:7" ht="15.75" x14ac:dyDescent="0.25">
      <c r="A5" s="104" t="s">
        <v>12</v>
      </c>
      <c r="B5" t="s">
        <v>62</v>
      </c>
      <c r="C5" t="s">
        <v>63</v>
      </c>
      <c r="E5" s="98">
        <v>35430</v>
      </c>
      <c r="F5" t="e">
        <f t="shared" ca="1" si="0"/>
        <v>#N/A</v>
      </c>
      <c r="G5" t="e">
        <f t="shared" ca="1" si="1"/>
        <v>#N/A</v>
      </c>
    </row>
    <row r="6" spans="1:7" ht="15.75" x14ac:dyDescent="0.25">
      <c r="A6" s="104" t="s">
        <v>17</v>
      </c>
      <c r="B6" t="s">
        <v>64</v>
      </c>
      <c r="C6" t="s">
        <v>65</v>
      </c>
      <c r="E6" s="98">
        <v>35520</v>
      </c>
      <c r="F6" t="e">
        <f t="shared" ca="1" si="0"/>
        <v>#N/A</v>
      </c>
      <c r="G6" t="e">
        <f t="shared" ca="1" si="1"/>
        <v>#N/A</v>
      </c>
    </row>
    <row r="7" spans="1:7" ht="15.75" x14ac:dyDescent="0.25">
      <c r="A7" s="104" t="s">
        <v>18</v>
      </c>
      <c r="B7" t="s">
        <v>66</v>
      </c>
      <c r="C7" t="s">
        <v>67</v>
      </c>
      <c r="E7" s="98">
        <v>35611</v>
      </c>
      <c r="F7" t="e">
        <f t="shared" ca="1" si="0"/>
        <v>#N/A</v>
      </c>
      <c r="G7" t="e">
        <f t="shared" ca="1" si="1"/>
        <v>#N/A</v>
      </c>
    </row>
    <row r="8" spans="1:7" ht="15.75" x14ac:dyDescent="0.25">
      <c r="A8" s="104" t="s">
        <v>19</v>
      </c>
      <c r="B8" t="s">
        <v>68</v>
      </c>
      <c r="C8" t="s">
        <v>69</v>
      </c>
      <c r="E8" s="98">
        <v>35703</v>
      </c>
      <c r="F8" t="e">
        <f t="shared" ca="1" si="0"/>
        <v>#N/A</v>
      </c>
      <c r="G8" t="e">
        <f t="shared" ca="1" si="1"/>
        <v>#N/A</v>
      </c>
    </row>
    <row r="9" spans="1:7" ht="15.75" x14ac:dyDescent="0.25">
      <c r="A9" s="104" t="s">
        <v>20</v>
      </c>
      <c r="B9" t="s">
        <v>70</v>
      </c>
      <c r="C9" t="s">
        <v>71</v>
      </c>
      <c r="E9" s="98">
        <v>35795</v>
      </c>
      <c r="F9" t="e">
        <f t="shared" ca="1" si="0"/>
        <v>#N/A</v>
      </c>
      <c r="G9" t="e">
        <f t="shared" ca="1" si="1"/>
        <v>#N/A</v>
      </c>
    </row>
    <row r="10" spans="1:7" ht="15.75" x14ac:dyDescent="0.25">
      <c r="A10" s="104"/>
      <c r="E10" s="98">
        <v>35885</v>
      </c>
      <c r="F10" t="e">
        <f t="shared" ca="1" si="0"/>
        <v>#N/A</v>
      </c>
      <c r="G10" t="e">
        <f t="shared" ca="1" si="1"/>
        <v>#N/A</v>
      </c>
    </row>
    <row r="11" spans="1:7" ht="15.75" x14ac:dyDescent="0.25">
      <c r="A11" s="105" t="s">
        <v>72</v>
      </c>
      <c r="B11" s="106" t="e">
        <f>VLOOKUP(#REF!,$A$2:$C$9,2,0)</f>
        <v>#REF!</v>
      </c>
      <c r="C11" s="106" t="e">
        <f>VLOOKUP(#REF!,$A$2:$C$9,3,0)</f>
        <v>#REF!</v>
      </c>
      <c r="E11" s="98">
        <v>35976</v>
      </c>
      <c r="F11" t="e">
        <f t="shared" ca="1" si="0"/>
        <v>#N/A</v>
      </c>
      <c r="G11" t="e">
        <f t="shared" ca="1" si="1"/>
        <v>#N/A</v>
      </c>
    </row>
    <row r="12" spans="1:7" ht="15.75" x14ac:dyDescent="0.25">
      <c r="A12" s="104"/>
      <c r="E12" s="98">
        <v>36068</v>
      </c>
      <c r="F12" t="e">
        <f t="shared" ca="1" si="0"/>
        <v>#N/A</v>
      </c>
      <c r="G12" t="e">
        <f t="shared" ca="1" si="1"/>
        <v>#N/A</v>
      </c>
    </row>
    <row r="13" spans="1:7" ht="15.75" x14ac:dyDescent="0.25">
      <c r="A13" s="104"/>
      <c r="E13" s="98">
        <v>36160</v>
      </c>
      <c r="F13" t="e">
        <f t="shared" ca="1" si="0"/>
        <v>#N/A</v>
      </c>
      <c r="G13" t="e">
        <f t="shared" ca="1" si="1"/>
        <v>#N/A</v>
      </c>
    </row>
    <row r="14" spans="1:7" ht="15.75" x14ac:dyDescent="0.25">
      <c r="A14" s="104"/>
      <c r="E14" s="98">
        <v>36250</v>
      </c>
      <c r="F14" t="e">
        <f t="shared" ca="1" si="0"/>
        <v>#N/A</v>
      </c>
      <c r="G14" t="e">
        <f t="shared" ca="1" si="1"/>
        <v>#N/A</v>
      </c>
    </row>
    <row r="15" spans="1:7" ht="15.75" x14ac:dyDescent="0.25">
      <c r="A15" s="104"/>
      <c r="E15" s="98">
        <v>36341</v>
      </c>
      <c r="F15" t="e">
        <f t="shared" ca="1" si="0"/>
        <v>#N/A</v>
      </c>
      <c r="G15" t="e">
        <f t="shared" ca="1" si="1"/>
        <v>#N/A</v>
      </c>
    </row>
    <row r="16" spans="1:7" ht="15.75" x14ac:dyDescent="0.25">
      <c r="A16" s="104"/>
      <c r="E16" s="98">
        <v>36433</v>
      </c>
      <c r="F16" t="e">
        <f t="shared" ca="1" si="0"/>
        <v>#N/A</v>
      </c>
      <c r="G16" t="e">
        <f t="shared" ca="1" si="1"/>
        <v>#N/A</v>
      </c>
    </row>
    <row r="17" spans="1:7" ht="15.75" x14ac:dyDescent="0.25">
      <c r="A17" s="104"/>
      <c r="E17" s="98">
        <v>36525</v>
      </c>
      <c r="F17" t="e">
        <f t="shared" ca="1" si="0"/>
        <v>#N/A</v>
      </c>
      <c r="G17" t="e">
        <f t="shared" ca="1" si="1"/>
        <v>#N/A</v>
      </c>
    </row>
    <row r="18" spans="1:7" ht="15.75" x14ac:dyDescent="0.25">
      <c r="A18" s="104"/>
      <c r="E18" s="98">
        <v>36616</v>
      </c>
      <c r="F18" t="e">
        <f t="shared" ca="1" si="0"/>
        <v>#N/A</v>
      </c>
      <c r="G18" t="e">
        <f t="shared" ca="1" si="1"/>
        <v>#N/A</v>
      </c>
    </row>
    <row r="19" spans="1:7" ht="15.75" x14ac:dyDescent="0.25">
      <c r="A19" s="104"/>
      <c r="E19" s="98">
        <v>36707</v>
      </c>
      <c r="F19" t="e">
        <f t="shared" ca="1" si="0"/>
        <v>#N/A</v>
      </c>
      <c r="G19" t="e">
        <f t="shared" ca="1" si="1"/>
        <v>#N/A</v>
      </c>
    </row>
    <row r="20" spans="1:7" ht="15.75" x14ac:dyDescent="0.25">
      <c r="A20" s="104"/>
      <c r="E20" s="98">
        <v>36799</v>
      </c>
      <c r="F20" t="e">
        <f t="shared" ca="1" si="0"/>
        <v>#N/A</v>
      </c>
      <c r="G20" t="e">
        <f t="shared" ca="1" si="1"/>
        <v>#N/A</v>
      </c>
    </row>
    <row r="21" spans="1:7" ht="15.75" x14ac:dyDescent="0.25">
      <c r="A21" s="104"/>
      <c r="E21" s="98">
        <v>36891</v>
      </c>
      <c r="F21" t="e">
        <f t="shared" ca="1" si="0"/>
        <v>#N/A</v>
      </c>
      <c r="G21" t="e">
        <f t="shared" ca="1" si="1"/>
        <v>#N/A</v>
      </c>
    </row>
    <row r="22" spans="1:7" ht="18" customHeight="1" x14ac:dyDescent="0.25">
      <c r="A22" s="104"/>
      <c r="E22" s="98">
        <v>36981</v>
      </c>
      <c r="F22" t="e">
        <f t="shared" ca="1" si="0"/>
        <v>#N/A</v>
      </c>
      <c r="G22" t="e">
        <f t="shared" ca="1" si="1"/>
        <v>#N/A</v>
      </c>
    </row>
    <row r="23" spans="1:7" ht="15.75" x14ac:dyDescent="0.25">
      <c r="A23" s="104"/>
      <c r="E23" s="98">
        <v>37072</v>
      </c>
      <c r="F23" t="e">
        <f t="shared" ca="1" si="0"/>
        <v>#N/A</v>
      </c>
      <c r="G23" t="e">
        <f t="shared" ca="1" si="1"/>
        <v>#N/A</v>
      </c>
    </row>
    <row r="24" spans="1:7" ht="15.75" x14ac:dyDescent="0.25">
      <c r="A24" s="104"/>
      <c r="E24" s="98">
        <v>37164</v>
      </c>
      <c r="F24" t="e">
        <f t="shared" ca="1" si="0"/>
        <v>#N/A</v>
      </c>
      <c r="G24" t="e">
        <f t="shared" ca="1" si="1"/>
        <v>#N/A</v>
      </c>
    </row>
    <row r="25" spans="1:7" ht="15.75" x14ac:dyDescent="0.25">
      <c r="A25" s="104"/>
      <c r="E25" s="98">
        <v>37256</v>
      </c>
      <c r="F25" t="e">
        <f t="shared" ca="1" si="0"/>
        <v>#N/A</v>
      </c>
      <c r="G25" t="e">
        <f t="shared" ca="1" si="1"/>
        <v>#N/A</v>
      </c>
    </row>
    <row r="26" spans="1:7" ht="15.75" x14ac:dyDescent="0.25">
      <c r="A26" s="104"/>
      <c r="E26" s="98">
        <v>37346</v>
      </c>
      <c r="F26" t="e">
        <f t="shared" ca="1" si="0"/>
        <v>#N/A</v>
      </c>
      <c r="G26" t="e">
        <f t="shared" ca="1" si="1"/>
        <v>#N/A</v>
      </c>
    </row>
    <row r="27" spans="1:7" ht="15.75" x14ac:dyDescent="0.25">
      <c r="A27" s="104"/>
      <c r="E27" s="98">
        <v>37437</v>
      </c>
      <c r="F27" t="e">
        <f t="shared" ca="1" si="0"/>
        <v>#N/A</v>
      </c>
      <c r="G27" t="e">
        <f t="shared" ca="1" si="1"/>
        <v>#N/A</v>
      </c>
    </row>
    <row r="28" spans="1:7" ht="15.75" x14ac:dyDescent="0.25">
      <c r="E28" s="98">
        <v>37529</v>
      </c>
      <c r="F28" t="e">
        <f t="shared" ca="1" si="0"/>
        <v>#N/A</v>
      </c>
      <c r="G28" t="e">
        <f t="shared" ca="1" si="1"/>
        <v>#N/A</v>
      </c>
    </row>
    <row r="29" spans="1:7" ht="15.75" x14ac:dyDescent="0.25">
      <c r="E29" s="98">
        <v>37621</v>
      </c>
      <c r="F29" t="e">
        <f t="shared" ca="1" si="0"/>
        <v>#N/A</v>
      </c>
      <c r="G29" t="e">
        <f t="shared" ca="1" si="1"/>
        <v>#N/A</v>
      </c>
    </row>
    <row r="30" spans="1:7" ht="15.75" x14ac:dyDescent="0.25">
      <c r="E30" s="98">
        <v>37711</v>
      </c>
      <c r="F30" t="e">
        <f t="shared" ca="1" si="0"/>
        <v>#N/A</v>
      </c>
      <c r="G30" t="e">
        <f t="shared" ca="1" si="1"/>
        <v>#N/A</v>
      </c>
    </row>
    <row r="31" spans="1:7" ht="15.75" x14ac:dyDescent="0.25">
      <c r="E31" s="98">
        <v>37802</v>
      </c>
      <c r="F31" t="e">
        <f t="shared" ca="1" si="0"/>
        <v>#N/A</v>
      </c>
      <c r="G31" t="e">
        <f t="shared" ca="1" si="1"/>
        <v>#N/A</v>
      </c>
    </row>
    <row r="32" spans="1:7" ht="15.75" x14ac:dyDescent="0.25">
      <c r="E32" s="98">
        <v>37894</v>
      </c>
      <c r="F32" t="e">
        <f t="shared" ca="1" si="0"/>
        <v>#N/A</v>
      </c>
      <c r="G32" t="e">
        <f t="shared" ca="1" si="1"/>
        <v>#N/A</v>
      </c>
    </row>
    <row r="33" spans="5:7" ht="15.75" x14ac:dyDescent="0.25">
      <c r="E33" s="98">
        <v>37986</v>
      </c>
      <c r="F33" t="e">
        <f t="shared" ca="1" si="0"/>
        <v>#N/A</v>
      </c>
      <c r="G33" t="e">
        <f t="shared" ca="1" si="1"/>
        <v>#N/A</v>
      </c>
    </row>
    <row r="34" spans="5:7" ht="15.75" x14ac:dyDescent="0.25">
      <c r="E34" s="98">
        <v>38077</v>
      </c>
      <c r="F34" t="e">
        <f t="shared" ca="1" si="0"/>
        <v>#N/A</v>
      </c>
      <c r="G34" t="e">
        <f t="shared" ca="1" si="1"/>
        <v>#N/A</v>
      </c>
    </row>
    <row r="35" spans="5:7" ht="15.75" x14ac:dyDescent="0.25">
      <c r="E35" s="98">
        <v>38168</v>
      </c>
      <c r="F35" t="e">
        <f t="shared" ca="1" si="0"/>
        <v>#N/A</v>
      </c>
      <c r="G35" t="e">
        <f t="shared" ca="1" si="1"/>
        <v>#N/A</v>
      </c>
    </row>
    <row r="36" spans="5:7" ht="15.75" x14ac:dyDescent="0.25">
      <c r="E36" s="98">
        <v>38260</v>
      </c>
      <c r="F36" t="e">
        <f t="shared" ca="1" si="0"/>
        <v>#N/A</v>
      </c>
      <c r="G36" t="e">
        <f t="shared" ca="1" si="1"/>
        <v>#N/A</v>
      </c>
    </row>
    <row r="37" spans="5:7" ht="15.75" x14ac:dyDescent="0.25">
      <c r="E37" s="98">
        <v>38352</v>
      </c>
      <c r="F37" t="e">
        <f t="shared" ca="1" si="0"/>
        <v>#N/A</v>
      </c>
      <c r="G37" t="e">
        <f t="shared" ca="1" si="1"/>
        <v>#N/A</v>
      </c>
    </row>
    <row r="38" spans="5:7" ht="15.75" x14ac:dyDescent="0.25">
      <c r="E38" s="98">
        <v>38442</v>
      </c>
      <c r="F38" t="e">
        <f t="shared" ca="1" si="0"/>
        <v>#N/A</v>
      </c>
      <c r="G38" t="e">
        <f t="shared" ca="1" si="1"/>
        <v>#N/A</v>
      </c>
    </row>
    <row r="39" spans="5:7" ht="15.75" x14ac:dyDescent="0.25">
      <c r="E39" s="98">
        <v>38533</v>
      </c>
      <c r="F39" t="e">
        <f t="shared" ca="1" si="0"/>
        <v>#N/A</v>
      </c>
      <c r="G39" t="e">
        <f t="shared" ca="1" si="1"/>
        <v>#N/A</v>
      </c>
    </row>
    <row r="40" spans="5:7" ht="15.75" x14ac:dyDescent="0.25">
      <c r="E40" s="98">
        <v>38625</v>
      </c>
      <c r="F40" t="e">
        <f t="shared" ca="1" si="0"/>
        <v>#N/A</v>
      </c>
      <c r="G40" t="e">
        <f t="shared" ca="1" si="1"/>
        <v>#N/A</v>
      </c>
    </row>
    <row r="41" spans="5:7" ht="15.75" x14ac:dyDescent="0.25">
      <c r="E41" s="98">
        <v>38717</v>
      </c>
      <c r="F41" t="e">
        <f t="shared" ca="1" si="0"/>
        <v>#N/A</v>
      </c>
      <c r="G41" t="e">
        <f t="shared" ca="1" si="1"/>
        <v>#N/A</v>
      </c>
    </row>
    <row r="42" spans="5:7" ht="15.75" x14ac:dyDescent="0.25">
      <c r="E42" s="98">
        <v>38807</v>
      </c>
      <c r="F42" t="e">
        <f t="shared" ca="1" si="0"/>
        <v>#N/A</v>
      </c>
      <c r="G42" t="e">
        <f t="shared" ca="1" si="1"/>
        <v>#N/A</v>
      </c>
    </row>
    <row r="43" spans="5:7" ht="15.75" x14ac:dyDescent="0.25">
      <c r="E43" s="98">
        <v>38898</v>
      </c>
      <c r="F43" t="e">
        <f t="shared" ca="1" si="0"/>
        <v>#N/A</v>
      </c>
      <c r="G43" t="e">
        <f t="shared" ca="1" si="1"/>
        <v>#N/A</v>
      </c>
    </row>
    <row r="44" spans="5:7" ht="15.75" x14ac:dyDescent="0.25">
      <c r="E44" s="98">
        <v>38990</v>
      </c>
      <c r="F44" t="e">
        <f t="shared" ca="1" si="0"/>
        <v>#N/A</v>
      </c>
      <c r="G44" t="e">
        <f t="shared" ca="1" si="1"/>
        <v>#N/A</v>
      </c>
    </row>
    <row r="45" spans="5:7" ht="15.75" x14ac:dyDescent="0.25">
      <c r="E45" s="98">
        <v>39082</v>
      </c>
      <c r="F45" t="e">
        <f t="shared" ca="1" si="0"/>
        <v>#N/A</v>
      </c>
      <c r="G45" t="e">
        <f t="shared" ca="1" si="1"/>
        <v>#N/A</v>
      </c>
    </row>
    <row r="46" spans="5:7" ht="15.75" x14ac:dyDescent="0.25">
      <c r="E46" s="98">
        <v>39172</v>
      </c>
      <c r="F46" t="e">
        <f t="shared" ca="1" si="0"/>
        <v>#N/A</v>
      </c>
      <c r="G46" t="e">
        <f t="shared" ca="1" si="1"/>
        <v>#N/A</v>
      </c>
    </row>
    <row r="47" spans="5:7" ht="15.75" x14ac:dyDescent="0.25">
      <c r="E47" s="98">
        <v>39263</v>
      </c>
      <c r="F47" t="e">
        <f t="shared" ca="1" si="0"/>
        <v>#N/A</v>
      </c>
      <c r="G47" t="e">
        <f t="shared" ca="1" si="1"/>
        <v>#N/A</v>
      </c>
    </row>
    <row r="48" spans="5:7" ht="15.75" x14ac:dyDescent="0.25">
      <c r="E48" s="98">
        <v>39355</v>
      </c>
      <c r="F48" t="e">
        <f t="shared" ca="1" si="0"/>
        <v>#N/A</v>
      </c>
      <c r="G48" t="e">
        <f t="shared" ca="1" si="1"/>
        <v>#N/A</v>
      </c>
    </row>
    <row r="49" spans="5:7" ht="15.75" x14ac:dyDescent="0.25">
      <c r="E49" s="98">
        <v>39447</v>
      </c>
      <c r="F49" t="e">
        <f t="shared" ca="1" si="0"/>
        <v>#N/A</v>
      </c>
      <c r="G49" t="e">
        <f t="shared" ca="1" si="1"/>
        <v>#N/A</v>
      </c>
    </row>
    <row r="50" spans="5:7" ht="15.75" x14ac:dyDescent="0.25">
      <c r="E50" s="98">
        <v>39538</v>
      </c>
      <c r="F50" t="e">
        <f t="shared" ca="1" si="0"/>
        <v>#N/A</v>
      </c>
      <c r="G50" t="e">
        <f t="shared" ca="1" si="1"/>
        <v>#N/A</v>
      </c>
    </row>
    <row r="51" spans="5:7" ht="15.75" x14ac:dyDescent="0.25">
      <c r="E51" s="98">
        <v>39629</v>
      </c>
      <c r="F51" t="e">
        <f t="shared" ca="1" si="0"/>
        <v>#N/A</v>
      </c>
      <c r="G51" t="e">
        <f t="shared" ca="1" si="1"/>
        <v>#N/A</v>
      </c>
    </row>
    <row r="52" spans="5:7" ht="15.75" x14ac:dyDescent="0.25">
      <c r="E52" s="98">
        <v>39721</v>
      </c>
      <c r="F52" t="e">
        <f t="shared" ca="1" si="0"/>
        <v>#N/A</v>
      </c>
      <c r="G52" t="e">
        <f t="shared" ca="1" si="1"/>
        <v>#N/A</v>
      </c>
    </row>
    <row r="53" spans="5:7" ht="15.75" x14ac:dyDescent="0.25">
      <c r="E53" s="98">
        <v>39813</v>
      </c>
      <c r="F53" t="e">
        <f t="shared" ca="1" si="0"/>
        <v>#N/A</v>
      </c>
      <c r="G53" t="e">
        <f t="shared" ca="1" si="1"/>
        <v>#N/A</v>
      </c>
    </row>
    <row r="54" spans="5:7" ht="15.75" x14ac:dyDescent="0.25">
      <c r="E54" s="98">
        <v>39903</v>
      </c>
      <c r="F54" t="e">
        <f t="shared" ca="1" si="0"/>
        <v>#N/A</v>
      </c>
      <c r="G54" t="e">
        <f t="shared" ca="1" si="1"/>
        <v>#N/A</v>
      </c>
    </row>
    <row r="55" spans="5:7" ht="15.75" x14ac:dyDescent="0.25">
      <c r="E55" s="98">
        <v>39994</v>
      </c>
      <c r="F55" t="e">
        <f t="shared" ca="1" si="0"/>
        <v>#N/A</v>
      </c>
      <c r="G55" t="e">
        <f t="shared" ca="1" si="1"/>
        <v>#N/A</v>
      </c>
    </row>
    <row r="56" spans="5:7" ht="15.75" x14ac:dyDescent="0.25">
      <c r="E56" s="98">
        <v>40086</v>
      </c>
      <c r="F56" t="e">
        <f t="shared" ca="1" si="0"/>
        <v>#N/A</v>
      </c>
      <c r="G56" t="e">
        <f t="shared" ca="1" si="1"/>
        <v>#N/A</v>
      </c>
    </row>
    <row r="57" spans="5:7" ht="15.75" x14ac:dyDescent="0.25">
      <c r="E57" s="98">
        <v>40178</v>
      </c>
      <c r="F57" t="e">
        <f t="shared" ca="1" si="0"/>
        <v>#N/A</v>
      </c>
      <c r="G57" t="e">
        <f t="shared" ca="1" si="1"/>
        <v>#N/A</v>
      </c>
    </row>
    <row r="58" spans="5:7" ht="15.75" x14ac:dyDescent="0.25">
      <c r="E58" s="98">
        <v>40268</v>
      </c>
      <c r="F58" t="e">
        <f t="shared" ca="1" si="0"/>
        <v>#N/A</v>
      </c>
      <c r="G58" t="e">
        <f t="shared" ca="1" si="1"/>
        <v>#N/A</v>
      </c>
    </row>
    <row r="59" spans="5:7" ht="15.75" x14ac:dyDescent="0.25">
      <c r="E59" s="98">
        <v>40359</v>
      </c>
      <c r="F59" t="e">
        <f t="shared" ca="1" si="0"/>
        <v>#N/A</v>
      </c>
      <c r="G59" t="e">
        <f t="shared" ca="1" si="1"/>
        <v>#N/A</v>
      </c>
    </row>
    <row r="60" spans="5:7" ht="15.75" x14ac:dyDescent="0.25">
      <c r="E60" s="98">
        <v>40451</v>
      </c>
      <c r="F60" t="e">
        <f t="shared" ca="1" si="0"/>
        <v>#N/A</v>
      </c>
      <c r="G60" t="e">
        <f t="shared" ca="1" si="1"/>
        <v>#N/A</v>
      </c>
    </row>
    <row r="61" spans="5:7" ht="15.75" x14ac:dyDescent="0.25">
      <c r="E61" s="98">
        <v>40543</v>
      </c>
      <c r="F61" t="e">
        <f t="shared" ca="1" si="0"/>
        <v>#N/A</v>
      </c>
      <c r="G61" t="e">
        <f t="shared" ca="1" si="1"/>
        <v>#N/A</v>
      </c>
    </row>
    <row r="62" spans="5:7" ht="15.75" x14ac:dyDescent="0.25">
      <c r="E62" s="98">
        <v>40633</v>
      </c>
      <c r="F62" t="e">
        <f t="shared" ca="1" si="0"/>
        <v>#N/A</v>
      </c>
      <c r="G62" t="e">
        <f t="shared" ca="1" si="1"/>
        <v>#N/A</v>
      </c>
    </row>
    <row r="63" spans="5:7" ht="15.75" x14ac:dyDescent="0.25">
      <c r="E63" s="98">
        <v>40724</v>
      </c>
      <c r="F63" t="e">
        <f t="shared" ca="1" si="0"/>
        <v>#N/A</v>
      </c>
      <c r="G63" t="e">
        <f t="shared" ca="1" si="1"/>
        <v>#N/A</v>
      </c>
    </row>
    <row r="64" spans="5:7" ht="15.75" x14ac:dyDescent="0.25">
      <c r="E64" s="98">
        <v>40816</v>
      </c>
      <c r="F64" t="e">
        <f t="shared" ca="1" si="0"/>
        <v>#N/A</v>
      </c>
      <c r="G64" t="e">
        <f t="shared" ca="1" si="1"/>
        <v>#N/A</v>
      </c>
    </row>
    <row r="65" spans="5:7" ht="15.75" x14ac:dyDescent="0.25">
      <c r="E65" s="98">
        <v>40908</v>
      </c>
      <c r="F65" t="e">
        <f t="shared" ca="1" si="0"/>
        <v>#N/A</v>
      </c>
      <c r="G65" t="e">
        <f t="shared" ca="1" si="1"/>
        <v>#N/A</v>
      </c>
    </row>
    <row r="66" spans="5:7" ht="15.75" x14ac:dyDescent="0.25">
      <c r="E66" s="98">
        <v>40999</v>
      </c>
      <c r="F66" t="e">
        <f t="shared" ca="1" si="0"/>
        <v>#N/A</v>
      </c>
      <c r="G66" t="e">
        <f t="shared" ca="1" si="1"/>
        <v>#N/A</v>
      </c>
    </row>
    <row r="67" spans="5:7" ht="15.75" x14ac:dyDescent="0.25">
      <c r="E67" s="98">
        <v>41090</v>
      </c>
      <c r="F67" t="e">
        <f t="shared" ref="F67:F130" ca="1" si="2">IF(NOT(ISNUMBER(OFFSET(INDIRECT($B$11),ROW()-1,0))),NA(),OFFSET(INDIRECT($B$11),ROW()-1,0))</f>
        <v>#N/A</v>
      </c>
      <c r="G67" t="e">
        <f t="shared" ref="G67:G130" ca="1" si="3">IF(NOT(ISNUMBER(OFFSET(INDIRECT($C$11),ROW()-1,0))),NA(),OFFSET(INDIRECT($C$11),ROW()-1,0))</f>
        <v>#N/A</v>
      </c>
    </row>
    <row r="68" spans="5:7" ht="15.75" x14ac:dyDescent="0.25">
      <c r="E68" s="98">
        <v>41182</v>
      </c>
      <c r="F68" t="e">
        <f t="shared" ca="1" si="2"/>
        <v>#N/A</v>
      </c>
      <c r="G68" t="e">
        <f t="shared" ca="1" si="3"/>
        <v>#N/A</v>
      </c>
    </row>
    <row r="69" spans="5:7" ht="15.75" x14ac:dyDescent="0.25">
      <c r="E69" s="98">
        <v>41274</v>
      </c>
      <c r="F69" t="e">
        <f t="shared" ca="1" si="2"/>
        <v>#N/A</v>
      </c>
      <c r="G69" t="e">
        <f t="shared" ca="1" si="3"/>
        <v>#N/A</v>
      </c>
    </row>
    <row r="70" spans="5:7" ht="15.75" x14ac:dyDescent="0.25">
      <c r="E70" s="98">
        <v>41364</v>
      </c>
      <c r="F70" t="e">
        <f t="shared" ca="1" si="2"/>
        <v>#N/A</v>
      </c>
      <c r="G70" t="e">
        <f t="shared" ca="1" si="3"/>
        <v>#N/A</v>
      </c>
    </row>
    <row r="71" spans="5:7" ht="15.75" x14ac:dyDescent="0.25">
      <c r="E71" s="98">
        <v>41455</v>
      </c>
      <c r="F71" t="e">
        <f t="shared" ca="1" si="2"/>
        <v>#N/A</v>
      </c>
      <c r="G71" t="e">
        <f t="shared" ca="1" si="3"/>
        <v>#N/A</v>
      </c>
    </row>
    <row r="72" spans="5:7" ht="15.75" x14ac:dyDescent="0.25">
      <c r="E72" s="98">
        <v>41547</v>
      </c>
      <c r="F72" t="e">
        <f t="shared" ca="1" si="2"/>
        <v>#N/A</v>
      </c>
      <c r="G72" t="e">
        <f t="shared" ca="1" si="3"/>
        <v>#N/A</v>
      </c>
    </row>
    <row r="73" spans="5:7" ht="15.75" x14ac:dyDescent="0.25">
      <c r="E73" s="98">
        <v>41639</v>
      </c>
      <c r="F73" t="e">
        <f t="shared" ca="1" si="2"/>
        <v>#N/A</v>
      </c>
      <c r="G73" t="e">
        <f t="shared" ca="1" si="3"/>
        <v>#N/A</v>
      </c>
    </row>
    <row r="74" spans="5:7" ht="15.75" x14ac:dyDescent="0.25">
      <c r="E74" s="98">
        <v>41729</v>
      </c>
      <c r="F74" t="e">
        <f t="shared" ca="1" si="2"/>
        <v>#N/A</v>
      </c>
      <c r="G74" t="e">
        <f t="shared" ca="1" si="3"/>
        <v>#N/A</v>
      </c>
    </row>
    <row r="75" spans="5:7" ht="15.75" x14ac:dyDescent="0.25">
      <c r="E75" s="98">
        <v>41820</v>
      </c>
      <c r="F75" t="e">
        <f t="shared" ca="1" si="2"/>
        <v>#N/A</v>
      </c>
      <c r="G75" t="e">
        <f t="shared" ca="1" si="3"/>
        <v>#N/A</v>
      </c>
    </row>
    <row r="76" spans="5:7" ht="15.75" x14ac:dyDescent="0.25">
      <c r="E76" s="98">
        <v>41912</v>
      </c>
      <c r="F76" t="e">
        <f t="shared" ca="1" si="2"/>
        <v>#N/A</v>
      </c>
      <c r="G76" t="e">
        <f t="shared" ca="1" si="3"/>
        <v>#N/A</v>
      </c>
    </row>
    <row r="77" spans="5:7" ht="15.75" x14ac:dyDescent="0.25">
      <c r="E77" s="98">
        <v>42004</v>
      </c>
      <c r="F77" t="e">
        <f t="shared" ca="1" si="2"/>
        <v>#N/A</v>
      </c>
      <c r="G77" t="e">
        <f t="shared" ca="1" si="3"/>
        <v>#N/A</v>
      </c>
    </row>
    <row r="78" spans="5:7" ht="15.75" x14ac:dyDescent="0.25">
      <c r="E78" s="98">
        <v>42094</v>
      </c>
      <c r="F78" t="e">
        <f t="shared" ca="1" si="2"/>
        <v>#N/A</v>
      </c>
      <c r="G78" t="e">
        <f t="shared" ca="1" si="3"/>
        <v>#N/A</v>
      </c>
    </row>
    <row r="79" spans="5:7" ht="15.75" x14ac:dyDescent="0.25">
      <c r="E79" s="98">
        <v>42185</v>
      </c>
      <c r="F79" t="e">
        <f t="shared" ca="1" si="2"/>
        <v>#N/A</v>
      </c>
      <c r="G79" t="e">
        <f t="shared" ca="1" si="3"/>
        <v>#N/A</v>
      </c>
    </row>
    <row r="80" spans="5:7" ht="15.75" x14ac:dyDescent="0.25">
      <c r="E80" s="98">
        <v>42277</v>
      </c>
      <c r="F80" t="e">
        <f t="shared" ca="1" si="2"/>
        <v>#N/A</v>
      </c>
      <c r="G80" t="e">
        <f t="shared" ca="1" si="3"/>
        <v>#N/A</v>
      </c>
    </row>
    <row r="81" spans="5:7" ht="15.75" x14ac:dyDescent="0.25">
      <c r="E81" s="98">
        <v>42369</v>
      </c>
      <c r="F81" t="e">
        <f t="shared" ca="1" si="2"/>
        <v>#N/A</v>
      </c>
      <c r="G81" t="e">
        <f t="shared" ca="1" si="3"/>
        <v>#N/A</v>
      </c>
    </row>
    <row r="82" spans="5:7" ht="15.75" x14ac:dyDescent="0.25">
      <c r="E82" s="98">
        <v>42460</v>
      </c>
      <c r="F82" t="e">
        <f t="shared" ca="1" si="2"/>
        <v>#N/A</v>
      </c>
      <c r="G82" t="e">
        <f t="shared" ca="1" si="3"/>
        <v>#N/A</v>
      </c>
    </row>
    <row r="83" spans="5:7" ht="15.75" x14ac:dyDescent="0.25">
      <c r="E83" s="98">
        <v>42551</v>
      </c>
      <c r="F83" t="e">
        <f t="shared" ca="1" si="2"/>
        <v>#N/A</v>
      </c>
      <c r="G83" t="e">
        <f t="shared" ca="1" si="3"/>
        <v>#N/A</v>
      </c>
    </row>
    <row r="84" spans="5:7" ht="15.75" x14ac:dyDescent="0.25">
      <c r="E84" s="98">
        <v>42643</v>
      </c>
      <c r="F84" t="e">
        <f t="shared" ca="1" si="2"/>
        <v>#N/A</v>
      </c>
      <c r="G84" t="e">
        <f t="shared" ca="1" si="3"/>
        <v>#N/A</v>
      </c>
    </row>
    <row r="85" spans="5:7" ht="15.75" x14ac:dyDescent="0.25">
      <c r="E85" s="98">
        <v>42735</v>
      </c>
      <c r="F85" t="e">
        <f t="shared" ca="1" si="2"/>
        <v>#N/A</v>
      </c>
      <c r="G85" t="e">
        <f t="shared" ca="1" si="3"/>
        <v>#N/A</v>
      </c>
    </row>
    <row r="86" spans="5:7" ht="15.75" x14ac:dyDescent="0.25">
      <c r="E86" s="98">
        <v>42825</v>
      </c>
      <c r="F86" t="e">
        <f t="shared" ca="1" si="2"/>
        <v>#N/A</v>
      </c>
      <c r="G86" t="e">
        <f t="shared" ca="1" si="3"/>
        <v>#N/A</v>
      </c>
    </row>
    <row r="87" spans="5:7" ht="15.75" x14ac:dyDescent="0.25">
      <c r="E87" s="98">
        <v>42916</v>
      </c>
      <c r="F87" t="e">
        <f t="shared" ca="1" si="2"/>
        <v>#N/A</v>
      </c>
      <c r="G87" t="e">
        <f t="shared" ca="1" si="3"/>
        <v>#N/A</v>
      </c>
    </row>
    <row r="88" spans="5:7" ht="15.75" x14ac:dyDescent="0.25">
      <c r="E88" s="98">
        <v>43008</v>
      </c>
      <c r="F88" t="e">
        <f t="shared" ca="1" si="2"/>
        <v>#N/A</v>
      </c>
      <c r="G88" t="e">
        <f t="shared" ca="1" si="3"/>
        <v>#N/A</v>
      </c>
    </row>
    <row r="89" spans="5:7" ht="15.75" x14ac:dyDescent="0.25">
      <c r="E89" s="98">
        <v>43100</v>
      </c>
      <c r="F89" t="e">
        <f t="shared" ca="1" si="2"/>
        <v>#N/A</v>
      </c>
      <c r="G89" t="e">
        <f t="shared" ca="1" si="3"/>
        <v>#N/A</v>
      </c>
    </row>
    <row r="90" spans="5:7" ht="15.75" x14ac:dyDescent="0.25">
      <c r="E90" s="98">
        <v>43190</v>
      </c>
      <c r="F90" t="e">
        <f t="shared" ca="1" si="2"/>
        <v>#N/A</v>
      </c>
      <c r="G90" t="e">
        <f t="shared" ca="1" si="3"/>
        <v>#N/A</v>
      </c>
    </row>
    <row r="91" spans="5:7" ht="15.75" x14ac:dyDescent="0.25">
      <c r="E91" s="98">
        <v>43281</v>
      </c>
      <c r="F91" t="e">
        <f t="shared" ca="1" si="2"/>
        <v>#N/A</v>
      </c>
      <c r="G91" t="e">
        <f t="shared" ca="1" si="3"/>
        <v>#N/A</v>
      </c>
    </row>
    <row r="92" spans="5:7" ht="15.75" x14ac:dyDescent="0.25">
      <c r="E92" s="98">
        <v>43373</v>
      </c>
      <c r="F92" t="e">
        <f t="shared" ca="1" si="2"/>
        <v>#N/A</v>
      </c>
      <c r="G92" t="e">
        <f t="shared" ca="1" si="3"/>
        <v>#N/A</v>
      </c>
    </row>
    <row r="93" spans="5:7" ht="15.75" x14ac:dyDescent="0.25">
      <c r="E93" s="98">
        <v>43465</v>
      </c>
      <c r="F93" t="e">
        <f t="shared" ca="1" si="2"/>
        <v>#N/A</v>
      </c>
      <c r="G93" t="e">
        <f t="shared" ca="1" si="3"/>
        <v>#N/A</v>
      </c>
    </row>
    <row r="94" spans="5:7" ht="15.75" x14ac:dyDescent="0.25">
      <c r="E94" s="98">
        <v>43555</v>
      </c>
      <c r="F94" t="e">
        <f t="shared" ca="1" si="2"/>
        <v>#N/A</v>
      </c>
      <c r="G94" t="e">
        <f t="shared" ca="1" si="3"/>
        <v>#N/A</v>
      </c>
    </row>
    <row r="95" spans="5:7" ht="15.75" x14ac:dyDescent="0.25">
      <c r="E95" s="98">
        <v>43646</v>
      </c>
      <c r="F95" t="e">
        <f t="shared" ca="1" si="2"/>
        <v>#N/A</v>
      </c>
      <c r="G95" t="e">
        <f t="shared" ca="1" si="3"/>
        <v>#N/A</v>
      </c>
    </row>
    <row r="96" spans="5:7" ht="15.75" x14ac:dyDescent="0.25">
      <c r="E96" s="98">
        <v>43738</v>
      </c>
      <c r="F96" t="e">
        <f t="shared" ca="1" si="2"/>
        <v>#N/A</v>
      </c>
      <c r="G96" t="e">
        <f t="shared" ca="1" si="3"/>
        <v>#N/A</v>
      </c>
    </row>
    <row r="97" spans="5:7" ht="15.75" x14ac:dyDescent="0.25">
      <c r="E97" s="98">
        <v>43830</v>
      </c>
      <c r="F97" t="e">
        <f t="shared" ca="1" si="2"/>
        <v>#N/A</v>
      </c>
      <c r="G97" t="e">
        <f t="shared" ca="1" si="3"/>
        <v>#N/A</v>
      </c>
    </row>
    <row r="98" spans="5:7" ht="15.75" x14ac:dyDescent="0.25">
      <c r="E98" s="98">
        <v>43921</v>
      </c>
      <c r="F98" t="e">
        <f t="shared" ca="1" si="2"/>
        <v>#N/A</v>
      </c>
      <c r="G98" t="e">
        <f t="shared" ca="1" si="3"/>
        <v>#N/A</v>
      </c>
    </row>
    <row r="99" spans="5:7" ht="15.75" x14ac:dyDescent="0.25">
      <c r="E99" s="98">
        <v>44012</v>
      </c>
      <c r="F99" t="e">
        <f t="shared" ca="1" si="2"/>
        <v>#N/A</v>
      </c>
      <c r="G99" t="e">
        <f t="shared" ca="1" si="3"/>
        <v>#N/A</v>
      </c>
    </row>
    <row r="100" spans="5:7" ht="15.75" x14ac:dyDescent="0.25">
      <c r="E100" s="98">
        <v>44104</v>
      </c>
      <c r="F100" t="e">
        <f t="shared" ca="1" si="2"/>
        <v>#N/A</v>
      </c>
      <c r="G100" t="e">
        <f t="shared" ca="1" si="3"/>
        <v>#N/A</v>
      </c>
    </row>
    <row r="101" spans="5:7" ht="15.75" x14ac:dyDescent="0.25">
      <c r="E101" s="98">
        <v>44196</v>
      </c>
      <c r="F101" t="e">
        <f t="shared" ca="1" si="2"/>
        <v>#N/A</v>
      </c>
      <c r="G101" t="e">
        <f t="shared" ca="1" si="3"/>
        <v>#N/A</v>
      </c>
    </row>
    <row r="102" spans="5:7" ht="15.75" x14ac:dyDescent="0.25">
      <c r="E102" s="98">
        <v>44286</v>
      </c>
      <c r="F102" t="e">
        <f t="shared" ca="1" si="2"/>
        <v>#N/A</v>
      </c>
      <c r="G102" t="e">
        <f t="shared" ca="1" si="3"/>
        <v>#N/A</v>
      </c>
    </row>
    <row r="103" spans="5:7" ht="15.75" x14ac:dyDescent="0.25">
      <c r="E103" s="98">
        <v>44377</v>
      </c>
      <c r="F103" t="e">
        <f t="shared" ca="1" si="2"/>
        <v>#N/A</v>
      </c>
      <c r="G103" t="e">
        <f t="shared" ca="1" si="3"/>
        <v>#N/A</v>
      </c>
    </row>
    <row r="104" spans="5:7" ht="15.75" x14ac:dyDescent="0.25">
      <c r="E104" s="98">
        <v>44469</v>
      </c>
      <c r="F104" t="e">
        <f t="shared" ca="1" si="2"/>
        <v>#N/A</v>
      </c>
      <c r="G104" t="e">
        <f t="shared" ca="1" si="3"/>
        <v>#N/A</v>
      </c>
    </row>
    <row r="105" spans="5:7" ht="15.75" x14ac:dyDescent="0.25">
      <c r="E105" s="98">
        <v>44561</v>
      </c>
      <c r="F105" t="e">
        <f t="shared" ca="1" si="2"/>
        <v>#N/A</v>
      </c>
      <c r="G105" t="e">
        <f t="shared" ca="1" si="3"/>
        <v>#N/A</v>
      </c>
    </row>
    <row r="106" spans="5:7" ht="15.75" x14ac:dyDescent="0.25">
      <c r="E106" s="98">
        <v>44651</v>
      </c>
      <c r="F106" t="e">
        <f t="shared" ca="1" si="2"/>
        <v>#N/A</v>
      </c>
      <c r="G106" t="e">
        <f t="shared" ca="1" si="3"/>
        <v>#N/A</v>
      </c>
    </row>
    <row r="107" spans="5:7" ht="15.75" x14ac:dyDescent="0.25">
      <c r="E107" s="98">
        <v>44742</v>
      </c>
      <c r="F107" t="e">
        <f t="shared" ca="1" si="2"/>
        <v>#N/A</v>
      </c>
      <c r="G107" t="e">
        <f t="shared" ca="1" si="3"/>
        <v>#N/A</v>
      </c>
    </row>
    <row r="108" spans="5:7" ht="15.75" x14ac:dyDescent="0.25">
      <c r="E108" s="98">
        <v>44834</v>
      </c>
      <c r="F108" t="e">
        <f t="shared" ca="1" si="2"/>
        <v>#N/A</v>
      </c>
      <c r="G108" t="e">
        <f t="shared" ca="1" si="3"/>
        <v>#N/A</v>
      </c>
    </row>
    <row r="109" spans="5:7" ht="15.75" x14ac:dyDescent="0.25">
      <c r="E109" s="98">
        <v>44926</v>
      </c>
      <c r="F109" t="e">
        <f t="shared" ca="1" si="2"/>
        <v>#N/A</v>
      </c>
      <c r="G109" t="e">
        <f t="shared" ca="1" si="3"/>
        <v>#N/A</v>
      </c>
    </row>
    <row r="110" spans="5:7" ht="15.75" x14ac:dyDescent="0.25">
      <c r="E110" s="98">
        <v>45016</v>
      </c>
      <c r="F110" t="e">
        <f t="shared" ca="1" si="2"/>
        <v>#N/A</v>
      </c>
      <c r="G110" t="e">
        <f t="shared" ca="1" si="3"/>
        <v>#N/A</v>
      </c>
    </row>
    <row r="111" spans="5:7" ht="15.75" x14ac:dyDescent="0.25">
      <c r="E111" s="98">
        <v>45107</v>
      </c>
      <c r="F111" t="e">
        <f t="shared" ca="1" si="2"/>
        <v>#N/A</v>
      </c>
      <c r="G111" t="e">
        <f t="shared" ca="1" si="3"/>
        <v>#N/A</v>
      </c>
    </row>
    <row r="112" spans="5:7" ht="15.75" x14ac:dyDescent="0.25">
      <c r="E112" s="98">
        <v>45199</v>
      </c>
      <c r="F112" t="e">
        <f t="shared" ca="1" si="2"/>
        <v>#N/A</v>
      </c>
      <c r="G112" t="e">
        <f t="shared" ca="1" si="3"/>
        <v>#N/A</v>
      </c>
    </row>
    <row r="113" spans="5:7" ht="15.75" x14ac:dyDescent="0.25">
      <c r="E113" s="98">
        <v>45291</v>
      </c>
      <c r="F113" t="e">
        <f t="shared" ca="1" si="2"/>
        <v>#N/A</v>
      </c>
      <c r="G113" t="e">
        <f t="shared" ca="1" si="3"/>
        <v>#N/A</v>
      </c>
    </row>
    <row r="114" spans="5:7" ht="15.75" x14ac:dyDescent="0.25">
      <c r="E114" s="98">
        <v>45382</v>
      </c>
      <c r="F114" t="e">
        <f t="shared" ca="1" si="2"/>
        <v>#N/A</v>
      </c>
      <c r="G114" t="e">
        <f t="shared" ca="1" si="3"/>
        <v>#N/A</v>
      </c>
    </row>
    <row r="115" spans="5:7" ht="15.75" x14ac:dyDescent="0.25">
      <c r="E115" s="98">
        <v>45473</v>
      </c>
      <c r="F115" t="e">
        <f t="shared" ca="1" si="2"/>
        <v>#N/A</v>
      </c>
      <c r="G115" t="e">
        <f t="shared" ca="1" si="3"/>
        <v>#N/A</v>
      </c>
    </row>
    <row r="116" spans="5:7" ht="15.75" x14ac:dyDescent="0.25">
      <c r="E116" s="98">
        <v>45565</v>
      </c>
      <c r="F116" t="e">
        <f t="shared" ca="1" si="2"/>
        <v>#N/A</v>
      </c>
      <c r="G116" t="e">
        <f t="shared" ca="1" si="3"/>
        <v>#N/A</v>
      </c>
    </row>
    <row r="117" spans="5:7" ht="15.75" x14ac:dyDescent="0.25">
      <c r="E117" s="98">
        <v>45657</v>
      </c>
      <c r="F117" t="e">
        <f t="shared" ca="1" si="2"/>
        <v>#N/A</v>
      </c>
      <c r="G117" t="e">
        <f t="shared" ca="1" si="3"/>
        <v>#N/A</v>
      </c>
    </row>
    <row r="118" spans="5:7" ht="15.75" x14ac:dyDescent="0.25">
      <c r="E118" s="98">
        <v>45747</v>
      </c>
      <c r="F118" t="e">
        <f t="shared" ca="1" si="2"/>
        <v>#N/A</v>
      </c>
      <c r="G118" t="e">
        <f t="shared" ca="1" si="3"/>
        <v>#N/A</v>
      </c>
    </row>
    <row r="119" spans="5:7" ht="15.75" x14ac:dyDescent="0.25">
      <c r="E119" s="98">
        <v>45838</v>
      </c>
      <c r="F119" t="e">
        <f t="shared" ca="1" si="2"/>
        <v>#N/A</v>
      </c>
      <c r="G119" t="e">
        <f t="shared" ca="1" si="3"/>
        <v>#N/A</v>
      </c>
    </row>
    <row r="120" spans="5:7" ht="15.75" x14ac:dyDescent="0.25">
      <c r="E120" s="98">
        <v>45930</v>
      </c>
      <c r="F120" t="e">
        <f t="shared" ca="1" si="2"/>
        <v>#N/A</v>
      </c>
      <c r="G120" t="e">
        <f t="shared" ca="1" si="3"/>
        <v>#N/A</v>
      </c>
    </row>
    <row r="121" spans="5:7" ht="15.75" x14ac:dyDescent="0.25">
      <c r="E121" s="98">
        <v>46022</v>
      </c>
      <c r="F121" t="e">
        <f t="shared" ca="1" si="2"/>
        <v>#N/A</v>
      </c>
      <c r="G121" t="e">
        <f t="shared" ca="1" si="3"/>
        <v>#N/A</v>
      </c>
    </row>
    <row r="122" spans="5:7" ht="15.75" x14ac:dyDescent="0.25">
      <c r="E122" s="98">
        <v>46112</v>
      </c>
      <c r="F122" t="e">
        <f t="shared" ca="1" si="2"/>
        <v>#N/A</v>
      </c>
      <c r="G122" t="e">
        <f t="shared" ca="1" si="3"/>
        <v>#N/A</v>
      </c>
    </row>
    <row r="123" spans="5:7" ht="15.75" x14ac:dyDescent="0.25">
      <c r="E123" s="98">
        <v>46203</v>
      </c>
      <c r="F123" t="e">
        <f t="shared" ca="1" si="2"/>
        <v>#N/A</v>
      </c>
      <c r="G123" t="e">
        <f t="shared" ca="1" si="3"/>
        <v>#N/A</v>
      </c>
    </row>
    <row r="124" spans="5:7" ht="15.75" x14ac:dyDescent="0.25">
      <c r="E124" s="98">
        <v>46295</v>
      </c>
      <c r="F124" t="e">
        <f t="shared" ca="1" si="2"/>
        <v>#N/A</v>
      </c>
      <c r="G124" t="e">
        <f t="shared" ca="1" si="3"/>
        <v>#N/A</v>
      </c>
    </row>
    <row r="125" spans="5:7" ht="15.75" x14ac:dyDescent="0.25">
      <c r="E125" s="98">
        <v>46387</v>
      </c>
      <c r="F125" t="e">
        <f t="shared" ca="1" si="2"/>
        <v>#N/A</v>
      </c>
      <c r="G125" t="e">
        <f t="shared" ca="1" si="3"/>
        <v>#N/A</v>
      </c>
    </row>
    <row r="126" spans="5:7" ht="15.75" x14ac:dyDescent="0.25">
      <c r="E126" s="98">
        <v>46477</v>
      </c>
      <c r="F126" t="e">
        <f t="shared" ca="1" si="2"/>
        <v>#N/A</v>
      </c>
      <c r="G126" t="e">
        <f t="shared" ca="1" si="3"/>
        <v>#N/A</v>
      </c>
    </row>
    <row r="127" spans="5:7" ht="15.75" x14ac:dyDescent="0.25">
      <c r="E127" s="98">
        <v>46568</v>
      </c>
      <c r="F127" t="e">
        <f t="shared" ca="1" si="2"/>
        <v>#N/A</v>
      </c>
      <c r="G127" t="e">
        <f t="shared" ca="1" si="3"/>
        <v>#N/A</v>
      </c>
    </row>
    <row r="128" spans="5:7" ht="15.75" x14ac:dyDescent="0.25">
      <c r="E128" s="98">
        <v>46660</v>
      </c>
      <c r="F128" t="e">
        <f t="shared" ca="1" si="2"/>
        <v>#N/A</v>
      </c>
      <c r="G128" t="e">
        <f t="shared" ca="1" si="3"/>
        <v>#N/A</v>
      </c>
    </row>
    <row r="129" spans="5:7" ht="15.75" x14ac:dyDescent="0.25">
      <c r="E129" s="98">
        <v>46752</v>
      </c>
      <c r="F129" t="e">
        <f t="shared" ca="1" si="2"/>
        <v>#N/A</v>
      </c>
      <c r="G129" t="e">
        <f t="shared" ca="1" si="3"/>
        <v>#N/A</v>
      </c>
    </row>
    <row r="130" spans="5:7" ht="15.75" x14ac:dyDescent="0.25">
      <c r="E130" s="98">
        <v>46843</v>
      </c>
      <c r="F130" t="e">
        <f t="shared" ca="1" si="2"/>
        <v>#N/A</v>
      </c>
      <c r="G130" t="e">
        <f t="shared" ca="1" si="3"/>
        <v>#N/A</v>
      </c>
    </row>
    <row r="131" spans="5:7" ht="15.75" x14ac:dyDescent="0.25">
      <c r="E131" s="98">
        <v>46934</v>
      </c>
      <c r="F131" t="e">
        <f t="shared" ref="F131:F133" ca="1" si="4">IF(NOT(ISNUMBER(OFFSET(INDIRECT($B$11),ROW()-1,0))),NA(),OFFSET(INDIRECT($B$11),ROW()-1,0))</f>
        <v>#N/A</v>
      </c>
      <c r="G131" t="e">
        <f t="shared" ref="G131:G133" ca="1" si="5">IF(NOT(ISNUMBER(OFFSET(INDIRECT($C$11),ROW()-1,0))),NA(),OFFSET(INDIRECT($C$11),ROW()-1,0))</f>
        <v>#N/A</v>
      </c>
    </row>
    <row r="132" spans="5:7" ht="15.75" x14ac:dyDescent="0.25">
      <c r="E132" s="98">
        <v>47026</v>
      </c>
      <c r="F132" t="e">
        <f t="shared" ca="1" si="4"/>
        <v>#N/A</v>
      </c>
      <c r="G132" t="e">
        <f t="shared" ca="1" si="5"/>
        <v>#N/A</v>
      </c>
    </row>
    <row r="133" spans="5:7" ht="15.75" x14ac:dyDescent="0.25">
      <c r="E133" s="98">
        <v>47118</v>
      </c>
      <c r="F133" t="e">
        <f t="shared" ca="1" si="4"/>
        <v>#N/A</v>
      </c>
      <c r="G133" t="e">
        <f t="shared" ca="1" si="5"/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6E585-F6D0-4687-9EF2-E2B83A396168}">
  <sheetPr codeName="Sheet2"/>
  <dimension ref="A1:T508"/>
  <sheetViews>
    <sheetView tabSelected="1" topLeftCell="E296" workbookViewId="0">
      <selection activeCell="N319" sqref="N319"/>
    </sheetView>
  </sheetViews>
  <sheetFormatPr defaultColWidth="9.140625" defaultRowHeight="15" x14ac:dyDescent="0.25"/>
  <cols>
    <col min="1" max="10" width="13.7109375" style="24" customWidth="1"/>
    <col min="11" max="11" width="23.85546875" style="29" bestFit="1" customWidth="1"/>
    <col min="12" max="12" width="18.28515625" style="14" customWidth="1"/>
    <col min="13" max="17" width="22.28515625" style="14" customWidth="1"/>
    <col min="18" max="18" width="12.5703125" style="24" customWidth="1"/>
    <col min="19" max="16384" width="9.140625" style="24"/>
  </cols>
  <sheetData>
    <row r="1" spans="1:20" s="2" customFormat="1" ht="15.95" customHeight="1" x14ac:dyDescent="0.25">
      <c r="K1" s="18"/>
    </row>
    <row r="2" spans="1:20" s="5" customFormat="1" ht="15.95" customHeight="1" x14ac:dyDescent="0.25">
      <c r="L2" s="19"/>
      <c r="M2" s="19"/>
      <c r="N2" s="19"/>
      <c r="O2" s="19"/>
      <c r="P2" s="19"/>
      <c r="Q2" s="19"/>
      <c r="R2" s="19"/>
    </row>
    <row r="3" spans="1:20" s="5" customFormat="1" ht="15.95" customHeight="1" x14ac:dyDescent="0.25">
      <c r="L3" s="19"/>
      <c r="M3" s="19"/>
      <c r="N3" s="19"/>
      <c r="O3" s="19"/>
      <c r="P3" s="19"/>
      <c r="Q3" s="19"/>
      <c r="R3" s="19"/>
    </row>
    <row r="4" spans="1:20" s="8" customFormat="1" ht="15.95" customHeight="1" x14ac:dyDescent="0.25">
      <c r="L4" s="20"/>
      <c r="M4" s="20"/>
      <c r="N4" s="20"/>
      <c r="O4" s="20"/>
      <c r="P4" s="20"/>
      <c r="Q4" s="20"/>
      <c r="R4" s="20"/>
    </row>
    <row r="5" spans="1:20" s="21" customFormat="1" ht="39.950000000000003" customHeight="1" x14ac:dyDescent="0.25">
      <c r="K5" s="22" t="s">
        <v>0</v>
      </c>
      <c r="L5" s="12" t="s">
        <v>1</v>
      </c>
      <c r="M5" s="135" t="s">
        <v>3</v>
      </c>
      <c r="N5" s="135" t="s">
        <v>108</v>
      </c>
      <c r="O5" s="135" t="s">
        <v>109</v>
      </c>
      <c r="P5" s="135" t="s">
        <v>110</v>
      </c>
      <c r="Q5" s="142" t="s">
        <v>4</v>
      </c>
      <c r="R5" s="138" t="s">
        <v>111</v>
      </c>
      <c r="S5" s="138" t="s">
        <v>112</v>
      </c>
      <c r="T5" s="138" t="s">
        <v>113</v>
      </c>
    </row>
    <row r="6" spans="1:20" x14ac:dyDescent="0.25">
      <c r="K6" s="25">
        <v>35826</v>
      </c>
      <c r="L6" s="26">
        <v>78.346405020976505</v>
      </c>
      <c r="M6" s="136">
        <v>84.246831970284404</v>
      </c>
      <c r="N6" s="136"/>
      <c r="O6" s="136"/>
      <c r="P6" s="136"/>
      <c r="Q6" s="141">
        <v>76.221663185565305</v>
      </c>
      <c r="R6" s="139"/>
      <c r="S6" s="139"/>
      <c r="T6" s="139"/>
    </row>
    <row r="7" spans="1:20" ht="15.75" x14ac:dyDescent="0.25">
      <c r="A7" s="177" t="s">
        <v>75</v>
      </c>
      <c r="B7" s="177"/>
      <c r="C7" s="177"/>
      <c r="D7" s="177"/>
      <c r="E7" s="177"/>
      <c r="F7" s="177"/>
      <c r="G7" s="177"/>
      <c r="H7" s="177"/>
      <c r="I7" s="177"/>
      <c r="J7" s="177"/>
      <c r="K7" s="25">
        <v>35854</v>
      </c>
      <c r="L7" s="26">
        <v>77.957518262181694</v>
      </c>
      <c r="M7" s="136">
        <v>83.264850420414106</v>
      </c>
      <c r="N7" s="137">
        <f>M7/M6-1</f>
        <v>-1.1656005655104829E-2</v>
      </c>
      <c r="O7" s="136"/>
      <c r="P7" s="136"/>
      <c r="Q7" s="141">
        <v>76.249256119235596</v>
      </c>
      <c r="R7" s="140">
        <f>Q7/Q6-1</f>
        <v>3.6200907349814848E-4</v>
      </c>
      <c r="S7" s="141"/>
      <c r="T7" s="141"/>
    </row>
    <row r="8" spans="1:20" ht="15.75" x14ac:dyDescent="0.25">
      <c r="A8" s="177" t="s">
        <v>74</v>
      </c>
      <c r="B8" s="177"/>
      <c r="C8" s="177"/>
      <c r="D8" s="177"/>
      <c r="E8" s="177"/>
      <c r="F8" s="177"/>
      <c r="G8" s="177"/>
      <c r="H8" s="177"/>
      <c r="I8" s="177"/>
      <c r="J8" s="177"/>
      <c r="K8" s="25">
        <v>35885</v>
      </c>
      <c r="L8" s="26">
        <v>77.692983098703905</v>
      </c>
      <c r="M8" s="136">
        <v>83.010379186384796</v>
      </c>
      <c r="N8" s="137">
        <f t="shared" ref="N8:N71" si="0">M8/M7-1</f>
        <v>-3.0561663504402592E-3</v>
      </c>
      <c r="O8" s="136"/>
      <c r="P8" s="136"/>
      <c r="Q8" s="141">
        <v>76.038930663933698</v>
      </c>
      <c r="R8" s="140">
        <f t="shared" ref="R8:R71" si="1">Q8/Q7-1</f>
        <v>-2.7583935372824664E-3</v>
      </c>
      <c r="S8" s="141"/>
      <c r="T8" s="141"/>
    </row>
    <row r="9" spans="1:20" x14ac:dyDescent="0.25">
      <c r="K9" s="25">
        <v>35915</v>
      </c>
      <c r="L9" s="26">
        <v>78.507074203524496</v>
      </c>
      <c r="M9" s="136">
        <v>84.003799184280197</v>
      </c>
      <c r="N9" s="137">
        <f t="shared" si="0"/>
        <v>1.1967419106288624E-2</v>
      </c>
      <c r="O9" s="137">
        <f>M9/M6-1</f>
        <v>-2.8847706236588833E-3</v>
      </c>
      <c r="P9" s="136"/>
      <c r="Q9" s="141">
        <v>76.805212243283705</v>
      </c>
      <c r="R9" s="140">
        <f t="shared" si="1"/>
        <v>1.0077490210070206E-2</v>
      </c>
      <c r="S9" s="140">
        <f>Q9/Q6-1</f>
        <v>7.6559475788100517E-3</v>
      </c>
      <c r="T9" s="141"/>
    </row>
    <row r="10" spans="1:20" x14ac:dyDescent="0.25">
      <c r="K10" s="25">
        <v>35946</v>
      </c>
      <c r="L10" s="26">
        <v>79.598246455433298</v>
      </c>
      <c r="M10" s="136">
        <v>85.311657550448302</v>
      </c>
      <c r="N10" s="137">
        <f t="shared" si="0"/>
        <v>1.5569038291935344E-2</v>
      </c>
      <c r="O10" s="137">
        <f t="shared" ref="O10:O73" si="2">M10/M7-1</f>
        <v>2.4581886830993271E-2</v>
      </c>
      <c r="P10" s="136"/>
      <c r="Q10" s="141">
        <v>77.773437357392496</v>
      </c>
      <c r="R10" s="140">
        <f t="shared" si="1"/>
        <v>1.2606242282644731E-2</v>
      </c>
      <c r="S10" s="140">
        <f t="shared" ref="S10:S73" si="3">Q10/Q7-1</f>
        <v>1.9989457153174683E-2</v>
      </c>
      <c r="T10" s="141"/>
    </row>
    <row r="11" spans="1:20" x14ac:dyDescent="0.25">
      <c r="K11" s="25">
        <v>35976</v>
      </c>
      <c r="L11" s="26">
        <v>80.819688700512003</v>
      </c>
      <c r="M11" s="136">
        <v>85.378515227216198</v>
      </c>
      <c r="N11" s="137">
        <f t="shared" si="0"/>
        <v>7.8368746649148946E-4</v>
      </c>
      <c r="O11" s="137">
        <f t="shared" si="2"/>
        <v>2.8528192065165436E-2</v>
      </c>
      <c r="P11" s="136"/>
      <c r="Q11" s="141">
        <v>79.311048171158902</v>
      </c>
      <c r="R11" s="140">
        <f t="shared" si="1"/>
        <v>1.9770385185633677E-2</v>
      </c>
      <c r="S11" s="140">
        <f t="shared" si="3"/>
        <v>4.3032134705929259E-2</v>
      </c>
      <c r="T11" s="141"/>
    </row>
    <row r="12" spans="1:20" x14ac:dyDescent="0.25">
      <c r="K12" s="25">
        <v>36007</v>
      </c>
      <c r="L12" s="26">
        <v>80.6266756010194</v>
      </c>
      <c r="M12" s="136">
        <v>85.0310981722359</v>
      </c>
      <c r="N12" s="137">
        <f t="shared" si="0"/>
        <v>-4.06913910432527E-3</v>
      </c>
      <c r="O12" s="137">
        <f t="shared" si="2"/>
        <v>1.2229196749805382E-2</v>
      </c>
      <c r="P12" s="136"/>
      <c r="Q12" s="141">
        <v>79.255745595162693</v>
      </c>
      <c r="R12" s="140">
        <f t="shared" si="1"/>
        <v>-6.9728716580397254E-4</v>
      </c>
      <c r="S12" s="140">
        <f t="shared" si="3"/>
        <v>3.190582097627459E-2</v>
      </c>
      <c r="T12" s="141"/>
    </row>
    <row r="13" spans="1:20" x14ac:dyDescent="0.25">
      <c r="K13" s="25">
        <v>36038</v>
      </c>
      <c r="L13" s="26">
        <v>79.877625702471803</v>
      </c>
      <c r="M13" s="136">
        <v>83.629709503316604</v>
      </c>
      <c r="N13" s="137">
        <f t="shared" si="0"/>
        <v>-1.6480895802153395E-2</v>
      </c>
      <c r="O13" s="137">
        <f t="shared" si="2"/>
        <v>-1.9715336630718894E-2</v>
      </c>
      <c r="P13" s="136"/>
      <c r="Q13" s="141">
        <v>78.809909494614502</v>
      </c>
      <c r="R13" s="140">
        <f t="shared" si="1"/>
        <v>-5.62528428948883E-3</v>
      </c>
      <c r="S13" s="140">
        <f t="shared" si="3"/>
        <v>1.3326814043965962E-2</v>
      </c>
      <c r="T13" s="141"/>
    </row>
    <row r="14" spans="1:20" x14ac:dyDescent="0.25">
      <c r="K14" s="25">
        <v>36068</v>
      </c>
      <c r="L14" s="26">
        <v>79.465404506862896</v>
      </c>
      <c r="M14" s="136">
        <v>84.849088070847003</v>
      </c>
      <c r="N14" s="137">
        <f t="shared" si="0"/>
        <v>1.4580686394492837E-2</v>
      </c>
      <c r="O14" s="137">
        <f t="shared" si="2"/>
        <v>-6.200941243358904E-3</v>
      </c>
      <c r="P14" s="136"/>
      <c r="Q14" s="141">
        <v>78.131067221401594</v>
      </c>
      <c r="R14" s="140">
        <f t="shared" si="1"/>
        <v>-8.6136664483709158E-3</v>
      </c>
      <c r="S14" s="140">
        <f t="shared" si="3"/>
        <v>-1.4877888730089994E-2</v>
      </c>
      <c r="T14" s="141"/>
    </row>
    <row r="15" spans="1:20" x14ac:dyDescent="0.25">
      <c r="K15" s="25">
        <v>36099</v>
      </c>
      <c r="L15" s="26">
        <v>80.439303529757893</v>
      </c>
      <c r="M15" s="136">
        <v>85.857226367151796</v>
      </c>
      <c r="N15" s="137">
        <f t="shared" si="0"/>
        <v>1.1881545449999642E-2</v>
      </c>
      <c r="O15" s="137">
        <f t="shared" si="2"/>
        <v>9.7156006763845504E-3</v>
      </c>
      <c r="P15" s="136"/>
      <c r="Q15" s="141">
        <v>79.174136783885004</v>
      </c>
      <c r="R15" s="140">
        <f t="shared" si="1"/>
        <v>1.3350253613298779E-2</v>
      </c>
      <c r="S15" s="140">
        <f t="shared" si="3"/>
        <v>-1.0296895280570428E-3</v>
      </c>
      <c r="T15" s="141"/>
    </row>
    <row r="16" spans="1:20" x14ac:dyDescent="0.25">
      <c r="K16" s="25">
        <v>36129</v>
      </c>
      <c r="L16" s="26">
        <v>82.303285545325807</v>
      </c>
      <c r="M16" s="136">
        <v>89.685865089030898</v>
      </c>
      <c r="N16" s="137">
        <f t="shared" si="0"/>
        <v>4.4593086498120327E-2</v>
      </c>
      <c r="O16" s="137">
        <f t="shared" si="2"/>
        <v>7.2416317379102146E-2</v>
      </c>
      <c r="P16" s="136"/>
      <c r="Q16" s="141">
        <v>80.660464587817899</v>
      </c>
      <c r="R16" s="140">
        <f t="shared" si="1"/>
        <v>1.8772895598344164E-2</v>
      </c>
      <c r="S16" s="140">
        <f t="shared" si="3"/>
        <v>2.3481248805771848E-2</v>
      </c>
      <c r="T16" s="141"/>
    </row>
    <row r="17" spans="11:20" x14ac:dyDescent="0.25">
      <c r="K17" s="25">
        <v>36160</v>
      </c>
      <c r="L17" s="26">
        <v>83.7590837416748</v>
      </c>
      <c r="M17" s="136">
        <v>91.351465317019901</v>
      </c>
      <c r="N17" s="137">
        <f t="shared" si="0"/>
        <v>1.8571490907018262E-2</v>
      </c>
      <c r="O17" s="137">
        <f t="shared" si="2"/>
        <v>7.6634615574696197E-2</v>
      </c>
      <c r="P17" s="136"/>
      <c r="Q17" s="141">
        <v>82.162112492646401</v>
      </c>
      <c r="R17" s="140">
        <f t="shared" si="1"/>
        <v>1.8616901260140928E-2</v>
      </c>
      <c r="S17" s="140">
        <f t="shared" si="3"/>
        <v>5.1593372708220508E-2</v>
      </c>
      <c r="T17" s="141"/>
    </row>
    <row r="18" spans="11:20" x14ac:dyDescent="0.25">
      <c r="K18" s="25">
        <v>36191</v>
      </c>
      <c r="L18" s="26">
        <v>84.113403523300803</v>
      </c>
      <c r="M18" s="136">
        <v>91.923820421997803</v>
      </c>
      <c r="N18" s="137">
        <f t="shared" si="0"/>
        <v>6.265417888937419E-3</v>
      </c>
      <c r="O18" s="137">
        <f t="shared" si="2"/>
        <v>7.0659096636821239E-2</v>
      </c>
      <c r="P18" s="137">
        <f>M18/M6-1</f>
        <v>9.1124951196043025E-2</v>
      </c>
      <c r="Q18" s="141">
        <v>82.462340001764105</v>
      </c>
      <c r="R18" s="140">
        <f t="shared" si="1"/>
        <v>3.6540870239256673E-3</v>
      </c>
      <c r="S18" s="140">
        <f t="shared" si="3"/>
        <v>4.1531279676021438E-2</v>
      </c>
      <c r="T18" s="140">
        <f>Q18/Q6-1</f>
        <v>8.1875369224174044E-2</v>
      </c>
    </row>
    <row r="19" spans="11:20" x14ac:dyDescent="0.25">
      <c r="K19" s="25">
        <v>36219</v>
      </c>
      <c r="L19" s="26">
        <v>83.684890920505595</v>
      </c>
      <c r="M19" s="136">
        <v>88.1560310071565</v>
      </c>
      <c r="N19" s="137">
        <f t="shared" si="0"/>
        <v>-4.0988172570987413E-2</v>
      </c>
      <c r="O19" s="137">
        <f t="shared" si="2"/>
        <v>-1.7057694435524851E-2</v>
      </c>
      <c r="P19" s="137">
        <f t="shared" ref="P19:P82" si="4">M19/M7-1</f>
        <v>5.8742441282801039E-2</v>
      </c>
      <c r="Q19" s="141">
        <v>82.665344161039599</v>
      </c>
      <c r="R19" s="140">
        <f t="shared" si="1"/>
        <v>2.461780241394429E-3</v>
      </c>
      <c r="S19" s="140">
        <f t="shared" si="3"/>
        <v>2.4855790051133697E-2</v>
      </c>
      <c r="T19" s="140">
        <f t="shared" ref="T19:T82" si="5">Q19/Q7-1</f>
        <v>8.414623785667863E-2</v>
      </c>
    </row>
    <row r="20" spans="11:20" x14ac:dyDescent="0.25">
      <c r="K20" s="25">
        <v>36250</v>
      </c>
      <c r="L20" s="26">
        <v>83.856369812940898</v>
      </c>
      <c r="M20" s="136">
        <v>86.451061453815797</v>
      </c>
      <c r="N20" s="137">
        <f t="shared" si="0"/>
        <v>-1.9340362013374857E-2</v>
      </c>
      <c r="O20" s="137">
        <f t="shared" si="2"/>
        <v>-5.3643407319171943E-2</v>
      </c>
      <c r="P20" s="137">
        <f t="shared" si="4"/>
        <v>4.1448820028945565E-2</v>
      </c>
      <c r="Q20" s="141">
        <v>83.181029665382695</v>
      </c>
      <c r="R20" s="140">
        <f t="shared" si="1"/>
        <v>6.2382309004664904E-3</v>
      </c>
      <c r="S20" s="140">
        <f t="shared" si="3"/>
        <v>1.2401302033555828E-2</v>
      </c>
      <c r="T20" s="140">
        <f t="shared" si="5"/>
        <v>9.3926873235693709E-2</v>
      </c>
    </row>
    <row r="21" spans="11:20" x14ac:dyDescent="0.25">
      <c r="K21" s="25">
        <v>36280</v>
      </c>
      <c r="L21" s="26">
        <v>84.897362144360798</v>
      </c>
      <c r="M21" s="136">
        <v>86.260656515033801</v>
      </c>
      <c r="N21" s="137">
        <f t="shared" si="0"/>
        <v>-2.2024592362432927E-3</v>
      </c>
      <c r="O21" s="137">
        <f t="shared" si="2"/>
        <v>-6.1607142533523063E-2</v>
      </c>
      <c r="P21" s="137">
        <f t="shared" si="4"/>
        <v>2.6866134063802338E-2</v>
      </c>
      <c r="Q21" s="141">
        <v>84.412279089848496</v>
      </c>
      <c r="R21" s="140">
        <f t="shared" si="1"/>
        <v>1.4802045964312116E-2</v>
      </c>
      <c r="S21" s="140">
        <f t="shared" si="3"/>
        <v>2.3646419541849983E-2</v>
      </c>
      <c r="T21" s="140">
        <f t="shared" si="5"/>
        <v>9.9043627696374203E-2</v>
      </c>
    </row>
    <row r="22" spans="11:20" x14ac:dyDescent="0.25">
      <c r="K22" s="25">
        <v>36311</v>
      </c>
      <c r="L22" s="26">
        <v>86.460200633076795</v>
      </c>
      <c r="M22" s="136">
        <v>90.995042148321303</v>
      </c>
      <c r="N22" s="137">
        <f t="shared" si="0"/>
        <v>5.4884646425828798E-2</v>
      </c>
      <c r="O22" s="137">
        <f t="shared" si="2"/>
        <v>3.220438929395919E-2</v>
      </c>
      <c r="P22" s="137">
        <f t="shared" si="4"/>
        <v>6.6619085375432707E-2</v>
      </c>
      <c r="Q22" s="141">
        <v>85.363686694342107</v>
      </c>
      <c r="R22" s="140">
        <f t="shared" si="1"/>
        <v>1.1270962172232446E-2</v>
      </c>
      <c r="S22" s="140">
        <f t="shared" si="3"/>
        <v>3.2641762526820051E-2</v>
      </c>
      <c r="T22" s="140">
        <f t="shared" si="5"/>
        <v>9.7594366339629701E-2</v>
      </c>
    </row>
    <row r="23" spans="11:20" x14ac:dyDescent="0.25">
      <c r="K23" s="25">
        <v>36341</v>
      </c>
      <c r="L23" s="26">
        <v>87.742213418567601</v>
      </c>
      <c r="M23" s="136">
        <v>93.6097299753486</v>
      </c>
      <c r="N23" s="137">
        <f t="shared" si="0"/>
        <v>2.873439876829087E-2</v>
      </c>
      <c r="O23" s="137">
        <f t="shared" si="2"/>
        <v>8.2806022287616798E-2</v>
      </c>
      <c r="P23" s="137">
        <f t="shared" si="4"/>
        <v>9.6408501907380595E-2</v>
      </c>
      <c r="Q23" s="141">
        <v>86.272367367451906</v>
      </c>
      <c r="R23" s="140">
        <f t="shared" si="1"/>
        <v>1.0644815240506977E-2</v>
      </c>
      <c r="S23" s="140">
        <f t="shared" si="3"/>
        <v>3.7163974941220701E-2</v>
      </c>
      <c r="T23" s="140">
        <f t="shared" si="5"/>
        <v>8.7772376696749532E-2</v>
      </c>
    </row>
    <row r="24" spans="11:20" x14ac:dyDescent="0.25">
      <c r="K24" s="25">
        <v>36372</v>
      </c>
      <c r="L24" s="26">
        <v>88.4001787292123</v>
      </c>
      <c r="M24" s="136">
        <v>96.607106853738301</v>
      </c>
      <c r="N24" s="137">
        <f t="shared" si="0"/>
        <v>3.2019928688812982E-2</v>
      </c>
      <c r="O24" s="137">
        <f t="shared" si="2"/>
        <v>0.11994402496694745</v>
      </c>
      <c r="P24" s="137">
        <f t="shared" si="4"/>
        <v>0.13613852967127937</v>
      </c>
      <c r="Q24" s="141">
        <v>86.447466386649296</v>
      </c>
      <c r="R24" s="140">
        <f t="shared" si="1"/>
        <v>2.0296072142265142E-3</v>
      </c>
      <c r="S24" s="140">
        <f t="shared" si="3"/>
        <v>2.4110085863628283E-2</v>
      </c>
      <c r="T24" s="140">
        <f t="shared" si="5"/>
        <v>9.0740686842084806E-2</v>
      </c>
    </row>
    <row r="25" spans="11:20" x14ac:dyDescent="0.25">
      <c r="K25" s="25">
        <v>36403</v>
      </c>
      <c r="L25" s="26">
        <v>88.575613590650207</v>
      </c>
      <c r="M25" s="136">
        <v>94.883815603826207</v>
      </c>
      <c r="N25" s="137">
        <f t="shared" si="0"/>
        <v>-1.7838141582286804E-2</v>
      </c>
      <c r="O25" s="137">
        <f t="shared" si="2"/>
        <v>4.2736102579811197E-2</v>
      </c>
      <c r="P25" s="137">
        <f t="shared" si="4"/>
        <v>0.13457067072633189</v>
      </c>
      <c r="Q25" s="141">
        <v>86.915218484615295</v>
      </c>
      <c r="R25" s="140">
        <f t="shared" si="1"/>
        <v>5.4108248340547505E-3</v>
      </c>
      <c r="S25" s="140">
        <f t="shared" si="3"/>
        <v>1.8175548062124847E-2</v>
      </c>
      <c r="T25" s="140">
        <f t="shared" si="5"/>
        <v>0.10284631770265729</v>
      </c>
    </row>
    <row r="26" spans="11:20" x14ac:dyDescent="0.25">
      <c r="K26" s="25">
        <v>36433</v>
      </c>
      <c r="L26" s="26">
        <v>88.926005428081794</v>
      </c>
      <c r="M26" s="136">
        <v>94.951490683996795</v>
      </c>
      <c r="N26" s="137">
        <f t="shared" si="0"/>
        <v>7.132415548416482E-4</v>
      </c>
      <c r="O26" s="137">
        <f t="shared" si="2"/>
        <v>1.4333560293374736E-2</v>
      </c>
      <c r="P26" s="137">
        <f t="shared" si="4"/>
        <v>0.11906318432927088</v>
      </c>
      <c r="Q26" s="141">
        <v>87.254746264226696</v>
      </c>
      <c r="R26" s="140">
        <f t="shared" si="1"/>
        <v>3.9064249682752017E-3</v>
      </c>
      <c r="S26" s="140">
        <f t="shared" si="3"/>
        <v>1.1386947254972579E-2</v>
      </c>
      <c r="T26" s="140">
        <f t="shared" si="5"/>
        <v>0.11677402302686013</v>
      </c>
    </row>
    <row r="27" spans="11:20" x14ac:dyDescent="0.25">
      <c r="K27" s="25">
        <v>36464</v>
      </c>
      <c r="L27" s="26">
        <v>89.456487101744102</v>
      </c>
      <c r="M27" s="136">
        <v>93.375653570318804</v>
      </c>
      <c r="N27" s="137">
        <f t="shared" si="0"/>
        <v>-1.6596233532788385E-2</v>
      </c>
      <c r="O27" s="137">
        <f t="shared" si="2"/>
        <v>-3.3449436471706728E-2</v>
      </c>
      <c r="P27" s="137">
        <f t="shared" si="4"/>
        <v>8.7568950469188334E-2</v>
      </c>
      <c r="Q27" s="141">
        <v>88.075342851537201</v>
      </c>
      <c r="R27" s="140">
        <f t="shared" si="1"/>
        <v>9.404606883223865E-3</v>
      </c>
      <c r="S27" s="140">
        <f t="shared" si="3"/>
        <v>1.8830817523407539E-2</v>
      </c>
      <c r="T27" s="140">
        <f t="shared" si="5"/>
        <v>0.11242567875351872</v>
      </c>
    </row>
    <row r="28" spans="11:20" x14ac:dyDescent="0.25">
      <c r="K28" s="25">
        <v>36494</v>
      </c>
      <c r="L28" s="26">
        <v>90.542611591532904</v>
      </c>
      <c r="M28" s="136">
        <v>95.669430795226702</v>
      </c>
      <c r="N28" s="137">
        <f t="shared" si="0"/>
        <v>2.4565045996497448E-2</v>
      </c>
      <c r="O28" s="137">
        <f t="shared" si="2"/>
        <v>8.2797596871602153E-3</v>
      </c>
      <c r="P28" s="137">
        <f t="shared" si="4"/>
        <v>6.6716931372139188E-2</v>
      </c>
      <c r="Q28" s="141">
        <v>89.000973164707304</v>
      </c>
      <c r="R28" s="140">
        <f t="shared" si="1"/>
        <v>1.0509528356084541E-2</v>
      </c>
      <c r="S28" s="140">
        <f t="shared" si="3"/>
        <v>2.3997577368584766E-2</v>
      </c>
      <c r="T28" s="140">
        <f t="shared" si="5"/>
        <v>0.10340268456808599</v>
      </c>
    </row>
    <row r="29" spans="11:20" x14ac:dyDescent="0.25">
      <c r="K29" s="25">
        <v>36525</v>
      </c>
      <c r="L29" s="26">
        <v>91.171804581274102</v>
      </c>
      <c r="M29" s="136">
        <v>95.775504763377199</v>
      </c>
      <c r="N29" s="137">
        <f t="shared" si="0"/>
        <v>1.1087550878978725E-3</v>
      </c>
      <c r="O29" s="137">
        <f t="shared" si="2"/>
        <v>8.6782637475673052E-3</v>
      </c>
      <c r="P29" s="137">
        <f t="shared" si="4"/>
        <v>4.8428773758629973E-2</v>
      </c>
      <c r="Q29" s="141">
        <v>89.957218462848004</v>
      </c>
      <c r="R29" s="140">
        <f t="shared" si="1"/>
        <v>1.0744211710708385E-2</v>
      </c>
      <c r="S29" s="140">
        <f t="shared" si="3"/>
        <v>3.0972208553992298E-2</v>
      </c>
      <c r="T29" s="140">
        <f t="shared" si="5"/>
        <v>9.487470238669049E-2</v>
      </c>
    </row>
    <row r="30" spans="11:20" x14ac:dyDescent="0.25">
      <c r="K30" s="25">
        <v>36556</v>
      </c>
      <c r="L30" s="26">
        <v>92.230169516608996</v>
      </c>
      <c r="M30" s="136">
        <v>98.112494508117095</v>
      </c>
      <c r="N30" s="137">
        <f t="shared" si="0"/>
        <v>2.4400704026709796E-2</v>
      </c>
      <c r="O30" s="137">
        <f t="shared" si="2"/>
        <v>5.072886514503594E-2</v>
      </c>
      <c r="P30" s="137">
        <f t="shared" si="4"/>
        <v>6.7323943431732314E-2</v>
      </c>
      <c r="Q30" s="141">
        <v>91.018380765650207</v>
      </c>
      <c r="R30" s="140">
        <f t="shared" si="1"/>
        <v>1.1796299629255991E-2</v>
      </c>
      <c r="S30" s="140">
        <f t="shared" si="3"/>
        <v>3.341500377777562E-2</v>
      </c>
      <c r="T30" s="140">
        <f t="shared" si="5"/>
        <v>0.10375694848949313</v>
      </c>
    </row>
    <row r="31" spans="11:20" x14ac:dyDescent="0.25">
      <c r="K31" s="25">
        <v>36585</v>
      </c>
      <c r="L31" s="26">
        <v>92.575119245219895</v>
      </c>
      <c r="M31" s="136">
        <v>97.240984874952105</v>
      </c>
      <c r="N31" s="137">
        <f t="shared" si="0"/>
        <v>-8.8827588935972424E-3</v>
      </c>
      <c r="O31" s="137">
        <f t="shared" si="2"/>
        <v>1.6426919933172801E-2</v>
      </c>
      <c r="P31" s="137">
        <f t="shared" si="4"/>
        <v>0.10305538672740489</v>
      </c>
      <c r="Q31" s="141">
        <v>91.632327729262101</v>
      </c>
      <c r="R31" s="140">
        <f t="shared" si="1"/>
        <v>6.7453074691874448E-3</v>
      </c>
      <c r="S31" s="140">
        <f t="shared" si="3"/>
        <v>2.9565458342631246E-2</v>
      </c>
      <c r="T31" s="140">
        <f t="shared" si="5"/>
        <v>0.10847331078370637</v>
      </c>
    </row>
    <row r="32" spans="11:20" x14ac:dyDescent="0.25">
      <c r="K32" s="25">
        <v>36616</v>
      </c>
      <c r="L32" s="26">
        <v>93.170714892108506</v>
      </c>
      <c r="M32" s="136">
        <v>97.782708974882198</v>
      </c>
      <c r="N32" s="137">
        <f t="shared" si="0"/>
        <v>5.5709441921709679E-3</v>
      </c>
      <c r="O32" s="137">
        <f t="shared" si="2"/>
        <v>2.0957385883415558E-2</v>
      </c>
      <c r="P32" s="137">
        <f t="shared" si="4"/>
        <v>0.13107586339029553</v>
      </c>
      <c r="Q32" s="141">
        <v>92.192254863074893</v>
      </c>
      <c r="R32" s="140">
        <f t="shared" si="1"/>
        <v>6.1105850706659748E-3</v>
      </c>
      <c r="S32" s="140">
        <f t="shared" si="3"/>
        <v>2.4845548121854799E-2</v>
      </c>
      <c r="T32" s="140">
        <f t="shared" si="5"/>
        <v>0.10833269597577955</v>
      </c>
    </row>
    <row r="33" spans="11:20" x14ac:dyDescent="0.25">
      <c r="K33" s="25">
        <v>36646</v>
      </c>
      <c r="L33" s="26">
        <v>93.812853165568598</v>
      </c>
      <c r="M33" s="136">
        <v>96.545091632546502</v>
      </c>
      <c r="N33" s="137">
        <f t="shared" si="0"/>
        <v>-1.2656811774908072E-2</v>
      </c>
      <c r="O33" s="137">
        <f t="shared" si="2"/>
        <v>-1.5975568488281744E-2</v>
      </c>
      <c r="P33" s="137">
        <f t="shared" si="4"/>
        <v>0.11922509673596426</v>
      </c>
      <c r="Q33" s="141">
        <v>93.126755507743297</v>
      </c>
      <c r="R33" s="140">
        <f t="shared" si="1"/>
        <v>1.013643332681613E-2</v>
      </c>
      <c r="S33" s="140">
        <f t="shared" si="3"/>
        <v>2.3164274340604196E-2</v>
      </c>
      <c r="T33" s="140">
        <f t="shared" si="5"/>
        <v>0.10323707062356546</v>
      </c>
    </row>
    <row r="34" spans="11:20" x14ac:dyDescent="0.25">
      <c r="K34" s="25">
        <v>36677</v>
      </c>
      <c r="L34" s="26">
        <v>95.552476739809293</v>
      </c>
      <c r="M34" s="136">
        <v>98.375670741095604</v>
      </c>
      <c r="N34" s="137">
        <f t="shared" si="0"/>
        <v>1.8960871832991222E-2</v>
      </c>
      <c r="O34" s="137">
        <f t="shared" si="2"/>
        <v>1.1668802692636815E-2</v>
      </c>
      <c r="P34" s="137">
        <f t="shared" si="4"/>
        <v>8.1110227750034181E-2</v>
      </c>
      <c r="Q34" s="141">
        <v>94.929097521183493</v>
      </c>
      <c r="R34" s="140">
        <f t="shared" si="1"/>
        <v>1.9353643360745298E-2</v>
      </c>
      <c r="S34" s="140">
        <f t="shared" si="3"/>
        <v>3.5978239051855931E-2</v>
      </c>
      <c r="T34" s="140">
        <f t="shared" si="5"/>
        <v>0.11205479984822841</v>
      </c>
    </row>
    <row r="35" spans="11:20" x14ac:dyDescent="0.25">
      <c r="K35" s="25">
        <v>36707</v>
      </c>
      <c r="L35" s="26">
        <v>97.520151423708</v>
      </c>
      <c r="M35" s="136">
        <v>101.39570415956599</v>
      </c>
      <c r="N35" s="137">
        <f t="shared" si="0"/>
        <v>3.0698986809640116E-2</v>
      </c>
      <c r="O35" s="137">
        <f t="shared" si="2"/>
        <v>3.6949223667058329E-2</v>
      </c>
      <c r="P35" s="137">
        <f t="shared" si="4"/>
        <v>8.317483862273467E-2</v>
      </c>
      <c r="Q35" s="141">
        <v>96.701186702677603</v>
      </c>
      <c r="R35" s="140">
        <f t="shared" si="1"/>
        <v>1.866750267059758E-2</v>
      </c>
      <c r="S35" s="140">
        <f t="shared" si="3"/>
        <v>4.8907924492132659E-2</v>
      </c>
      <c r="T35" s="140">
        <f t="shared" si="5"/>
        <v>0.12088249868937972</v>
      </c>
    </row>
    <row r="36" spans="11:20" x14ac:dyDescent="0.25">
      <c r="K36" s="25">
        <v>36738</v>
      </c>
      <c r="L36" s="26">
        <v>97.961611368920401</v>
      </c>
      <c r="M36" s="136">
        <v>105.027285927902</v>
      </c>
      <c r="N36" s="137">
        <f t="shared" si="0"/>
        <v>3.5815933213708906E-2</v>
      </c>
      <c r="O36" s="137">
        <f t="shared" si="2"/>
        <v>8.7857333313628994E-2</v>
      </c>
      <c r="P36" s="137">
        <f t="shared" si="4"/>
        <v>8.715900256605047E-2</v>
      </c>
      <c r="Q36" s="141">
        <v>96.621125958506397</v>
      </c>
      <c r="R36" s="140">
        <f t="shared" si="1"/>
        <v>-8.2791894185707537E-4</v>
      </c>
      <c r="S36" s="140">
        <f t="shared" si="3"/>
        <v>3.7522733737594294E-2</v>
      </c>
      <c r="T36" s="140">
        <f t="shared" si="5"/>
        <v>0.11768603519684295</v>
      </c>
    </row>
    <row r="37" spans="11:20" x14ac:dyDescent="0.25">
      <c r="K37" s="25">
        <v>36769</v>
      </c>
      <c r="L37" s="26">
        <v>97.596142477072604</v>
      </c>
      <c r="M37" s="136">
        <v>105.632561070146</v>
      </c>
      <c r="N37" s="137">
        <f t="shared" si="0"/>
        <v>5.7630275494264804E-3</v>
      </c>
      <c r="O37" s="137">
        <f t="shared" si="2"/>
        <v>7.3767124273531159E-2</v>
      </c>
      <c r="P37" s="137">
        <f t="shared" si="4"/>
        <v>0.11328323379405014</v>
      </c>
      <c r="Q37" s="141">
        <v>95.814106311558803</v>
      </c>
      <c r="R37" s="140">
        <f t="shared" si="1"/>
        <v>-8.3524140185881057E-3</v>
      </c>
      <c r="S37" s="140">
        <f t="shared" si="3"/>
        <v>9.3228400299267822E-3</v>
      </c>
      <c r="T37" s="140">
        <f t="shared" si="5"/>
        <v>0.10238584199749412</v>
      </c>
    </row>
    <row r="38" spans="11:20" x14ac:dyDescent="0.25">
      <c r="K38" s="25">
        <v>36799</v>
      </c>
      <c r="L38" s="26">
        <v>97.068861112682995</v>
      </c>
      <c r="M38" s="136">
        <v>103.41585711574101</v>
      </c>
      <c r="N38" s="137">
        <f t="shared" si="0"/>
        <v>-2.0985044118479457E-2</v>
      </c>
      <c r="O38" s="137">
        <f t="shared" si="2"/>
        <v>1.9923457043070636E-2</v>
      </c>
      <c r="P38" s="137">
        <f t="shared" si="4"/>
        <v>8.9144113175790407E-2</v>
      </c>
      <c r="Q38" s="141">
        <v>95.471824238038707</v>
      </c>
      <c r="R38" s="140">
        <f t="shared" si="1"/>
        <v>-3.5723557490281443E-3</v>
      </c>
      <c r="S38" s="140">
        <f t="shared" si="3"/>
        <v>-1.2713002875742951E-2</v>
      </c>
      <c r="T38" s="140">
        <f t="shared" si="5"/>
        <v>9.417342122489103E-2</v>
      </c>
    </row>
    <row r="39" spans="11:20" x14ac:dyDescent="0.25">
      <c r="K39" s="25">
        <v>36830</v>
      </c>
      <c r="L39" s="26">
        <v>98.213528467774594</v>
      </c>
      <c r="M39" s="136">
        <v>100.978128869947</v>
      </c>
      <c r="N39" s="137">
        <f t="shared" si="0"/>
        <v>-2.3572093427275398E-2</v>
      </c>
      <c r="O39" s="137">
        <f t="shared" si="2"/>
        <v>-3.8553381839597556E-2</v>
      </c>
      <c r="P39" s="137">
        <f t="shared" si="4"/>
        <v>8.1418174962523571E-2</v>
      </c>
      <c r="Q39" s="141">
        <v>97.188635972941796</v>
      </c>
      <c r="R39" s="140">
        <f t="shared" si="1"/>
        <v>1.7982391649106644E-2</v>
      </c>
      <c r="S39" s="140">
        <f t="shared" si="3"/>
        <v>5.8735603503432543E-3</v>
      </c>
      <c r="T39" s="140">
        <f t="shared" si="5"/>
        <v>0.10347155998888669</v>
      </c>
    </row>
    <row r="40" spans="11:20" x14ac:dyDescent="0.25">
      <c r="K40" s="25">
        <v>36860</v>
      </c>
      <c r="L40" s="26">
        <v>99.246011599055294</v>
      </c>
      <c r="M40" s="136">
        <v>99.591783281117301</v>
      </c>
      <c r="N40" s="137">
        <f t="shared" si="0"/>
        <v>-1.3729166942825999E-2</v>
      </c>
      <c r="O40" s="137">
        <f t="shared" si="2"/>
        <v>-5.7186701977407162E-2</v>
      </c>
      <c r="P40" s="137">
        <f t="shared" si="4"/>
        <v>4.0999015602863897E-2</v>
      </c>
      <c r="Q40" s="141">
        <v>98.9397854976866</v>
      </c>
      <c r="R40" s="140">
        <f t="shared" si="1"/>
        <v>1.801804817213748E-2</v>
      </c>
      <c r="S40" s="140">
        <f t="shared" si="3"/>
        <v>3.2622327822627861E-2</v>
      </c>
      <c r="T40" s="140">
        <f t="shared" si="5"/>
        <v>0.11167082762776426</v>
      </c>
    </row>
    <row r="41" spans="11:20" x14ac:dyDescent="0.25">
      <c r="K41" s="25">
        <v>36891</v>
      </c>
      <c r="L41" s="26">
        <v>100</v>
      </c>
      <c r="M41" s="136">
        <v>100</v>
      </c>
      <c r="N41" s="137">
        <f t="shared" si="0"/>
        <v>4.098899582211768E-3</v>
      </c>
      <c r="O41" s="137">
        <f t="shared" si="2"/>
        <v>-3.3030303195360489E-2</v>
      </c>
      <c r="P41" s="137">
        <f t="shared" si="4"/>
        <v>4.4108305636810119E-2</v>
      </c>
      <c r="Q41" s="141">
        <v>100</v>
      </c>
      <c r="R41" s="140">
        <f t="shared" si="1"/>
        <v>1.0715755011801553E-2</v>
      </c>
      <c r="S41" s="140">
        <f t="shared" si="3"/>
        <v>4.7429446311523904E-2</v>
      </c>
      <c r="T41" s="140">
        <f t="shared" si="5"/>
        <v>0.11163952942030586</v>
      </c>
    </row>
    <row r="42" spans="11:20" x14ac:dyDescent="0.25">
      <c r="K42" s="25">
        <v>36922</v>
      </c>
      <c r="L42" s="26">
        <v>100.089272875448</v>
      </c>
      <c r="M42" s="136">
        <v>101.54234259986799</v>
      </c>
      <c r="N42" s="137">
        <f t="shared" si="0"/>
        <v>1.5423425998679852E-2</v>
      </c>
      <c r="O42" s="137">
        <f t="shared" si="2"/>
        <v>5.5874845002095164E-3</v>
      </c>
      <c r="P42" s="137">
        <f t="shared" si="4"/>
        <v>3.4958321149067606E-2</v>
      </c>
      <c r="Q42" s="141">
        <v>99.9849772256877</v>
      </c>
      <c r="R42" s="140">
        <f t="shared" si="1"/>
        <v>-1.5022774312301035E-4</v>
      </c>
      <c r="S42" s="140">
        <f t="shared" si="3"/>
        <v>2.8772306810895376E-2</v>
      </c>
      <c r="T42" s="140">
        <f t="shared" si="5"/>
        <v>9.8514128515692523E-2</v>
      </c>
    </row>
    <row r="43" spans="11:20" x14ac:dyDescent="0.25">
      <c r="K43" s="25">
        <v>36950</v>
      </c>
      <c r="L43" s="26">
        <v>100.233683109243</v>
      </c>
      <c r="M43" s="136">
        <v>103.738530828265</v>
      </c>
      <c r="N43" s="137">
        <f t="shared" si="0"/>
        <v>2.1628299802489037E-2</v>
      </c>
      <c r="O43" s="137">
        <f t="shared" si="2"/>
        <v>4.1637446489362295E-2</v>
      </c>
      <c r="P43" s="137">
        <f t="shared" si="4"/>
        <v>6.681900601550339E-2</v>
      </c>
      <c r="Q43" s="141">
        <v>99.743132607706002</v>
      </c>
      <c r="R43" s="140">
        <f t="shared" si="1"/>
        <v>-2.4188095521170405E-3</v>
      </c>
      <c r="S43" s="140">
        <f t="shared" si="3"/>
        <v>8.1195558083981823E-3</v>
      </c>
      <c r="T43" s="140">
        <f t="shared" si="5"/>
        <v>8.8514665942004411E-2</v>
      </c>
    </row>
    <row r="44" spans="11:20" x14ac:dyDescent="0.25">
      <c r="K44" s="25">
        <v>36981</v>
      </c>
      <c r="L44" s="26">
        <v>100.298352015506</v>
      </c>
      <c r="M44" s="136">
        <v>104.544371197294</v>
      </c>
      <c r="N44" s="137">
        <f t="shared" si="0"/>
        <v>7.7679948095952245E-3</v>
      </c>
      <c r="O44" s="137">
        <f t="shared" si="2"/>
        <v>4.544371197294006E-2</v>
      </c>
      <c r="P44" s="137">
        <f t="shared" si="4"/>
        <v>6.9149876223501883E-2</v>
      </c>
      <c r="Q44" s="141">
        <v>99.548534425339398</v>
      </c>
      <c r="R44" s="140">
        <f t="shared" si="1"/>
        <v>-1.9509932892519677E-3</v>
      </c>
      <c r="S44" s="140">
        <f t="shared" si="3"/>
        <v>-4.5146557466060333E-3</v>
      </c>
      <c r="T44" s="140">
        <f t="shared" si="5"/>
        <v>7.979281527705484E-2</v>
      </c>
    </row>
    <row r="45" spans="11:20" x14ac:dyDescent="0.25">
      <c r="K45" s="25">
        <v>37011</v>
      </c>
      <c r="L45" s="26">
        <v>100.35471816804601</v>
      </c>
      <c r="M45" s="136">
        <v>103.315163007038</v>
      </c>
      <c r="N45" s="137">
        <f t="shared" si="0"/>
        <v>-1.1757765398351938E-2</v>
      </c>
      <c r="O45" s="137">
        <f t="shared" si="2"/>
        <v>1.7458927593938522E-2</v>
      </c>
      <c r="P45" s="137">
        <f t="shared" si="4"/>
        <v>7.0123413422803482E-2</v>
      </c>
      <c r="Q45" s="141">
        <v>99.640735049430404</v>
      </c>
      <c r="R45" s="140">
        <f t="shared" si="1"/>
        <v>9.261876593487095E-4</v>
      </c>
      <c r="S45" s="140">
        <f t="shared" si="3"/>
        <v>-3.4429389875267891E-3</v>
      </c>
      <c r="T45" s="140">
        <f t="shared" si="5"/>
        <v>6.9947455016249105E-2</v>
      </c>
    </row>
    <row r="46" spans="11:20" x14ac:dyDescent="0.25">
      <c r="K46" s="25">
        <v>37042</v>
      </c>
      <c r="L46" s="26">
        <v>100.71811525606</v>
      </c>
      <c r="M46" s="136">
        <v>102.46746469675099</v>
      </c>
      <c r="N46" s="137">
        <f t="shared" si="0"/>
        <v>-8.2049748131284295E-3</v>
      </c>
      <c r="O46" s="137">
        <f t="shared" si="2"/>
        <v>-1.2252594299973274E-2</v>
      </c>
      <c r="P46" s="137">
        <f t="shared" si="4"/>
        <v>4.1593555854110953E-2</v>
      </c>
      <c r="Q46" s="141">
        <v>100.237195479847</v>
      </c>
      <c r="R46" s="140">
        <f t="shared" si="1"/>
        <v>5.9861103003777671E-3</v>
      </c>
      <c r="S46" s="140">
        <f t="shared" si="3"/>
        <v>4.9533522682125852E-3</v>
      </c>
      <c r="T46" s="140">
        <f t="shared" si="5"/>
        <v>5.591644814150909E-2</v>
      </c>
    </row>
    <row r="47" spans="11:20" x14ac:dyDescent="0.25">
      <c r="K47" s="25">
        <v>37072</v>
      </c>
      <c r="L47" s="26">
        <v>102.095285542676</v>
      </c>
      <c r="M47" s="136">
        <v>102.97632617512799</v>
      </c>
      <c r="N47" s="137">
        <f t="shared" si="0"/>
        <v>4.966078548766184E-3</v>
      </c>
      <c r="O47" s="137">
        <f t="shared" si="2"/>
        <v>-1.4998846941331911E-2</v>
      </c>
      <c r="P47" s="137">
        <f t="shared" si="4"/>
        <v>1.5588648736780675E-2</v>
      </c>
      <c r="Q47" s="141">
        <v>101.786089895136</v>
      </c>
      <c r="R47" s="140">
        <f t="shared" si="1"/>
        <v>1.5452292014698443E-2</v>
      </c>
      <c r="S47" s="140">
        <f t="shared" si="3"/>
        <v>2.2477030754026295E-2</v>
      </c>
      <c r="T47" s="140">
        <f t="shared" si="5"/>
        <v>5.2583668989427235E-2</v>
      </c>
    </row>
    <row r="48" spans="11:20" x14ac:dyDescent="0.25">
      <c r="K48" s="25">
        <v>37103</v>
      </c>
      <c r="L48" s="26">
        <v>103.77410507663799</v>
      </c>
      <c r="M48" s="136">
        <v>105.73863930395299</v>
      </c>
      <c r="N48" s="137">
        <f t="shared" si="0"/>
        <v>2.6824739543797937E-2</v>
      </c>
      <c r="O48" s="137">
        <f t="shared" si="2"/>
        <v>2.3457121165747052E-2</v>
      </c>
      <c r="P48" s="137">
        <f t="shared" si="4"/>
        <v>6.7730339765164072E-3</v>
      </c>
      <c r="Q48" s="141">
        <v>103.471305962995</v>
      </c>
      <c r="R48" s="140">
        <f t="shared" si="1"/>
        <v>1.6556447640293293E-2</v>
      </c>
      <c r="S48" s="140">
        <f t="shared" si="3"/>
        <v>3.8443824322093922E-2</v>
      </c>
      <c r="T48" s="140">
        <f t="shared" si="5"/>
        <v>7.0897331577675748E-2</v>
      </c>
    </row>
    <row r="49" spans="11:20" x14ac:dyDescent="0.25">
      <c r="K49" s="25">
        <v>37134</v>
      </c>
      <c r="L49" s="26">
        <v>105.717017040288</v>
      </c>
      <c r="M49" s="136">
        <v>108.11094082080299</v>
      </c>
      <c r="N49" s="137">
        <f t="shared" si="0"/>
        <v>2.2435521512913059E-2</v>
      </c>
      <c r="O49" s="137">
        <f t="shared" si="2"/>
        <v>5.5075785672590527E-2</v>
      </c>
      <c r="P49" s="137">
        <f t="shared" si="4"/>
        <v>2.3462270776633209E-2</v>
      </c>
      <c r="Q49" s="141">
        <v>105.32582777213</v>
      </c>
      <c r="R49" s="140">
        <f t="shared" si="1"/>
        <v>1.7923054047449982E-2</v>
      </c>
      <c r="S49" s="140">
        <f t="shared" si="3"/>
        <v>5.0765908482605981E-2</v>
      </c>
      <c r="T49" s="140">
        <f t="shared" si="5"/>
        <v>9.9272662729242844E-2</v>
      </c>
    </row>
    <row r="50" spans="11:20" x14ac:dyDescent="0.25">
      <c r="K50" s="25">
        <v>37164</v>
      </c>
      <c r="L50" s="26">
        <v>106.690495779548</v>
      </c>
      <c r="M50" s="136">
        <v>107.635367352532</v>
      </c>
      <c r="N50" s="137">
        <f t="shared" si="0"/>
        <v>-4.3989393178925917E-3</v>
      </c>
      <c r="O50" s="137">
        <f t="shared" si="2"/>
        <v>4.524380846021403E-2</v>
      </c>
      <c r="P50" s="137">
        <f t="shared" si="4"/>
        <v>4.0801385343338659E-2</v>
      </c>
      <c r="Q50" s="141">
        <v>106.442793078869</v>
      </c>
      <c r="R50" s="140">
        <f t="shared" si="1"/>
        <v>1.0604856665883844E-2</v>
      </c>
      <c r="S50" s="140">
        <f t="shared" si="3"/>
        <v>4.5749897540327211E-2</v>
      </c>
      <c r="T50" s="140">
        <f t="shared" si="5"/>
        <v>0.11491315818451864</v>
      </c>
    </row>
    <row r="51" spans="11:20" x14ac:dyDescent="0.25">
      <c r="K51" s="25">
        <v>37195</v>
      </c>
      <c r="L51" s="26">
        <v>106.283276449794</v>
      </c>
      <c r="M51" s="136">
        <v>103.456765158181</v>
      </c>
      <c r="N51" s="137">
        <f t="shared" si="0"/>
        <v>-3.8821832424885572E-2</v>
      </c>
      <c r="O51" s="137">
        <f t="shared" si="2"/>
        <v>-2.1580324475451107E-2</v>
      </c>
      <c r="P51" s="137">
        <f t="shared" si="4"/>
        <v>2.4546268741286736E-2</v>
      </c>
      <c r="Q51" s="141">
        <v>106.35177838232801</v>
      </c>
      <c r="R51" s="140">
        <f t="shared" si="1"/>
        <v>-8.5505738724422908E-4</v>
      </c>
      <c r="S51" s="140">
        <f t="shared" si="3"/>
        <v>2.7838369222508597E-2</v>
      </c>
      <c r="T51" s="140">
        <f t="shared" si="5"/>
        <v>9.4282035318792978E-2</v>
      </c>
    </row>
    <row r="52" spans="11:20" x14ac:dyDescent="0.25">
      <c r="K52" s="25">
        <v>37225</v>
      </c>
      <c r="L52" s="26">
        <v>105.15289163838899</v>
      </c>
      <c r="M52" s="136">
        <v>101.869874339071</v>
      </c>
      <c r="N52" s="137">
        <f t="shared" si="0"/>
        <v>-1.5338685843151123E-2</v>
      </c>
      <c r="O52" s="137">
        <f t="shared" si="2"/>
        <v>-5.7728352323533461E-2</v>
      </c>
      <c r="P52" s="137">
        <f t="shared" si="4"/>
        <v>2.2874287244393887E-2</v>
      </c>
      <c r="Q52" s="141">
        <v>105.395541473268</v>
      </c>
      <c r="R52" s="140">
        <f t="shared" si="1"/>
        <v>-8.9912639318771026E-3</v>
      </c>
      <c r="S52" s="140">
        <f t="shared" si="3"/>
        <v>6.618860977654073E-4</v>
      </c>
      <c r="T52" s="140">
        <f t="shared" si="5"/>
        <v>6.5249342750316908E-2</v>
      </c>
    </row>
    <row r="53" spans="11:20" x14ac:dyDescent="0.25">
      <c r="K53" s="25">
        <v>37256</v>
      </c>
      <c r="L53" s="26">
        <v>103.941646979257</v>
      </c>
      <c r="M53" s="136">
        <v>101.954303276712</v>
      </c>
      <c r="N53" s="137">
        <f t="shared" si="0"/>
        <v>8.2879200734042868E-4</v>
      </c>
      <c r="O53" s="137">
        <f t="shared" si="2"/>
        <v>-5.2780644648270147E-2</v>
      </c>
      <c r="P53" s="137">
        <f t="shared" si="4"/>
        <v>1.9543032767119994E-2</v>
      </c>
      <c r="Q53" s="141">
        <v>104.086166505725</v>
      </c>
      <c r="R53" s="140">
        <f t="shared" si="1"/>
        <v>-1.2423437929536152E-2</v>
      </c>
      <c r="S53" s="140">
        <f t="shared" si="3"/>
        <v>-2.2139841552239692E-2</v>
      </c>
      <c r="T53" s="140">
        <f t="shared" si="5"/>
        <v>4.0861665057249974E-2</v>
      </c>
    </row>
    <row r="54" spans="11:20" x14ac:dyDescent="0.25">
      <c r="K54" s="25">
        <v>37287</v>
      </c>
      <c r="L54" s="26">
        <v>104.35973571317599</v>
      </c>
      <c r="M54" s="136">
        <v>104.44462025437301</v>
      </c>
      <c r="N54" s="137">
        <f t="shared" si="0"/>
        <v>2.4425815268455109E-2</v>
      </c>
      <c r="O54" s="137">
        <f t="shared" si="2"/>
        <v>9.5484823508797945E-3</v>
      </c>
      <c r="P54" s="137">
        <f t="shared" si="4"/>
        <v>2.8581945030966782E-2</v>
      </c>
      <c r="Q54" s="141">
        <v>104.512513884638</v>
      </c>
      <c r="R54" s="140">
        <f t="shared" si="1"/>
        <v>4.0961003102131244E-3</v>
      </c>
      <c r="S54" s="140">
        <f t="shared" si="3"/>
        <v>-1.7294158364498324E-2</v>
      </c>
      <c r="T54" s="140">
        <f t="shared" si="5"/>
        <v>4.5282169227589764E-2</v>
      </c>
    </row>
    <row r="55" spans="11:20" x14ac:dyDescent="0.25">
      <c r="K55" s="25">
        <v>37315</v>
      </c>
      <c r="L55" s="26">
        <v>105.66188933375901</v>
      </c>
      <c r="M55" s="136">
        <v>103.83484878958301</v>
      </c>
      <c r="N55" s="137">
        <f t="shared" si="0"/>
        <v>-5.8382276014303791E-3</v>
      </c>
      <c r="O55" s="137">
        <f t="shared" si="2"/>
        <v>1.9289063260956141E-2</v>
      </c>
      <c r="P55" s="137">
        <f t="shared" si="4"/>
        <v>9.2846853092076742E-4</v>
      </c>
      <c r="Q55" s="141">
        <v>106.044941463184</v>
      </c>
      <c r="R55" s="140">
        <f t="shared" si="1"/>
        <v>1.4662622891623345E-2</v>
      </c>
      <c r="S55" s="140">
        <f t="shared" si="3"/>
        <v>6.1615508667480778E-3</v>
      </c>
      <c r="T55" s="140">
        <f t="shared" si="5"/>
        <v>6.3180378345076393E-2</v>
      </c>
    </row>
    <row r="56" spans="11:20" x14ac:dyDescent="0.25">
      <c r="K56" s="25">
        <v>37346</v>
      </c>
      <c r="L56" s="26">
        <v>107.575870666903</v>
      </c>
      <c r="M56" s="136">
        <v>102.159547837983</v>
      </c>
      <c r="N56" s="137">
        <f t="shared" si="0"/>
        <v>-1.6134284116837594E-2</v>
      </c>
      <c r="O56" s="137">
        <f t="shared" si="2"/>
        <v>2.0131034657160374E-3</v>
      </c>
      <c r="P56" s="137">
        <f t="shared" si="4"/>
        <v>-2.2811590255877201E-2</v>
      </c>
      <c r="Q56" s="141">
        <v>108.388401210608</v>
      </c>
      <c r="R56" s="140">
        <f t="shared" si="1"/>
        <v>2.2098741487236229E-2</v>
      </c>
      <c r="S56" s="140">
        <f t="shared" si="3"/>
        <v>4.1333395678919027E-2</v>
      </c>
      <c r="T56" s="140">
        <f t="shared" si="5"/>
        <v>8.8799567329626905E-2</v>
      </c>
    </row>
    <row r="57" spans="11:20" x14ac:dyDescent="0.25">
      <c r="K57" s="25">
        <v>37376</v>
      </c>
      <c r="L57" s="26">
        <v>108.446756533222</v>
      </c>
      <c r="M57" s="136">
        <v>100.428565156272</v>
      </c>
      <c r="N57" s="137">
        <f t="shared" si="0"/>
        <v>-1.6943914869868015E-2</v>
      </c>
      <c r="O57" s="137">
        <f t="shared" si="2"/>
        <v>-3.845152663985929E-2</v>
      </c>
      <c r="P57" s="137">
        <f t="shared" si="4"/>
        <v>-2.7939730885091385E-2</v>
      </c>
      <c r="Q57" s="141">
        <v>109.55830260195999</v>
      </c>
      <c r="R57" s="140">
        <f t="shared" si="1"/>
        <v>1.0793603174188204E-2</v>
      </c>
      <c r="S57" s="140">
        <f t="shared" si="3"/>
        <v>4.8279278047905327E-2</v>
      </c>
      <c r="T57" s="140">
        <f t="shared" si="5"/>
        <v>9.9533263655769089E-2</v>
      </c>
    </row>
    <row r="58" spans="11:20" x14ac:dyDescent="0.25">
      <c r="K58" s="25">
        <v>37407</v>
      </c>
      <c r="L58" s="26">
        <v>109.028820494103</v>
      </c>
      <c r="M58" s="136">
        <v>99.478903336531602</v>
      </c>
      <c r="N58" s="137">
        <f t="shared" si="0"/>
        <v>-9.4560926790367983E-3</v>
      </c>
      <c r="O58" s="137">
        <f t="shared" si="2"/>
        <v>-4.1950708301011219E-2</v>
      </c>
      <c r="P58" s="137">
        <f t="shared" si="4"/>
        <v>-2.9165953984163995E-2</v>
      </c>
      <c r="Q58" s="141">
        <v>110.37817979646</v>
      </c>
      <c r="R58" s="140">
        <f t="shared" si="1"/>
        <v>7.4834784313766445E-3</v>
      </c>
      <c r="S58" s="140">
        <f t="shared" si="3"/>
        <v>4.0862282287933427E-2</v>
      </c>
      <c r="T58" s="140">
        <f t="shared" si="5"/>
        <v>0.10116987280087941</v>
      </c>
    </row>
    <row r="59" spans="11:20" x14ac:dyDescent="0.25">
      <c r="K59" s="25">
        <v>37437</v>
      </c>
      <c r="L59" s="26">
        <v>109.48805024817401</v>
      </c>
      <c r="M59" s="136">
        <v>99.814174129104501</v>
      </c>
      <c r="N59" s="137">
        <f t="shared" si="0"/>
        <v>3.3702702917692839E-3</v>
      </c>
      <c r="O59" s="137">
        <f t="shared" si="2"/>
        <v>-2.2957949193335048E-2</v>
      </c>
      <c r="P59" s="137">
        <f t="shared" si="4"/>
        <v>-3.0707563218421052E-2</v>
      </c>
      <c r="Q59" s="141">
        <v>110.912299201585</v>
      </c>
      <c r="R59" s="140">
        <f t="shared" si="1"/>
        <v>4.838994501539462E-3</v>
      </c>
      <c r="S59" s="140">
        <f t="shared" si="3"/>
        <v>2.3285683364522081E-2</v>
      </c>
      <c r="T59" s="140">
        <f t="shared" si="5"/>
        <v>8.9660672846861189E-2</v>
      </c>
    </row>
    <row r="60" spans="11:20" x14ac:dyDescent="0.25">
      <c r="K60" s="25">
        <v>37468</v>
      </c>
      <c r="L60" s="26">
        <v>110.52335414529701</v>
      </c>
      <c r="M60" s="136">
        <v>100.75344874659</v>
      </c>
      <c r="N60" s="137">
        <f t="shared" si="0"/>
        <v>9.4102328219496378E-3</v>
      </c>
      <c r="O60" s="137">
        <f t="shared" si="2"/>
        <v>3.2349719406272737E-3</v>
      </c>
      <c r="P60" s="137">
        <f t="shared" si="4"/>
        <v>-4.7146346786558602E-2</v>
      </c>
      <c r="Q60" s="141">
        <v>111.925606346547</v>
      </c>
      <c r="R60" s="140">
        <f t="shared" si="1"/>
        <v>9.136111614820086E-3</v>
      </c>
      <c r="S60" s="140">
        <f t="shared" si="3"/>
        <v>2.1607707388345831E-2</v>
      </c>
      <c r="T60" s="140">
        <f t="shared" si="5"/>
        <v>8.1706713806971365E-2</v>
      </c>
    </row>
    <row r="61" spans="11:20" x14ac:dyDescent="0.25">
      <c r="K61" s="25">
        <v>37499</v>
      </c>
      <c r="L61" s="26">
        <v>111.712914164512</v>
      </c>
      <c r="M61" s="136">
        <v>103.742317396442</v>
      </c>
      <c r="N61" s="137">
        <f t="shared" si="0"/>
        <v>2.9665174612230505E-2</v>
      </c>
      <c r="O61" s="137">
        <f t="shared" si="2"/>
        <v>4.285746944241553E-2</v>
      </c>
      <c r="P61" s="137">
        <f t="shared" si="4"/>
        <v>-4.0408707862436555E-2</v>
      </c>
      <c r="Q61" s="141">
        <v>112.851664654616</v>
      </c>
      <c r="R61" s="140">
        <f t="shared" si="1"/>
        <v>8.2738734977385597E-3</v>
      </c>
      <c r="S61" s="140">
        <f t="shared" si="3"/>
        <v>2.240918325267871E-2</v>
      </c>
      <c r="T61" s="140">
        <f t="shared" si="5"/>
        <v>7.1452909905137307E-2</v>
      </c>
    </row>
    <row r="62" spans="11:20" x14ac:dyDescent="0.25">
      <c r="K62" s="25">
        <v>37529</v>
      </c>
      <c r="L62" s="26">
        <v>113.211767080416</v>
      </c>
      <c r="M62" s="136">
        <v>106.55297482642899</v>
      </c>
      <c r="N62" s="137">
        <f t="shared" si="0"/>
        <v>2.709268021502087E-2</v>
      </c>
      <c r="O62" s="137">
        <f t="shared" si="2"/>
        <v>6.7513464456542938E-2</v>
      </c>
      <c r="P62" s="137">
        <f t="shared" si="4"/>
        <v>-1.0056104723997539E-2</v>
      </c>
      <c r="Q62" s="141">
        <v>114.102454442848</v>
      </c>
      <c r="R62" s="140">
        <f t="shared" si="1"/>
        <v>1.1083485494521206E-2</v>
      </c>
      <c r="S62" s="140">
        <f t="shared" si="3"/>
        <v>2.8762862768400899E-2</v>
      </c>
      <c r="T62" s="140">
        <f t="shared" si="5"/>
        <v>7.1960356755234267E-2</v>
      </c>
    </row>
    <row r="63" spans="11:20" x14ac:dyDescent="0.25">
      <c r="K63" s="25">
        <v>37560</v>
      </c>
      <c r="L63" s="26">
        <v>114.908808445448</v>
      </c>
      <c r="M63" s="136">
        <v>109.504362946822</v>
      </c>
      <c r="N63" s="137">
        <f t="shared" si="0"/>
        <v>2.7698786685221188E-2</v>
      </c>
      <c r="O63" s="137">
        <f t="shared" si="2"/>
        <v>8.6854736081956485E-2</v>
      </c>
      <c r="P63" s="137">
        <f t="shared" si="4"/>
        <v>5.8455314926911583E-2</v>
      </c>
      <c r="Q63" s="141">
        <v>115.703364992478</v>
      </c>
      <c r="R63" s="140">
        <f t="shared" si="1"/>
        <v>1.4030465492150146E-2</v>
      </c>
      <c r="S63" s="140">
        <f t="shared" si="3"/>
        <v>3.3752407239449722E-2</v>
      </c>
      <c r="T63" s="140">
        <f t="shared" si="5"/>
        <v>8.7930702733823862E-2</v>
      </c>
    </row>
    <row r="64" spans="11:20" x14ac:dyDescent="0.25">
      <c r="K64" s="25">
        <v>37590</v>
      </c>
      <c r="L64" s="26">
        <v>116.635253589149</v>
      </c>
      <c r="M64" s="136">
        <v>109.658440811237</v>
      </c>
      <c r="N64" s="137">
        <f t="shared" si="0"/>
        <v>1.4070477218321997E-3</v>
      </c>
      <c r="O64" s="137">
        <f t="shared" si="2"/>
        <v>5.7027099097729517E-2</v>
      </c>
      <c r="P64" s="137">
        <f t="shared" si="4"/>
        <v>7.6456032980289912E-2</v>
      </c>
      <c r="Q64" s="141">
        <v>117.7599722172</v>
      </c>
      <c r="R64" s="140">
        <f t="shared" si="1"/>
        <v>1.777482638344785E-2</v>
      </c>
      <c r="S64" s="140">
        <f t="shared" si="3"/>
        <v>4.34934440498147E-2</v>
      </c>
      <c r="T64" s="140">
        <f t="shared" si="5"/>
        <v>0.11731455212522501</v>
      </c>
    </row>
    <row r="65" spans="11:20" x14ac:dyDescent="0.25">
      <c r="K65" s="25">
        <v>37621</v>
      </c>
      <c r="L65" s="26">
        <v>117.645825828092</v>
      </c>
      <c r="M65" s="136">
        <v>108.99735830265</v>
      </c>
      <c r="N65" s="137">
        <f t="shared" si="0"/>
        <v>-6.0285601700735825E-3</v>
      </c>
      <c r="O65" s="137">
        <f t="shared" si="2"/>
        <v>2.2940546523481098E-2</v>
      </c>
      <c r="P65" s="137">
        <f t="shared" si="4"/>
        <v>6.9080507635097987E-2</v>
      </c>
      <c r="Q65" s="141">
        <v>119.207958366409</v>
      </c>
      <c r="R65" s="140">
        <f t="shared" si="1"/>
        <v>1.2296080934345754E-2</v>
      </c>
      <c r="S65" s="140">
        <f t="shared" si="3"/>
        <v>4.474490884960125E-2</v>
      </c>
      <c r="T65" s="140">
        <f t="shared" si="5"/>
        <v>0.14528147561138449</v>
      </c>
    </row>
    <row r="66" spans="11:20" x14ac:dyDescent="0.25">
      <c r="K66" s="25">
        <v>37652</v>
      </c>
      <c r="L66" s="26">
        <v>117.56048965284501</v>
      </c>
      <c r="M66" s="136">
        <v>107.37777790269099</v>
      </c>
      <c r="N66" s="137">
        <f t="shared" si="0"/>
        <v>-1.4858895896008417E-2</v>
      </c>
      <c r="O66" s="137">
        <f t="shared" si="2"/>
        <v>-1.942009420358648E-2</v>
      </c>
      <c r="P66" s="137">
        <f t="shared" si="4"/>
        <v>2.8083377020035494E-2</v>
      </c>
      <c r="Q66" s="141">
        <v>119.41879611535499</v>
      </c>
      <c r="R66" s="140">
        <f t="shared" si="1"/>
        <v>1.7686549776982918E-3</v>
      </c>
      <c r="S66" s="140">
        <f t="shared" si="3"/>
        <v>3.2111694617684927E-2</v>
      </c>
      <c r="T66" s="140">
        <f t="shared" si="5"/>
        <v>0.14262676952896469</v>
      </c>
    </row>
    <row r="67" spans="11:20" x14ac:dyDescent="0.25">
      <c r="K67" s="25">
        <v>37680</v>
      </c>
      <c r="L67" s="26">
        <v>117.402900198748</v>
      </c>
      <c r="M67" s="136">
        <v>107.898788102588</v>
      </c>
      <c r="N67" s="137">
        <f t="shared" si="0"/>
        <v>4.8521231308136237E-3</v>
      </c>
      <c r="O67" s="137">
        <f t="shared" si="2"/>
        <v>-1.6046669053757734E-2</v>
      </c>
      <c r="P67" s="137">
        <f t="shared" si="4"/>
        <v>3.9138491174965706E-2</v>
      </c>
      <c r="Q67" s="141">
        <v>119.11085655805</v>
      </c>
      <c r="R67" s="140">
        <f t="shared" si="1"/>
        <v>-2.578652333821263E-3</v>
      </c>
      <c r="S67" s="140">
        <f t="shared" si="3"/>
        <v>1.1471506959583877E-2</v>
      </c>
      <c r="T67" s="140">
        <f t="shared" si="5"/>
        <v>0.12321111138905327</v>
      </c>
    </row>
    <row r="68" spans="11:20" x14ac:dyDescent="0.25">
      <c r="K68" s="25">
        <v>37711</v>
      </c>
      <c r="L68" s="26">
        <v>118.297653761875</v>
      </c>
      <c r="M68" s="136">
        <v>110.313398545281</v>
      </c>
      <c r="N68" s="137">
        <f t="shared" si="0"/>
        <v>2.2378476025117555E-2</v>
      </c>
      <c r="O68" s="137">
        <f t="shared" si="2"/>
        <v>1.2074056317739279E-2</v>
      </c>
      <c r="P68" s="137">
        <f t="shared" si="4"/>
        <v>7.9814866841710908E-2</v>
      </c>
      <c r="Q68" s="141">
        <v>119.585200491538</v>
      </c>
      <c r="R68" s="140">
        <f t="shared" si="1"/>
        <v>3.9823736239930074E-3</v>
      </c>
      <c r="S68" s="140">
        <f t="shared" si="3"/>
        <v>3.1645716468817753E-3</v>
      </c>
      <c r="T68" s="140">
        <f t="shared" si="5"/>
        <v>0.10330255964541513</v>
      </c>
    </row>
    <row r="69" spans="11:20" x14ac:dyDescent="0.25">
      <c r="K69" s="25">
        <v>37741</v>
      </c>
      <c r="L69" s="26">
        <v>120.043033262527</v>
      </c>
      <c r="M69" s="136">
        <v>112.93700068806901</v>
      </c>
      <c r="N69" s="137">
        <f t="shared" si="0"/>
        <v>2.3783168476230632E-2</v>
      </c>
      <c r="O69" s="137">
        <f t="shared" si="2"/>
        <v>5.1772563131413873E-2</v>
      </c>
      <c r="P69" s="137">
        <f t="shared" si="4"/>
        <v>0.12455057495179034</v>
      </c>
      <c r="Q69" s="141">
        <v>121.059761543504</v>
      </c>
      <c r="R69" s="140">
        <f t="shared" si="1"/>
        <v>1.2330631599102748E-2</v>
      </c>
      <c r="S69" s="140">
        <f t="shared" si="3"/>
        <v>1.3741265877139419E-2</v>
      </c>
      <c r="T69" s="140">
        <f t="shared" si="5"/>
        <v>0.10498025862385196</v>
      </c>
    </row>
    <row r="70" spans="11:20" x14ac:dyDescent="0.25">
      <c r="K70" s="25">
        <v>37772</v>
      </c>
      <c r="L70" s="26">
        <v>121.679212689354</v>
      </c>
      <c r="M70" s="136">
        <v>114.163067666933</v>
      </c>
      <c r="N70" s="137">
        <f t="shared" si="0"/>
        <v>1.0856202762550726E-2</v>
      </c>
      <c r="O70" s="137">
        <f t="shared" si="2"/>
        <v>5.8056996510368997E-2</v>
      </c>
      <c r="P70" s="137">
        <f t="shared" si="4"/>
        <v>0.14761083845813716</v>
      </c>
      <c r="Q70" s="141">
        <v>122.74615433705701</v>
      </c>
      <c r="R70" s="140">
        <f t="shared" si="1"/>
        <v>1.3930250415593148E-2</v>
      </c>
      <c r="S70" s="140">
        <f t="shared" si="3"/>
        <v>3.0520289116007682E-2</v>
      </c>
      <c r="T70" s="140">
        <f t="shared" si="5"/>
        <v>0.11205090139558238</v>
      </c>
    </row>
    <row r="71" spans="11:20" x14ac:dyDescent="0.25">
      <c r="K71" s="25">
        <v>37802</v>
      </c>
      <c r="L71" s="26">
        <v>122.618880929791</v>
      </c>
      <c r="M71" s="136">
        <v>113.676654769678</v>
      </c>
      <c r="N71" s="137">
        <f t="shared" si="0"/>
        <v>-4.2606852390660865E-3</v>
      </c>
      <c r="O71" s="137">
        <f t="shared" si="2"/>
        <v>3.0488193354105242E-2</v>
      </c>
      <c r="P71" s="137">
        <f t="shared" si="4"/>
        <v>0.13888288673954352</v>
      </c>
      <c r="Q71" s="141">
        <v>124.01794246553</v>
      </c>
      <c r="R71" s="140">
        <f t="shared" si="1"/>
        <v>1.0361124023329449E-2</v>
      </c>
      <c r="S71" s="140">
        <f t="shared" si="3"/>
        <v>3.7067646797194209E-2</v>
      </c>
      <c r="T71" s="140">
        <f t="shared" si="5"/>
        <v>0.11816221788104198</v>
      </c>
    </row>
    <row r="72" spans="11:20" x14ac:dyDescent="0.25">
      <c r="K72" s="25">
        <v>37833</v>
      </c>
      <c r="L72" s="26">
        <v>123.540978536374</v>
      </c>
      <c r="M72" s="136">
        <v>112.91047606546999</v>
      </c>
      <c r="N72" s="137">
        <f t="shared" ref="N72:N135" si="6">M72/M71-1</f>
        <v>-6.7399828554101093E-3</v>
      </c>
      <c r="O72" s="137">
        <f t="shared" si="2"/>
        <v>-2.3486211283640923E-4</v>
      </c>
      <c r="P72" s="137">
        <f t="shared" si="4"/>
        <v>0.12066115324207649</v>
      </c>
      <c r="Q72" s="141">
        <v>125.391992225097</v>
      </c>
      <c r="R72" s="140">
        <f t="shared" ref="R72:R135" si="7">Q72/Q71-1</f>
        <v>1.107944328256294E-2</v>
      </c>
      <c r="S72" s="140">
        <f t="shared" si="3"/>
        <v>3.5785884808935187E-2</v>
      </c>
      <c r="T72" s="140">
        <f t="shared" si="5"/>
        <v>0.12031550525493717</v>
      </c>
    </row>
    <row r="73" spans="11:20" x14ac:dyDescent="0.25">
      <c r="K73" s="25">
        <v>37864</v>
      </c>
      <c r="L73" s="26">
        <v>124.724988588784</v>
      </c>
      <c r="M73" s="136">
        <v>112.60728691813399</v>
      </c>
      <c r="N73" s="137">
        <f t="shared" si="6"/>
        <v>-2.6852171552282922E-3</v>
      </c>
      <c r="O73" s="137">
        <f t="shared" si="2"/>
        <v>-1.3627706232789305E-2</v>
      </c>
      <c r="P73" s="137">
        <f t="shared" si="4"/>
        <v>8.5451817003617814E-2</v>
      </c>
      <c r="Q73" s="141">
        <v>126.954473172584</v>
      </c>
      <c r="R73" s="140">
        <f t="shared" si="7"/>
        <v>1.2460771375911506E-2</v>
      </c>
      <c r="S73" s="140">
        <f t="shared" si="3"/>
        <v>3.428473061543813E-2</v>
      </c>
      <c r="T73" s="140">
        <f t="shared" si="5"/>
        <v>0.12496766052259689</v>
      </c>
    </row>
    <row r="74" spans="11:20" x14ac:dyDescent="0.25">
      <c r="K74" s="25">
        <v>37894</v>
      </c>
      <c r="L74" s="26">
        <v>126.309025928712</v>
      </c>
      <c r="M74" s="136">
        <v>113.513897720855</v>
      </c>
      <c r="N74" s="137">
        <f t="shared" si="6"/>
        <v>8.0510846814034753E-3</v>
      </c>
      <c r="O74" s="137">
        <f t="shared" ref="O74:O137" si="8">M74/M71-1</f>
        <v>-1.4317543839829083E-3</v>
      </c>
      <c r="P74" s="137">
        <f t="shared" si="4"/>
        <v>6.5328283004440824E-2</v>
      </c>
      <c r="Q74" s="141">
        <v>128.713670058388</v>
      </c>
      <c r="R74" s="140">
        <f t="shared" si="7"/>
        <v>1.3856911393838933E-2</v>
      </c>
      <c r="S74" s="140">
        <f t="shared" ref="S74:S137" si="9">Q74/Q71-1</f>
        <v>3.7863292193894837E-2</v>
      </c>
      <c r="T74" s="140">
        <f t="shared" si="5"/>
        <v>0.12805347340585493</v>
      </c>
    </row>
    <row r="75" spans="11:20" x14ac:dyDescent="0.25">
      <c r="K75" s="25">
        <v>37925</v>
      </c>
      <c r="L75" s="26">
        <v>127.389622151143</v>
      </c>
      <c r="M75" s="136">
        <v>114.803753382171</v>
      </c>
      <c r="N75" s="137">
        <f t="shared" si="6"/>
        <v>1.136297569913336E-2</v>
      </c>
      <c r="O75" s="137">
        <f t="shared" si="8"/>
        <v>1.6767950881751759E-2</v>
      </c>
      <c r="P75" s="137">
        <f t="shared" si="4"/>
        <v>4.8394331447072281E-2</v>
      </c>
      <c r="Q75" s="141">
        <v>129.738191979177</v>
      </c>
      <c r="R75" s="140">
        <f t="shared" si="7"/>
        <v>7.9596978341480717E-3</v>
      </c>
      <c r="S75" s="140">
        <f t="shared" si="9"/>
        <v>3.4660903594847969E-2</v>
      </c>
      <c r="T75" s="140">
        <f t="shared" si="5"/>
        <v>0.12130007616987992</v>
      </c>
    </row>
    <row r="76" spans="11:20" x14ac:dyDescent="0.25">
      <c r="K76" s="25">
        <v>37955</v>
      </c>
      <c r="L76" s="26">
        <v>127.889525798821</v>
      </c>
      <c r="M76" s="136">
        <v>115.76069452202501</v>
      </c>
      <c r="N76" s="137">
        <f t="shared" si="6"/>
        <v>8.3354516874412088E-3</v>
      </c>
      <c r="O76" s="137">
        <f t="shared" si="8"/>
        <v>2.8003583872716398E-2</v>
      </c>
      <c r="P76" s="137">
        <f t="shared" si="4"/>
        <v>5.5647824879183405E-2</v>
      </c>
      <c r="Q76" s="141">
        <v>130.22209260606499</v>
      </c>
      <c r="R76" s="140">
        <f t="shared" si="7"/>
        <v>3.7298240364382895E-3</v>
      </c>
      <c r="S76" s="140">
        <f t="shared" si="9"/>
        <v>2.5738513593285717E-2</v>
      </c>
      <c r="T76" s="140">
        <f t="shared" si="5"/>
        <v>0.10582645489996789</v>
      </c>
    </row>
    <row r="77" spans="11:20" x14ac:dyDescent="0.25">
      <c r="K77" s="25">
        <v>37986</v>
      </c>
      <c r="L77" s="26">
        <v>128.44943584457801</v>
      </c>
      <c r="M77" s="136">
        <v>116.08025658858899</v>
      </c>
      <c r="N77" s="137">
        <f t="shared" si="6"/>
        <v>2.7605403361086189E-3</v>
      </c>
      <c r="O77" s="137">
        <f t="shared" si="8"/>
        <v>2.2608323027062172E-2</v>
      </c>
      <c r="P77" s="137">
        <f t="shared" si="4"/>
        <v>6.4982293114591805E-2</v>
      </c>
      <c r="Q77" s="141">
        <v>130.89700423000599</v>
      </c>
      <c r="R77" s="140">
        <f t="shared" si="7"/>
        <v>5.1827736018854598E-3</v>
      </c>
      <c r="S77" s="140">
        <f t="shared" si="9"/>
        <v>1.696272175773994E-2</v>
      </c>
      <c r="T77" s="140">
        <f t="shared" si="5"/>
        <v>9.8055918612987458E-2</v>
      </c>
    </row>
    <row r="78" spans="11:20" x14ac:dyDescent="0.25">
      <c r="K78" s="25">
        <v>38017</v>
      </c>
      <c r="L78" s="26">
        <v>129.541216611116</v>
      </c>
      <c r="M78" s="136">
        <v>116.62552752143</v>
      </c>
      <c r="N78" s="137">
        <f t="shared" si="6"/>
        <v>4.6973615399004132E-3</v>
      </c>
      <c r="O78" s="137">
        <f t="shared" si="8"/>
        <v>1.5868593888167526E-2</v>
      </c>
      <c r="P78" s="137">
        <f t="shared" si="4"/>
        <v>8.6123495935253924E-2</v>
      </c>
      <c r="Q78" s="141">
        <v>132.08649060113601</v>
      </c>
      <c r="R78" s="140">
        <f t="shared" si="7"/>
        <v>9.0871932335434558E-3</v>
      </c>
      <c r="S78" s="140">
        <f t="shared" si="9"/>
        <v>1.8100287865395082E-2</v>
      </c>
      <c r="T78" s="140">
        <f t="shared" si="5"/>
        <v>0.10607789475238394</v>
      </c>
    </row>
    <row r="79" spans="11:20" x14ac:dyDescent="0.25">
      <c r="K79" s="25">
        <v>38046</v>
      </c>
      <c r="L79" s="26">
        <v>131.944092514517</v>
      </c>
      <c r="M79" s="136">
        <v>118.96672268975</v>
      </c>
      <c r="N79" s="137">
        <f t="shared" si="6"/>
        <v>2.007446584016348E-2</v>
      </c>
      <c r="O79" s="137">
        <f t="shared" si="8"/>
        <v>2.769530867936365E-2</v>
      </c>
      <c r="P79" s="137">
        <f t="shared" si="4"/>
        <v>0.10257700556042226</v>
      </c>
      <c r="Q79" s="141">
        <v>134.42388030187999</v>
      </c>
      <c r="R79" s="140">
        <f t="shared" si="7"/>
        <v>1.769590281418143E-2</v>
      </c>
      <c r="S79" s="140">
        <f t="shared" si="9"/>
        <v>3.2266319882647165E-2</v>
      </c>
      <c r="T79" s="140">
        <f t="shared" si="5"/>
        <v>0.12856110841892088</v>
      </c>
    </row>
    <row r="80" spans="11:20" x14ac:dyDescent="0.25">
      <c r="K80" s="25">
        <v>38077</v>
      </c>
      <c r="L80" s="26">
        <v>134.460037729254</v>
      </c>
      <c r="M80" s="136">
        <v>121.762531682036</v>
      </c>
      <c r="N80" s="137">
        <f t="shared" si="6"/>
        <v>2.3500764996083001E-2</v>
      </c>
      <c r="O80" s="137">
        <f t="shared" si="8"/>
        <v>4.8951262345896529E-2</v>
      </c>
      <c r="P80" s="137">
        <f t="shared" si="4"/>
        <v>0.10378733034913612</v>
      </c>
      <c r="Q80" s="141">
        <v>136.82717034283701</v>
      </c>
      <c r="R80" s="140">
        <f t="shared" si="7"/>
        <v>1.7878445671705601E-2</v>
      </c>
      <c r="S80" s="140">
        <f t="shared" si="9"/>
        <v>4.5304062898267716E-2</v>
      </c>
      <c r="T80" s="140">
        <f t="shared" si="5"/>
        <v>0.14418146878065463</v>
      </c>
    </row>
    <row r="81" spans="11:20" x14ac:dyDescent="0.25">
      <c r="K81" s="25">
        <v>38107</v>
      </c>
      <c r="L81" s="26">
        <v>137.11086986703401</v>
      </c>
      <c r="M81" s="136">
        <v>123.959009920233</v>
      </c>
      <c r="N81" s="137">
        <f t="shared" si="6"/>
        <v>1.8039032269243194E-2</v>
      </c>
      <c r="O81" s="137">
        <f t="shared" si="8"/>
        <v>6.2880593594361045E-2</v>
      </c>
      <c r="P81" s="137">
        <f t="shared" si="4"/>
        <v>9.7594315104990947E-2</v>
      </c>
      <c r="Q81" s="141">
        <v>139.53327862152699</v>
      </c>
      <c r="R81" s="140">
        <f t="shared" si="7"/>
        <v>1.9777565171518852E-2</v>
      </c>
      <c r="S81" s="140">
        <f t="shared" si="9"/>
        <v>5.637812002196485E-2</v>
      </c>
      <c r="T81" s="140">
        <f t="shared" si="5"/>
        <v>0.15259832699558351</v>
      </c>
    </row>
    <row r="82" spans="11:20" x14ac:dyDescent="0.25">
      <c r="K82" s="25">
        <v>38138</v>
      </c>
      <c r="L82" s="26">
        <v>138.719583748384</v>
      </c>
      <c r="M82" s="136">
        <v>124.546075573222</v>
      </c>
      <c r="N82" s="137">
        <f t="shared" si="6"/>
        <v>4.7359659726773362E-3</v>
      </c>
      <c r="O82" s="137">
        <f t="shared" si="8"/>
        <v>4.689843308554642E-2</v>
      </c>
      <c r="P82" s="137">
        <f t="shared" si="4"/>
        <v>9.0948921735189092E-2</v>
      </c>
      <c r="Q82" s="141">
        <v>141.42221384825001</v>
      </c>
      <c r="R82" s="140">
        <f t="shared" si="7"/>
        <v>1.3537524849871918E-2</v>
      </c>
      <c r="S82" s="140">
        <f t="shared" si="9"/>
        <v>5.2061683762242517E-2</v>
      </c>
      <c r="T82" s="140">
        <f t="shared" si="5"/>
        <v>0.15215189112898098</v>
      </c>
    </row>
    <row r="83" spans="11:20" x14ac:dyDescent="0.25">
      <c r="K83" s="25">
        <v>38168</v>
      </c>
      <c r="L83" s="26">
        <v>140.84972733365001</v>
      </c>
      <c r="M83" s="136">
        <v>125.244598187896</v>
      </c>
      <c r="N83" s="137">
        <f t="shared" si="6"/>
        <v>5.6085477720519972E-3</v>
      </c>
      <c r="O83" s="137">
        <f t="shared" si="8"/>
        <v>2.8597192073444022E-2</v>
      </c>
      <c r="P83" s="137">
        <f t="shared" ref="P83:P146" si="10">M83/M71-1</f>
        <v>0.10176182120819788</v>
      </c>
      <c r="Q83" s="141">
        <v>143.86966059848299</v>
      </c>
      <c r="R83" s="140">
        <f t="shared" si="7"/>
        <v>1.7305956989608129E-2</v>
      </c>
      <c r="S83" s="140">
        <f t="shared" si="9"/>
        <v>5.1469969290457218E-2</v>
      </c>
      <c r="T83" s="140">
        <f t="shared" ref="T83:T146" si="11">Q83/Q71-1</f>
        <v>0.16007133918118877</v>
      </c>
    </row>
    <row r="84" spans="11:20" x14ac:dyDescent="0.25">
      <c r="K84" s="25">
        <v>38199</v>
      </c>
      <c r="L84" s="26">
        <v>142.70884994993699</v>
      </c>
      <c r="M84" s="136">
        <v>125.671527855835</v>
      </c>
      <c r="N84" s="137">
        <f t="shared" si="6"/>
        <v>3.4087671174327649E-3</v>
      </c>
      <c r="O84" s="137">
        <f t="shared" si="8"/>
        <v>1.3815195335167507E-2</v>
      </c>
      <c r="P84" s="137">
        <f t="shared" si="10"/>
        <v>0.11301920100811236</v>
      </c>
      <c r="Q84" s="141">
        <v>146.03103802743999</v>
      </c>
      <c r="R84" s="140">
        <f t="shared" si="7"/>
        <v>1.5023163465916811E-2</v>
      </c>
      <c r="S84" s="140">
        <f t="shared" si="9"/>
        <v>4.6567811421801775E-2</v>
      </c>
      <c r="T84" s="140">
        <f t="shared" si="11"/>
        <v>0.1645962029640049</v>
      </c>
    </row>
    <row r="85" spans="11:20" x14ac:dyDescent="0.25">
      <c r="K85" s="25">
        <v>38230</v>
      </c>
      <c r="L85" s="26">
        <v>144.90428874172201</v>
      </c>
      <c r="M85" s="136">
        <v>127.41110752821599</v>
      </c>
      <c r="N85" s="137">
        <f t="shared" si="6"/>
        <v>1.3842273600561006E-2</v>
      </c>
      <c r="O85" s="137">
        <f t="shared" si="8"/>
        <v>2.300379150292553E-2</v>
      </c>
      <c r="P85" s="137">
        <f t="shared" si="10"/>
        <v>0.13146414424178832</v>
      </c>
      <c r="Q85" s="141">
        <v>148.339013132567</v>
      </c>
      <c r="R85" s="140">
        <f t="shared" si="7"/>
        <v>1.580468875865515E-2</v>
      </c>
      <c r="S85" s="140">
        <f t="shared" si="9"/>
        <v>4.890886018612961E-2</v>
      </c>
      <c r="T85" s="140">
        <f t="shared" si="11"/>
        <v>0.16844258753224484</v>
      </c>
    </row>
    <row r="86" spans="11:20" x14ac:dyDescent="0.25">
      <c r="K86" s="25">
        <v>38260</v>
      </c>
      <c r="L86" s="26">
        <v>145.70488656550299</v>
      </c>
      <c r="M86" s="136">
        <v>129.035911894229</v>
      </c>
      <c r="N86" s="137">
        <f t="shared" si="6"/>
        <v>1.2752454613528696E-2</v>
      </c>
      <c r="O86" s="137">
        <f t="shared" si="8"/>
        <v>3.0271275258076491E-2</v>
      </c>
      <c r="P86" s="137">
        <f t="shared" si="10"/>
        <v>0.13674109060676076</v>
      </c>
      <c r="Q86" s="141">
        <v>149.01733722905701</v>
      </c>
      <c r="R86" s="140">
        <f t="shared" si="7"/>
        <v>4.5727963410664429E-3</v>
      </c>
      <c r="S86" s="140">
        <f t="shared" si="9"/>
        <v>3.5780140226648216E-2</v>
      </c>
      <c r="T86" s="140">
        <f t="shared" si="11"/>
        <v>0.15774289678368048</v>
      </c>
    </row>
    <row r="87" spans="11:20" x14ac:dyDescent="0.25">
      <c r="K87" s="25">
        <v>38291</v>
      </c>
      <c r="L87" s="26">
        <v>145.36444332899799</v>
      </c>
      <c r="M87" s="136">
        <v>130.727022505386</v>
      </c>
      <c r="N87" s="137">
        <f t="shared" si="6"/>
        <v>1.3105736118974365E-2</v>
      </c>
      <c r="O87" s="137">
        <f t="shared" si="8"/>
        <v>4.0227844252442413E-2</v>
      </c>
      <c r="P87" s="137">
        <f t="shared" si="10"/>
        <v>0.13869990008260391</v>
      </c>
      <c r="Q87" s="141">
        <v>148.40279784032899</v>
      </c>
      <c r="R87" s="140">
        <f t="shared" si="7"/>
        <v>-4.1239455767714261E-3</v>
      </c>
      <c r="S87" s="140">
        <f t="shared" si="9"/>
        <v>1.6241477462094922E-2</v>
      </c>
      <c r="T87" s="140">
        <f t="shared" si="11"/>
        <v>0.14386361931225045</v>
      </c>
    </row>
    <row r="88" spans="11:20" x14ac:dyDescent="0.25">
      <c r="K88" s="25">
        <v>38321</v>
      </c>
      <c r="L88" s="26">
        <v>145.08747529554799</v>
      </c>
      <c r="M88" s="136">
        <v>130.21037831825899</v>
      </c>
      <c r="N88" s="137">
        <f t="shared" si="6"/>
        <v>-3.9520841003299889E-3</v>
      </c>
      <c r="O88" s="137">
        <f t="shared" si="8"/>
        <v>2.1970382679728839E-2</v>
      </c>
      <c r="P88" s="137">
        <f t="shared" si="10"/>
        <v>0.12482374830158549</v>
      </c>
      <c r="Q88" s="141">
        <v>148.266280393861</v>
      </c>
      <c r="R88" s="140">
        <f t="shared" si="7"/>
        <v>-9.1991154112114337E-4</v>
      </c>
      <c r="S88" s="140">
        <f t="shared" si="9"/>
        <v>-4.9031429541068761E-4</v>
      </c>
      <c r="T88" s="140">
        <f t="shared" si="11"/>
        <v>0.13856471990802288</v>
      </c>
    </row>
    <row r="89" spans="11:20" x14ac:dyDescent="0.25">
      <c r="K89" s="25">
        <v>38352</v>
      </c>
      <c r="L89" s="26">
        <v>146.37282411074301</v>
      </c>
      <c r="M89" s="136">
        <v>130.43977267146701</v>
      </c>
      <c r="N89" s="137">
        <f t="shared" si="6"/>
        <v>1.7617209639568809E-3</v>
      </c>
      <c r="O89" s="137">
        <f t="shared" si="8"/>
        <v>1.0879612943633488E-2</v>
      </c>
      <c r="P89" s="137">
        <f t="shared" si="10"/>
        <v>0.1237033454687384</v>
      </c>
      <c r="Q89" s="141">
        <v>149.83258867898201</v>
      </c>
      <c r="R89" s="140">
        <f t="shared" si="7"/>
        <v>1.0564157143216901E-2</v>
      </c>
      <c r="S89" s="140">
        <f t="shared" si="9"/>
        <v>5.4708496681286078E-3</v>
      </c>
      <c r="T89" s="140">
        <f t="shared" si="11"/>
        <v>0.14466018195270003</v>
      </c>
    </row>
    <row r="90" spans="11:20" x14ac:dyDescent="0.25">
      <c r="K90" s="25">
        <v>38383</v>
      </c>
      <c r="L90" s="26">
        <v>149.52256259057799</v>
      </c>
      <c r="M90" s="136">
        <v>129.68558941085701</v>
      </c>
      <c r="N90" s="137">
        <f t="shared" si="6"/>
        <v>-5.7818504675681837E-3</v>
      </c>
      <c r="O90" s="137">
        <f t="shared" si="8"/>
        <v>-7.9664714652709634E-3</v>
      </c>
      <c r="P90" s="137">
        <f t="shared" si="10"/>
        <v>0.11198287516450645</v>
      </c>
      <c r="Q90" s="141">
        <v>153.65818249280201</v>
      </c>
      <c r="R90" s="140">
        <f t="shared" si="7"/>
        <v>2.5532454905497159E-2</v>
      </c>
      <c r="S90" s="140">
        <f t="shared" si="9"/>
        <v>3.5412975556750936E-2</v>
      </c>
      <c r="T90" s="140">
        <f t="shared" si="11"/>
        <v>0.16331489915048492</v>
      </c>
    </row>
    <row r="91" spans="11:20" x14ac:dyDescent="0.25">
      <c r="K91" s="25">
        <v>38411</v>
      </c>
      <c r="L91" s="26">
        <v>153.36690046756101</v>
      </c>
      <c r="M91" s="136">
        <v>132.51215962513999</v>
      </c>
      <c r="N91" s="137">
        <f t="shared" si="6"/>
        <v>2.1795561304256639E-2</v>
      </c>
      <c r="O91" s="137">
        <f t="shared" si="8"/>
        <v>1.7677402804675113E-2</v>
      </c>
      <c r="P91" s="137">
        <f t="shared" si="10"/>
        <v>0.11385904082366594</v>
      </c>
      <c r="Q91" s="141">
        <v>157.642463124638</v>
      </c>
      <c r="R91" s="140">
        <f t="shared" si="7"/>
        <v>2.5929505134050457E-2</v>
      </c>
      <c r="S91" s="140">
        <f t="shared" si="9"/>
        <v>6.3238807272089748E-2</v>
      </c>
      <c r="T91" s="140">
        <f t="shared" si="11"/>
        <v>0.17272662246183712</v>
      </c>
    </row>
    <row r="92" spans="11:20" x14ac:dyDescent="0.25">
      <c r="K92" s="25">
        <v>38442</v>
      </c>
      <c r="L92" s="26">
        <v>156.73857885292799</v>
      </c>
      <c r="M92" s="136">
        <v>134.658364896292</v>
      </c>
      <c r="N92" s="137">
        <f t="shared" si="6"/>
        <v>1.6196289285627552E-2</v>
      </c>
      <c r="O92" s="137">
        <f t="shared" si="8"/>
        <v>3.2341303104308272E-2</v>
      </c>
      <c r="P92" s="137">
        <f t="shared" si="10"/>
        <v>0.10590970010324252</v>
      </c>
      <c r="Q92" s="141">
        <v>161.30335321080099</v>
      </c>
      <c r="R92" s="140">
        <f t="shared" si="7"/>
        <v>2.3222740964587318E-2</v>
      </c>
      <c r="S92" s="140">
        <f t="shared" si="9"/>
        <v>7.6557207166694674E-2</v>
      </c>
      <c r="T92" s="140">
        <f t="shared" si="11"/>
        <v>0.17888393662337632</v>
      </c>
    </row>
    <row r="93" spans="11:20" x14ac:dyDescent="0.25">
      <c r="K93" s="25">
        <v>38472</v>
      </c>
      <c r="L93" s="26">
        <v>159.00068435690099</v>
      </c>
      <c r="M93" s="136">
        <v>137.51801950399999</v>
      </c>
      <c r="N93" s="137">
        <f t="shared" si="6"/>
        <v>2.1236368122473204E-2</v>
      </c>
      <c r="O93" s="137">
        <f t="shared" si="8"/>
        <v>6.0395531444353834E-2</v>
      </c>
      <c r="P93" s="137">
        <f t="shared" si="10"/>
        <v>0.10938300969402825</v>
      </c>
      <c r="Q93" s="141">
        <v>163.584794741243</v>
      </c>
      <c r="R93" s="140">
        <f t="shared" si="7"/>
        <v>1.4143794812873312E-2</v>
      </c>
      <c r="S93" s="140">
        <f t="shared" si="9"/>
        <v>6.4601911121173083E-2</v>
      </c>
      <c r="T93" s="140">
        <f t="shared" si="11"/>
        <v>0.17237118168027754</v>
      </c>
    </row>
    <row r="94" spans="11:20" x14ac:dyDescent="0.25">
      <c r="K94" s="25">
        <v>38503</v>
      </c>
      <c r="L94" s="26">
        <v>160.683784029251</v>
      </c>
      <c r="M94" s="136">
        <v>138.986310840973</v>
      </c>
      <c r="N94" s="137">
        <f t="shared" si="6"/>
        <v>1.0677083208941118E-2</v>
      </c>
      <c r="O94" s="137">
        <f t="shared" si="8"/>
        <v>4.885703496303706E-2</v>
      </c>
      <c r="P94" s="137">
        <f t="shared" si="10"/>
        <v>0.11594291671808987</v>
      </c>
      <c r="Q94" s="141">
        <v>165.545160603038</v>
      </c>
      <c r="R94" s="140">
        <f t="shared" si="7"/>
        <v>1.1983790210428058E-2</v>
      </c>
      <c r="S94" s="140">
        <f t="shared" si="9"/>
        <v>5.0130512564700469E-2</v>
      </c>
      <c r="T94" s="140">
        <f t="shared" si="11"/>
        <v>0.17057395792624619</v>
      </c>
    </row>
    <row r="95" spans="11:20" x14ac:dyDescent="0.25">
      <c r="K95" s="25">
        <v>38533</v>
      </c>
      <c r="L95" s="26">
        <v>162.201926343883</v>
      </c>
      <c r="M95" s="136">
        <v>140.156075386971</v>
      </c>
      <c r="N95" s="137">
        <f t="shared" si="6"/>
        <v>8.4164011471348221E-3</v>
      </c>
      <c r="O95" s="137">
        <f t="shared" si="8"/>
        <v>4.0827099712023696E-2</v>
      </c>
      <c r="P95" s="137">
        <f t="shared" si="10"/>
        <v>0.11905884497073727</v>
      </c>
      <c r="Q95" s="141">
        <v>167.34815036057699</v>
      </c>
      <c r="R95" s="140">
        <f t="shared" si="7"/>
        <v>1.0891226001238374E-2</v>
      </c>
      <c r="S95" s="140">
        <f t="shared" si="9"/>
        <v>3.7474714749893057E-2</v>
      </c>
      <c r="T95" s="140">
        <f t="shared" si="11"/>
        <v>0.16319277924494924</v>
      </c>
    </row>
    <row r="96" spans="11:20" x14ac:dyDescent="0.25">
      <c r="K96" s="25">
        <v>38564</v>
      </c>
      <c r="L96" s="26">
        <v>163.903159187743</v>
      </c>
      <c r="M96" s="136">
        <v>143.238656225748</v>
      </c>
      <c r="N96" s="137">
        <f t="shared" si="6"/>
        <v>2.1993915213921245E-2</v>
      </c>
      <c r="O96" s="137">
        <f t="shared" si="8"/>
        <v>4.1599179092174143E-2</v>
      </c>
      <c r="P96" s="137">
        <f t="shared" si="10"/>
        <v>0.13978606506690405</v>
      </c>
      <c r="Q96" s="141">
        <v>168.853597514369</v>
      </c>
      <c r="R96" s="140">
        <f t="shared" si="7"/>
        <v>8.9958995695398336E-3</v>
      </c>
      <c r="S96" s="140">
        <f t="shared" si="9"/>
        <v>3.2208389425558481E-2</v>
      </c>
      <c r="T96" s="140">
        <f t="shared" si="11"/>
        <v>0.15628567594404497</v>
      </c>
    </row>
    <row r="97" spans="11:20" x14ac:dyDescent="0.25">
      <c r="K97" s="25">
        <v>38595</v>
      </c>
      <c r="L97" s="26">
        <v>166.130686463492</v>
      </c>
      <c r="M97" s="136">
        <v>147.025406250012</v>
      </c>
      <c r="N97" s="137">
        <f t="shared" si="6"/>
        <v>2.6436648625745018E-2</v>
      </c>
      <c r="O97" s="137">
        <f t="shared" si="8"/>
        <v>5.7840915126075032E-2</v>
      </c>
      <c r="P97" s="137">
        <f t="shared" si="10"/>
        <v>0.15394496682679182</v>
      </c>
      <c r="Q97" s="141">
        <v>170.71250980523499</v>
      </c>
      <c r="R97" s="140">
        <f t="shared" si="7"/>
        <v>1.1009017979067837E-2</v>
      </c>
      <c r="S97" s="140">
        <f t="shared" si="9"/>
        <v>3.1214136271780379E-2</v>
      </c>
      <c r="T97" s="140">
        <f t="shared" si="11"/>
        <v>0.1508267865627051</v>
      </c>
    </row>
    <row r="98" spans="11:20" x14ac:dyDescent="0.25">
      <c r="K98" s="25">
        <v>38625</v>
      </c>
      <c r="L98" s="26">
        <v>167.872103639763</v>
      </c>
      <c r="M98" s="136">
        <v>151.327150089882</v>
      </c>
      <c r="N98" s="137">
        <f t="shared" si="6"/>
        <v>2.9258506741039136E-2</v>
      </c>
      <c r="O98" s="137">
        <f t="shared" si="8"/>
        <v>7.9704534192097221E-2</v>
      </c>
      <c r="P98" s="137">
        <f t="shared" si="10"/>
        <v>0.17275220416100256</v>
      </c>
      <c r="Q98" s="141">
        <v>171.61685261252799</v>
      </c>
      <c r="R98" s="140">
        <f t="shared" si="7"/>
        <v>5.297460674233978E-3</v>
      </c>
      <c r="S98" s="140">
        <f t="shared" si="9"/>
        <v>2.5507914146367439E-2</v>
      </c>
      <c r="T98" s="140">
        <f t="shared" si="11"/>
        <v>0.15165695350422825</v>
      </c>
    </row>
    <row r="99" spans="11:20" x14ac:dyDescent="0.25">
      <c r="K99" s="25">
        <v>38656</v>
      </c>
      <c r="L99" s="26">
        <v>169.031646473481</v>
      </c>
      <c r="M99" s="136">
        <v>152.167744310449</v>
      </c>
      <c r="N99" s="137">
        <f t="shared" si="6"/>
        <v>5.554814321605317E-3</v>
      </c>
      <c r="O99" s="137">
        <f t="shared" si="8"/>
        <v>6.2337139428538801E-2</v>
      </c>
      <c r="P99" s="137">
        <f t="shared" si="10"/>
        <v>0.16401139866992409</v>
      </c>
      <c r="Q99" s="141">
        <v>172.76778368338501</v>
      </c>
      <c r="R99" s="140">
        <f t="shared" si="7"/>
        <v>6.7063988957749565E-3</v>
      </c>
      <c r="S99" s="140">
        <f t="shared" si="9"/>
        <v>2.3180946255426438E-2</v>
      </c>
      <c r="T99" s="140">
        <f t="shared" si="11"/>
        <v>0.16418144534762091</v>
      </c>
    </row>
    <row r="100" spans="11:20" x14ac:dyDescent="0.25">
      <c r="K100" s="25">
        <v>38686</v>
      </c>
      <c r="L100" s="26">
        <v>169.01020876131199</v>
      </c>
      <c r="M100" s="136">
        <v>151.40985023533801</v>
      </c>
      <c r="N100" s="137">
        <f t="shared" si="6"/>
        <v>-4.9806486817912665E-3</v>
      </c>
      <c r="O100" s="137">
        <f t="shared" si="8"/>
        <v>2.9820995548690554E-2</v>
      </c>
      <c r="P100" s="137">
        <f t="shared" si="10"/>
        <v>0.16280938732290196</v>
      </c>
      <c r="Q100" s="141">
        <v>172.90252731352501</v>
      </c>
      <c r="R100" s="140">
        <f t="shared" si="7"/>
        <v>7.7991178255176763E-4</v>
      </c>
      <c r="S100" s="140">
        <f t="shared" si="9"/>
        <v>1.2828687896327073E-2</v>
      </c>
      <c r="T100" s="140">
        <f t="shared" si="11"/>
        <v>0.16616217021307356</v>
      </c>
    </row>
    <row r="101" spans="11:20" x14ac:dyDescent="0.25">
      <c r="K101" s="25">
        <v>38717</v>
      </c>
      <c r="L101" s="26">
        <v>170.47842102894401</v>
      </c>
      <c r="M101" s="136">
        <v>150.847978949534</v>
      </c>
      <c r="N101" s="137">
        <f t="shared" si="6"/>
        <v>-3.7109295394631703E-3</v>
      </c>
      <c r="O101" s="137">
        <f t="shared" si="8"/>
        <v>-3.1664584977870724E-3</v>
      </c>
      <c r="P101" s="137">
        <f t="shared" si="10"/>
        <v>0.15645692920263099</v>
      </c>
      <c r="Q101" s="141">
        <v>174.95796302913399</v>
      </c>
      <c r="R101" s="140">
        <f t="shared" si="7"/>
        <v>1.1887829215369683E-2</v>
      </c>
      <c r="S101" s="140">
        <f t="shared" si="9"/>
        <v>1.9468428454106901E-2</v>
      </c>
      <c r="T101" s="140">
        <f t="shared" si="11"/>
        <v>0.16768964997316682</v>
      </c>
    </row>
    <row r="102" spans="11:20" x14ac:dyDescent="0.25">
      <c r="K102" s="25">
        <v>38748</v>
      </c>
      <c r="L102" s="26">
        <v>172.22795288376801</v>
      </c>
      <c r="M102" s="136">
        <v>151.41617286835401</v>
      </c>
      <c r="N102" s="137">
        <f t="shared" si="6"/>
        <v>3.7666657702462025E-3</v>
      </c>
      <c r="O102" s="137">
        <f t="shared" si="8"/>
        <v>-4.9390982661978722E-3</v>
      </c>
      <c r="P102" s="137">
        <f t="shared" si="10"/>
        <v>0.16756359404476573</v>
      </c>
      <c r="Q102" s="141">
        <v>176.874025763698</v>
      </c>
      <c r="R102" s="140">
        <f t="shared" si="7"/>
        <v>1.095156059998792E-2</v>
      </c>
      <c r="S102" s="140">
        <f t="shared" si="9"/>
        <v>2.3767406126121937E-2</v>
      </c>
      <c r="T102" s="140">
        <f t="shared" si="11"/>
        <v>0.15108758215322182</v>
      </c>
    </row>
    <row r="103" spans="11:20" x14ac:dyDescent="0.25">
      <c r="K103" s="25">
        <v>38776</v>
      </c>
      <c r="L103" s="26">
        <v>174.94515929175401</v>
      </c>
      <c r="M103" s="136">
        <v>153.34491220010301</v>
      </c>
      <c r="N103" s="137">
        <f t="shared" si="6"/>
        <v>1.2738000804087823E-2</v>
      </c>
      <c r="O103" s="137">
        <f t="shared" si="8"/>
        <v>1.2780291122125309E-2</v>
      </c>
      <c r="P103" s="137">
        <f t="shared" si="10"/>
        <v>0.15721389368263439</v>
      </c>
      <c r="Q103" s="141">
        <v>179.57376230452601</v>
      </c>
      <c r="R103" s="140">
        <f t="shared" si="7"/>
        <v>1.5263612218759715E-2</v>
      </c>
      <c r="S103" s="140">
        <f t="shared" si="9"/>
        <v>3.8583791079606522E-2</v>
      </c>
      <c r="T103" s="140">
        <f t="shared" si="11"/>
        <v>0.13912050563780087</v>
      </c>
    </row>
    <row r="104" spans="11:20" x14ac:dyDescent="0.25">
      <c r="K104" s="25">
        <v>38807</v>
      </c>
      <c r="L104" s="26">
        <v>175.73585595482001</v>
      </c>
      <c r="M104" s="136">
        <v>153.88260136331499</v>
      </c>
      <c r="N104" s="137">
        <f t="shared" si="6"/>
        <v>3.5064036719414382E-3</v>
      </c>
      <c r="O104" s="137">
        <f t="shared" si="8"/>
        <v>2.0117090297883333E-2</v>
      </c>
      <c r="P104" s="137">
        <f t="shared" si="10"/>
        <v>0.1427630320762372</v>
      </c>
      <c r="Q104" s="141">
        <v>180.23022501139701</v>
      </c>
      <c r="R104" s="140">
        <f t="shared" si="7"/>
        <v>3.6556716217692742E-3</v>
      </c>
      <c r="S104" s="140">
        <f t="shared" si="9"/>
        <v>3.0134449961474852E-2</v>
      </c>
      <c r="T104" s="140">
        <f t="shared" si="11"/>
        <v>0.11733712550824182</v>
      </c>
    </row>
    <row r="105" spans="11:20" x14ac:dyDescent="0.25">
      <c r="K105" s="25">
        <v>38837</v>
      </c>
      <c r="L105" s="26">
        <v>176.86760867991299</v>
      </c>
      <c r="M105" s="136">
        <v>154.81758104636299</v>
      </c>
      <c r="N105" s="137">
        <f t="shared" si="6"/>
        <v>6.075928498508576E-3</v>
      </c>
      <c r="O105" s="137">
        <f t="shared" si="8"/>
        <v>2.246396876617851E-2</v>
      </c>
      <c r="P105" s="137">
        <f t="shared" si="10"/>
        <v>0.12579850702300011</v>
      </c>
      <c r="Q105" s="141">
        <v>181.35165096646</v>
      </c>
      <c r="R105" s="140">
        <f t="shared" si="7"/>
        <v>6.2221858458650914E-3</v>
      </c>
      <c r="S105" s="140">
        <f t="shared" si="9"/>
        <v>2.5315334930771982E-2</v>
      </c>
      <c r="T105" s="140">
        <f t="shared" si="11"/>
        <v>0.10860946002542882</v>
      </c>
    </row>
    <row r="106" spans="11:20" x14ac:dyDescent="0.25">
      <c r="K106" s="25">
        <v>38868</v>
      </c>
      <c r="L106" s="26">
        <v>177.36381280026501</v>
      </c>
      <c r="M106" s="136">
        <v>154.40170745046601</v>
      </c>
      <c r="N106" s="137">
        <f t="shared" si="6"/>
        <v>-2.6862168565496836E-3</v>
      </c>
      <c r="O106" s="137">
        <f t="shared" si="8"/>
        <v>6.8916225207651394E-3</v>
      </c>
      <c r="P106" s="137">
        <f t="shared" si="10"/>
        <v>0.11091305694940834</v>
      </c>
      <c r="Q106" s="141">
        <v>182.13513290646901</v>
      </c>
      <c r="R106" s="140">
        <f t="shared" si="7"/>
        <v>4.3202360487686331E-3</v>
      </c>
      <c r="S106" s="140">
        <f t="shared" si="9"/>
        <v>1.4263612729789266E-2</v>
      </c>
      <c r="T106" s="140">
        <f t="shared" si="11"/>
        <v>0.10021417867485849</v>
      </c>
    </row>
    <row r="107" spans="11:20" x14ac:dyDescent="0.25">
      <c r="K107" s="25">
        <v>38898</v>
      </c>
      <c r="L107" s="26">
        <v>178.91804386115899</v>
      </c>
      <c r="M107" s="136">
        <v>155.38862917231799</v>
      </c>
      <c r="N107" s="137">
        <f t="shared" si="6"/>
        <v>6.3919093781303893E-3</v>
      </c>
      <c r="O107" s="137">
        <f t="shared" si="8"/>
        <v>9.7868621641461484E-3</v>
      </c>
      <c r="P107" s="137">
        <f t="shared" si="10"/>
        <v>0.10868279340221187</v>
      </c>
      <c r="Q107" s="141">
        <v>183.95193013613499</v>
      </c>
      <c r="R107" s="140">
        <f t="shared" si="7"/>
        <v>9.974996040983175E-3</v>
      </c>
      <c r="S107" s="140">
        <f t="shared" si="9"/>
        <v>2.0649728004848544E-2</v>
      </c>
      <c r="T107" s="140">
        <f t="shared" si="11"/>
        <v>9.9216990087925172E-2</v>
      </c>
    </row>
    <row r="108" spans="11:20" x14ac:dyDescent="0.25">
      <c r="K108" s="25">
        <v>38929</v>
      </c>
      <c r="L108" s="26">
        <v>178.71772850715899</v>
      </c>
      <c r="M108" s="136">
        <v>155.12482100416699</v>
      </c>
      <c r="N108" s="137">
        <f t="shared" si="6"/>
        <v>-1.6977314849624392E-3</v>
      </c>
      <c r="O108" s="137">
        <f t="shared" si="8"/>
        <v>1.9845288611761713E-3</v>
      </c>
      <c r="P108" s="137">
        <f t="shared" si="10"/>
        <v>8.2981543471659425E-2</v>
      </c>
      <c r="Q108" s="141">
        <v>183.963858396185</v>
      </c>
      <c r="R108" s="140">
        <f t="shared" si="7"/>
        <v>6.484444083398877E-5</v>
      </c>
      <c r="S108" s="140">
        <f t="shared" si="9"/>
        <v>1.440410062882802E-2</v>
      </c>
      <c r="T108" s="140">
        <f t="shared" si="11"/>
        <v>8.9487349421324414E-2</v>
      </c>
    </row>
    <row r="109" spans="11:20" x14ac:dyDescent="0.25">
      <c r="K109" s="25">
        <v>38960</v>
      </c>
      <c r="L109" s="26">
        <v>178.071599592403</v>
      </c>
      <c r="M109" s="136">
        <v>156.18859145474801</v>
      </c>
      <c r="N109" s="137">
        <f t="shared" si="6"/>
        <v>6.8575128318919543E-3</v>
      </c>
      <c r="O109" s="137">
        <f t="shared" si="8"/>
        <v>1.1572954948411152E-2</v>
      </c>
      <c r="P109" s="137">
        <f t="shared" si="10"/>
        <v>6.2323821701633753E-2</v>
      </c>
      <c r="Q109" s="141">
        <v>182.973230499263</v>
      </c>
      <c r="R109" s="140">
        <f t="shared" si="7"/>
        <v>-5.3849049783930569E-3</v>
      </c>
      <c r="S109" s="140">
        <f t="shared" si="9"/>
        <v>4.6015152563914086E-3</v>
      </c>
      <c r="T109" s="140">
        <f t="shared" si="11"/>
        <v>7.1820868359420142E-2</v>
      </c>
    </row>
    <row r="110" spans="11:20" x14ac:dyDescent="0.25">
      <c r="K110" s="25">
        <v>38990</v>
      </c>
      <c r="L110" s="26">
        <v>176.22849381025401</v>
      </c>
      <c r="M110" s="136">
        <v>155.946949380875</v>
      </c>
      <c r="N110" s="137">
        <f t="shared" si="6"/>
        <v>-1.5471173126176962E-3</v>
      </c>
      <c r="O110" s="137">
        <f t="shared" si="8"/>
        <v>3.5930570436903952E-3</v>
      </c>
      <c r="P110" s="137">
        <f t="shared" si="10"/>
        <v>3.0528555439318206E-2</v>
      </c>
      <c r="Q110" s="141">
        <v>180.64948085569199</v>
      </c>
      <c r="R110" s="140">
        <f t="shared" si="7"/>
        <v>-1.2699943249787959E-2</v>
      </c>
      <c r="S110" s="140">
        <f t="shared" si="9"/>
        <v>-1.7952784067005956E-2</v>
      </c>
      <c r="T110" s="140">
        <f t="shared" si="11"/>
        <v>5.2632524753018384E-2</v>
      </c>
    </row>
    <row r="111" spans="11:20" x14ac:dyDescent="0.25">
      <c r="K111" s="25">
        <v>39021</v>
      </c>
      <c r="L111" s="26">
        <v>174.88793304145699</v>
      </c>
      <c r="M111" s="136">
        <v>157.14261568513101</v>
      </c>
      <c r="N111" s="137">
        <f t="shared" si="6"/>
        <v>7.6671349391759236E-3</v>
      </c>
      <c r="O111" s="137">
        <f t="shared" si="8"/>
        <v>1.3007555257129377E-2</v>
      </c>
      <c r="P111" s="137">
        <f t="shared" si="10"/>
        <v>3.2693337193278049E-2</v>
      </c>
      <c r="Q111" s="141">
        <v>178.515172653875</v>
      </c>
      <c r="R111" s="140">
        <f t="shared" si="7"/>
        <v>-1.1814637892715196E-2</v>
      </c>
      <c r="S111" s="140">
        <f t="shared" si="9"/>
        <v>-2.9618240179414501E-2</v>
      </c>
      <c r="T111" s="140">
        <f t="shared" si="11"/>
        <v>3.3266554955770467E-2</v>
      </c>
    </row>
    <row r="112" spans="11:20" x14ac:dyDescent="0.25">
      <c r="K112" s="25">
        <v>39051</v>
      </c>
      <c r="L112" s="26">
        <v>175.104988461153</v>
      </c>
      <c r="M112" s="136">
        <v>158.251216115376</v>
      </c>
      <c r="N112" s="137">
        <f t="shared" si="6"/>
        <v>7.0547408506060894E-3</v>
      </c>
      <c r="O112" s="137">
        <f t="shared" si="8"/>
        <v>1.3205987975284161E-2</v>
      </c>
      <c r="P112" s="137">
        <f t="shared" si="10"/>
        <v>4.5184417456356929E-2</v>
      </c>
      <c r="Q112" s="141">
        <v>178.36549303010301</v>
      </c>
      <c r="R112" s="140">
        <f t="shared" si="7"/>
        <v>-8.3847003897086214E-4</v>
      </c>
      <c r="S112" s="140">
        <f t="shared" si="9"/>
        <v>-2.5182577017344276E-2</v>
      </c>
      <c r="T112" s="140">
        <f t="shared" si="11"/>
        <v>3.1595638314019459E-2</v>
      </c>
    </row>
    <row r="113" spans="11:20" x14ac:dyDescent="0.25">
      <c r="K113" s="25">
        <v>39082</v>
      </c>
      <c r="L113" s="26">
        <v>176.69790895398</v>
      </c>
      <c r="M113" s="136">
        <v>161.86106335185599</v>
      </c>
      <c r="N113" s="137">
        <f t="shared" si="6"/>
        <v>2.2810865692483251E-2</v>
      </c>
      <c r="O113" s="137">
        <f t="shared" si="8"/>
        <v>3.7923883695452965E-2</v>
      </c>
      <c r="P113" s="137">
        <f t="shared" si="10"/>
        <v>7.3007835298916524E-2</v>
      </c>
      <c r="Q113" s="141">
        <v>179.392200207158</v>
      </c>
      <c r="R113" s="140">
        <f t="shared" si="7"/>
        <v>5.7561984642495734E-3</v>
      </c>
      <c r="S113" s="140">
        <f t="shared" si="9"/>
        <v>-6.9597800258188736E-3</v>
      </c>
      <c r="T113" s="140">
        <f t="shared" si="11"/>
        <v>2.5344586215179099E-2</v>
      </c>
    </row>
    <row r="114" spans="11:20" x14ac:dyDescent="0.25">
      <c r="K114" s="25">
        <v>39113</v>
      </c>
      <c r="L114" s="26">
        <v>179.52135280803</v>
      </c>
      <c r="M114" s="136">
        <v>164.446935279266</v>
      </c>
      <c r="N114" s="137">
        <f t="shared" si="6"/>
        <v>1.5975873838100396E-2</v>
      </c>
      <c r="O114" s="137">
        <f t="shared" si="8"/>
        <v>4.6482105202898971E-2</v>
      </c>
      <c r="P114" s="137">
        <f t="shared" si="10"/>
        <v>8.6059250898127937E-2</v>
      </c>
      <c r="Q114" s="141">
        <v>182.35146033309201</v>
      </c>
      <c r="R114" s="140">
        <f t="shared" si="7"/>
        <v>1.6496035627617811E-2</v>
      </c>
      <c r="S114" s="140">
        <f t="shared" si="9"/>
        <v>2.1489981059790608E-2</v>
      </c>
      <c r="T114" s="140">
        <f t="shared" si="11"/>
        <v>3.0967998527448026E-2</v>
      </c>
    </row>
    <row r="115" spans="11:20" x14ac:dyDescent="0.25">
      <c r="K115" s="25">
        <v>39141</v>
      </c>
      <c r="L115" s="26">
        <v>181.88674438656699</v>
      </c>
      <c r="M115" s="136">
        <v>167.214373480912</v>
      </c>
      <c r="N115" s="137">
        <f t="shared" si="6"/>
        <v>1.6828761186374885E-2</v>
      </c>
      <c r="O115" s="137">
        <f t="shared" si="8"/>
        <v>5.6638789802419209E-2</v>
      </c>
      <c r="P115" s="137">
        <f t="shared" si="10"/>
        <v>9.0446178368868368E-2</v>
      </c>
      <c r="Q115" s="141">
        <v>184.69115383549499</v>
      </c>
      <c r="R115" s="140">
        <f t="shared" si="7"/>
        <v>1.2830681466050153E-2</v>
      </c>
      <c r="S115" s="140">
        <f t="shared" si="9"/>
        <v>3.5464599670769203E-2</v>
      </c>
      <c r="T115" s="140">
        <f t="shared" si="11"/>
        <v>2.8497434509896724E-2</v>
      </c>
    </row>
    <row r="116" spans="11:20" x14ac:dyDescent="0.25">
      <c r="K116" s="25">
        <v>39172</v>
      </c>
      <c r="L116" s="26">
        <v>183.57955285289401</v>
      </c>
      <c r="M116" s="136">
        <v>167.11851254379999</v>
      </c>
      <c r="N116" s="137">
        <f t="shared" si="6"/>
        <v>-5.732816809731478E-4</v>
      </c>
      <c r="O116" s="137">
        <f t="shared" si="8"/>
        <v>3.248124708358846E-2</v>
      </c>
      <c r="P116" s="137">
        <f t="shared" si="10"/>
        <v>8.6013045420483714E-2</v>
      </c>
      <c r="Q116" s="141">
        <v>186.88299819050101</v>
      </c>
      <c r="R116" s="140">
        <f t="shared" si="7"/>
        <v>1.1867619588095124E-2</v>
      </c>
      <c r="S116" s="140">
        <f t="shared" si="9"/>
        <v>4.1756542228105875E-2</v>
      </c>
      <c r="T116" s="140">
        <f t="shared" si="11"/>
        <v>3.6912638702433664E-2</v>
      </c>
    </row>
    <row r="117" spans="11:20" x14ac:dyDescent="0.25">
      <c r="K117" s="25">
        <v>39202</v>
      </c>
      <c r="L117" s="26">
        <v>185.12399229772299</v>
      </c>
      <c r="M117" s="136">
        <v>168.20516946881301</v>
      </c>
      <c r="N117" s="137">
        <f t="shared" si="6"/>
        <v>6.5023132893682334E-3</v>
      </c>
      <c r="O117" s="137">
        <f t="shared" si="8"/>
        <v>2.2853780662830392E-2</v>
      </c>
      <c r="P117" s="137">
        <f t="shared" si="10"/>
        <v>8.6473308341129984E-2</v>
      </c>
      <c r="Q117" s="141">
        <v>188.46119583859601</v>
      </c>
      <c r="R117" s="140">
        <f t="shared" si="7"/>
        <v>8.4448433692521085E-3</v>
      </c>
      <c r="S117" s="140">
        <f t="shared" si="9"/>
        <v>3.3505273247297573E-2</v>
      </c>
      <c r="T117" s="140">
        <f t="shared" si="11"/>
        <v>3.9203088773925199E-2</v>
      </c>
    </row>
    <row r="118" spans="11:20" x14ac:dyDescent="0.25">
      <c r="K118" s="25">
        <v>39233</v>
      </c>
      <c r="L118" s="26">
        <v>185.21029971997999</v>
      </c>
      <c r="M118" s="136">
        <v>167.78068136286501</v>
      </c>
      <c r="N118" s="137">
        <f t="shared" si="6"/>
        <v>-2.5236329376113753E-3</v>
      </c>
      <c r="O118" s="137">
        <f t="shared" si="8"/>
        <v>3.3867177214741417E-3</v>
      </c>
      <c r="P118" s="137">
        <f t="shared" si="10"/>
        <v>8.6650427209110648E-2</v>
      </c>
      <c r="Q118" s="141">
        <v>188.632377622614</v>
      </c>
      <c r="R118" s="140">
        <f t="shared" si="7"/>
        <v>9.083131583469406E-4</v>
      </c>
      <c r="S118" s="140">
        <f t="shared" si="9"/>
        <v>2.1339537412980114E-2</v>
      </c>
      <c r="T118" s="140">
        <f t="shared" si="11"/>
        <v>3.5672660252108024E-2</v>
      </c>
    </row>
    <row r="119" spans="11:20" x14ac:dyDescent="0.25">
      <c r="K119" s="25">
        <v>39263</v>
      </c>
      <c r="L119" s="26">
        <v>186.293750078784</v>
      </c>
      <c r="M119" s="136">
        <v>169.75959089171701</v>
      </c>
      <c r="N119" s="137">
        <f t="shared" si="6"/>
        <v>1.1794620887086271E-2</v>
      </c>
      <c r="O119" s="137">
        <f t="shared" si="8"/>
        <v>1.5803625269970034E-2</v>
      </c>
      <c r="P119" s="137">
        <f t="shared" si="10"/>
        <v>9.248399832051013E-2</v>
      </c>
      <c r="Q119" s="141">
        <v>189.43626965526801</v>
      </c>
      <c r="R119" s="140">
        <f t="shared" si="7"/>
        <v>4.2616863699946883E-3</v>
      </c>
      <c r="S119" s="140">
        <f t="shared" si="9"/>
        <v>1.3662406369167268E-2</v>
      </c>
      <c r="T119" s="140">
        <f t="shared" si="11"/>
        <v>2.9813981919484478E-2</v>
      </c>
    </row>
    <row r="120" spans="11:20" x14ac:dyDescent="0.25">
      <c r="K120" s="25">
        <v>39294</v>
      </c>
      <c r="L120" s="26">
        <v>186.13199130264599</v>
      </c>
      <c r="M120" s="136">
        <v>169.38843526799999</v>
      </c>
      <c r="N120" s="137">
        <f t="shared" si="6"/>
        <v>-2.186360262577236E-3</v>
      </c>
      <c r="O120" s="137">
        <f t="shared" si="8"/>
        <v>7.0346577511481989E-3</v>
      </c>
      <c r="P120" s="137">
        <f t="shared" si="10"/>
        <v>9.1949271377079311E-2</v>
      </c>
      <c r="Q120" s="141">
        <v>189.25661214926399</v>
      </c>
      <c r="R120" s="140">
        <f t="shared" si="7"/>
        <v>-9.4837966526128969E-4</v>
      </c>
      <c r="S120" s="140">
        <f t="shared" si="9"/>
        <v>4.2205840153386465E-3</v>
      </c>
      <c r="T120" s="140">
        <f t="shared" si="11"/>
        <v>2.8770617224609829E-2</v>
      </c>
    </row>
    <row r="121" spans="11:20" x14ac:dyDescent="0.25">
      <c r="K121" s="25">
        <v>39325</v>
      </c>
      <c r="L121" s="26">
        <v>187.160173908541</v>
      </c>
      <c r="M121" s="136">
        <v>169.91822504478799</v>
      </c>
      <c r="N121" s="137">
        <f t="shared" si="6"/>
        <v>3.1276620269251598E-3</v>
      </c>
      <c r="O121" s="137">
        <f t="shared" si="8"/>
        <v>1.2740106098985571E-2</v>
      </c>
      <c r="P121" s="137">
        <f t="shared" si="10"/>
        <v>8.7904202619163874E-2</v>
      </c>
      <c r="Q121" s="141">
        <v>190.416546769984</v>
      </c>
      <c r="R121" s="140">
        <f t="shared" si="7"/>
        <v>6.1288987874579259E-3</v>
      </c>
      <c r="S121" s="140">
        <f t="shared" si="9"/>
        <v>9.4584459457933701E-3</v>
      </c>
      <c r="T121" s="140">
        <f t="shared" si="11"/>
        <v>4.0679810103429137E-2</v>
      </c>
    </row>
    <row r="122" spans="11:20" x14ac:dyDescent="0.25">
      <c r="K122" s="25">
        <v>39355</v>
      </c>
      <c r="L122" s="26">
        <v>185.29418103483101</v>
      </c>
      <c r="M122" s="136">
        <v>166.06882577392301</v>
      </c>
      <c r="N122" s="137">
        <f t="shared" si="6"/>
        <v>-2.2654422560324683E-2</v>
      </c>
      <c r="O122" s="137">
        <f t="shared" si="8"/>
        <v>-2.174112872449252E-2</v>
      </c>
      <c r="P122" s="137">
        <f t="shared" si="10"/>
        <v>6.4905895455043439E-2</v>
      </c>
      <c r="Q122" s="141">
        <v>188.99719623461999</v>
      </c>
      <c r="R122" s="140">
        <f t="shared" si="7"/>
        <v>-7.4539243539508693E-3</v>
      </c>
      <c r="S122" s="140">
        <f t="shared" si="9"/>
        <v>-2.3177896262792652E-3</v>
      </c>
      <c r="T122" s="140">
        <f t="shared" si="11"/>
        <v>4.6209462321103567E-2</v>
      </c>
    </row>
    <row r="123" spans="11:20" x14ac:dyDescent="0.25">
      <c r="K123" s="25">
        <v>39386</v>
      </c>
      <c r="L123" s="26">
        <v>182.031015375989</v>
      </c>
      <c r="M123" s="136">
        <v>161.93221985337601</v>
      </c>
      <c r="N123" s="137">
        <f t="shared" si="6"/>
        <v>-2.490898518291651E-2</v>
      </c>
      <c r="O123" s="137">
        <f t="shared" si="8"/>
        <v>-4.4018444369162801E-2</v>
      </c>
      <c r="P123" s="137">
        <f t="shared" si="10"/>
        <v>3.0479346085481973E-2</v>
      </c>
      <c r="Q123" s="141">
        <v>186.09138745400699</v>
      </c>
      <c r="R123" s="140">
        <f t="shared" si="7"/>
        <v>-1.537487771514745E-2</v>
      </c>
      <c r="S123" s="140">
        <f t="shared" si="9"/>
        <v>-1.6724513132257868E-2</v>
      </c>
      <c r="T123" s="140">
        <f t="shared" si="11"/>
        <v>4.2440172941610843E-2</v>
      </c>
    </row>
    <row r="124" spans="11:20" x14ac:dyDescent="0.25">
      <c r="K124" s="25">
        <v>39416</v>
      </c>
      <c r="L124" s="26">
        <v>178.844198770248</v>
      </c>
      <c r="M124" s="136">
        <v>155.68750600612</v>
      </c>
      <c r="N124" s="137">
        <f t="shared" si="6"/>
        <v>-3.8563751259078516E-2</v>
      </c>
      <c r="O124" s="137">
        <f t="shared" si="8"/>
        <v>-8.3750398374965229E-2</v>
      </c>
      <c r="P124" s="137">
        <f t="shared" si="10"/>
        <v>-1.6200255342030845E-2</v>
      </c>
      <c r="Q124" s="141">
        <v>183.59571572716001</v>
      </c>
      <c r="R124" s="140">
        <f t="shared" si="7"/>
        <v>-1.3411000696976316E-2</v>
      </c>
      <c r="S124" s="140">
        <f t="shared" si="9"/>
        <v>-3.5820579453440526E-2</v>
      </c>
      <c r="T124" s="140">
        <f t="shared" si="11"/>
        <v>2.9323063604989485E-2</v>
      </c>
    </row>
    <row r="125" spans="11:20" x14ac:dyDescent="0.25">
      <c r="K125" s="25">
        <v>39447</v>
      </c>
      <c r="L125" s="26">
        <v>178.45155345319199</v>
      </c>
      <c r="M125" s="136">
        <v>153.50825317949</v>
      </c>
      <c r="N125" s="137">
        <f t="shared" si="6"/>
        <v>-1.3997608944576023E-2</v>
      </c>
      <c r="O125" s="137">
        <f t="shared" si="8"/>
        <v>-7.5634740812416501E-2</v>
      </c>
      <c r="P125" s="137">
        <f t="shared" si="10"/>
        <v>-5.1604814644078623E-2</v>
      </c>
      <c r="Q125" s="141">
        <v>183.49485890666099</v>
      </c>
      <c r="R125" s="140">
        <f t="shared" si="7"/>
        <v>-5.4934190647948355E-4</v>
      </c>
      <c r="S125" s="140">
        <f t="shared" si="9"/>
        <v>-2.9113327803701572E-2</v>
      </c>
      <c r="T125" s="140">
        <f t="shared" si="11"/>
        <v>2.2869771900703162E-2</v>
      </c>
    </row>
    <row r="126" spans="11:20" x14ac:dyDescent="0.25">
      <c r="K126" s="25">
        <v>39478</v>
      </c>
      <c r="L126" s="26">
        <v>180.233177479533</v>
      </c>
      <c r="M126" s="136">
        <v>153.42711873395899</v>
      </c>
      <c r="N126" s="137">
        <f t="shared" si="6"/>
        <v>-5.2853474553016255E-4</v>
      </c>
      <c r="O126" s="137">
        <f t="shared" si="8"/>
        <v>-5.2522599437703543E-2</v>
      </c>
      <c r="P126" s="137">
        <f t="shared" si="10"/>
        <v>-6.701138289134434E-2</v>
      </c>
      <c r="Q126" s="141">
        <v>185.39906080954</v>
      </c>
      <c r="R126" s="140">
        <f t="shared" si="7"/>
        <v>1.0377412829029931E-2</v>
      </c>
      <c r="S126" s="140">
        <f t="shared" si="9"/>
        <v>-3.7203583354339376E-3</v>
      </c>
      <c r="T126" s="140">
        <f t="shared" si="11"/>
        <v>1.671278349447336E-2</v>
      </c>
    </row>
    <row r="127" spans="11:20" x14ac:dyDescent="0.25">
      <c r="K127" s="25">
        <v>39507</v>
      </c>
      <c r="L127" s="26">
        <v>180.43393365305701</v>
      </c>
      <c r="M127" s="136">
        <v>158.600023812399</v>
      </c>
      <c r="N127" s="137">
        <f t="shared" si="6"/>
        <v>3.3715715455816975E-2</v>
      </c>
      <c r="O127" s="137">
        <f t="shared" si="8"/>
        <v>1.8707460097437068E-2</v>
      </c>
      <c r="P127" s="137">
        <f t="shared" si="10"/>
        <v>-5.1516801392054723E-2</v>
      </c>
      <c r="Q127" s="141">
        <v>184.52142819496399</v>
      </c>
      <c r="R127" s="140">
        <f t="shared" si="7"/>
        <v>-4.7337489777125041E-3</v>
      </c>
      <c r="S127" s="140">
        <f t="shared" si="9"/>
        <v>5.0421245623164523E-3</v>
      </c>
      <c r="T127" s="140">
        <f t="shared" si="11"/>
        <v>-9.18970058967572E-4</v>
      </c>
    </row>
    <row r="128" spans="11:20" x14ac:dyDescent="0.25">
      <c r="K128" s="25">
        <v>39538</v>
      </c>
      <c r="L128" s="26">
        <v>178.52531123994299</v>
      </c>
      <c r="M128" s="136">
        <v>161.55732755766999</v>
      </c>
      <c r="N128" s="137">
        <f t="shared" si="6"/>
        <v>1.8646300764551205E-2</v>
      </c>
      <c r="O128" s="137">
        <f t="shared" si="8"/>
        <v>5.2434147425080679E-2</v>
      </c>
      <c r="P128" s="137">
        <f t="shared" si="10"/>
        <v>-3.3276893753302561E-2</v>
      </c>
      <c r="Q128" s="141">
        <v>181.762661987732</v>
      </c>
      <c r="R128" s="140">
        <f t="shared" si="7"/>
        <v>-1.4950925939707593E-2</v>
      </c>
      <c r="S128" s="140">
        <f t="shared" si="9"/>
        <v>-9.4400297057375404E-3</v>
      </c>
      <c r="T128" s="140">
        <f t="shared" si="11"/>
        <v>-2.7398619737198038E-2</v>
      </c>
    </row>
    <row r="129" spans="11:20" x14ac:dyDescent="0.25">
      <c r="K129" s="25">
        <v>39568</v>
      </c>
      <c r="L129" s="26">
        <v>175.28401351495199</v>
      </c>
      <c r="M129" s="136">
        <v>161.47800987919601</v>
      </c>
      <c r="N129" s="137">
        <f t="shared" si="6"/>
        <v>-4.9095686140065986E-4</v>
      </c>
      <c r="O129" s="137">
        <f t="shared" si="8"/>
        <v>5.2473716587203789E-2</v>
      </c>
      <c r="P129" s="137">
        <f t="shared" si="10"/>
        <v>-3.9993774334410648E-2</v>
      </c>
      <c r="Q129" s="141">
        <v>178.09357810727099</v>
      </c>
      <c r="R129" s="140">
        <f t="shared" si="7"/>
        <v>-2.0186125358951146E-2</v>
      </c>
      <c r="S129" s="140">
        <f t="shared" si="9"/>
        <v>-3.9404097681885908E-2</v>
      </c>
      <c r="T129" s="140">
        <f t="shared" si="11"/>
        <v>-5.5011949198306986E-2</v>
      </c>
    </row>
    <row r="130" spans="11:20" x14ac:dyDescent="0.25">
      <c r="K130" s="25">
        <v>39599</v>
      </c>
      <c r="L130" s="26">
        <v>173.69089766578099</v>
      </c>
      <c r="M130" s="136">
        <v>156.97323889819501</v>
      </c>
      <c r="N130" s="137">
        <f t="shared" si="6"/>
        <v>-2.7897117287803419E-2</v>
      </c>
      <c r="O130" s="137">
        <f t="shared" si="8"/>
        <v>-1.0257154287241721E-2</v>
      </c>
      <c r="P130" s="137">
        <f t="shared" si="10"/>
        <v>-6.4414105228815854E-2</v>
      </c>
      <c r="Q130" s="141">
        <v>176.99012231152301</v>
      </c>
      <c r="R130" s="140">
        <f t="shared" si="7"/>
        <v>-6.1959325399332243E-3</v>
      </c>
      <c r="S130" s="140">
        <f t="shared" si="9"/>
        <v>-4.0815345714121931E-2</v>
      </c>
      <c r="T130" s="140">
        <f t="shared" si="11"/>
        <v>-6.1719284132562779E-2</v>
      </c>
    </row>
    <row r="131" spans="11:20" x14ac:dyDescent="0.25">
      <c r="K131" s="25">
        <v>39629</v>
      </c>
      <c r="L131" s="26">
        <v>173.18949559163801</v>
      </c>
      <c r="M131" s="136">
        <v>153.81143039003999</v>
      </c>
      <c r="N131" s="137">
        <f t="shared" si="6"/>
        <v>-2.0142341015245369E-2</v>
      </c>
      <c r="O131" s="137">
        <f t="shared" si="8"/>
        <v>-4.7945192488189736E-2</v>
      </c>
      <c r="P131" s="137">
        <f t="shared" si="10"/>
        <v>-9.3945563946662203E-2</v>
      </c>
      <c r="Q131" s="141">
        <v>176.94162037192501</v>
      </c>
      <c r="R131" s="140">
        <f t="shared" si="7"/>
        <v>-2.7403755059629553E-4</v>
      </c>
      <c r="S131" s="140">
        <f t="shared" si="9"/>
        <v>-2.652382817837684E-2</v>
      </c>
      <c r="T131" s="140">
        <f t="shared" si="11"/>
        <v>-6.5957006575776078E-2</v>
      </c>
    </row>
    <row r="132" spans="11:20" x14ac:dyDescent="0.25">
      <c r="K132" s="25">
        <v>39660</v>
      </c>
      <c r="L132" s="26">
        <v>173.00945319905099</v>
      </c>
      <c r="M132" s="136">
        <v>153.71580852436699</v>
      </c>
      <c r="N132" s="137">
        <f t="shared" si="6"/>
        <v>-6.2168244213389734E-4</v>
      </c>
      <c r="O132" s="137">
        <f t="shared" si="8"/>
        <v>-4.8069711539274196E-2</v>
      </c>
      <c r="P132" s="137">
        <f t="shared" si="10"/>
        <v>-9.2524774308448854E-2</v>
      </c>
      <c r="Q132" s="141">
        <v>176.71510052297501</v>
      </c>
      <c r="R132" s="140">
        <f t="shared" si="7"/>
        <v>-1.2801954027201745E-3</v>
      </c>
      <c r="S132" s="140">
        <f t="shared" si="9"/>
        <v>-7.7401869227742282E-3</v>
      </c>
      <c r="T132" s="140">
        <f t="shared" si="11"/>
        <v>-6.6267230950946443E-2</v>
      </c>
    </row>
    <row r="133" spans="11:20" x14ac:dyDescent="0.25">
      <c r="K133" s="25">
        <v>39691</v>
      </c>
      <c r="L133" s="26">
        <v>171.96579736143599</v>
      </c>
      <c r="M133" s="136">
        <v>155.24781579371501</v>
      </c>
      <c r="N133" s="137">
        <f t="shared" si="6"/>
        <v>9.9664913066190852E-3</v>
      </c>
      <c r="O133" s="137">
        <f t="shared" si="8"/>
        <v>-1.0991829668489106E-2</v>
      </c>
      <c r="P133" s="137">
        <f t="shared" si="10"/>
        <v>-8.6338056127917229E-2</v>
      </c>
      <c r="Q133" s="141">
        <v>175.23781825499401</v>
      </c>
      <c r="R133" s="140">
        <f t="shared" si="7"/>
        <v>-8.3596832619797778E-3</v>
      </c>
      <c r="S133" s="140">
        <f t="shared" si="9"/>
        <v>-9.900575431236458E-3</v>
      </c>
      <c r="T133" s="140">
        <f t="shared" si="11"/>
        <v>-7.9713285281479807E-2</v>
      </c>
    </row>
    <row r="134" spans="11:20" x14ac:dyDescent="0.25">
      <c r="K134" s="25">
        <v>39721</v>
      </c>
      <c r="L134" s="26">
        <v>168.352777588088</v>
      </c>
      <c r="M134" s="136">
        <v>152.864507656802</v>
      </c>
      <c r="N134" s="137">
        <f t="shared" si="6"/>
        <v>-1.5351637153335651E-2</v>
      </c>
      <c r="O134" s="137">
        <f t="shared" si="8"/>
        <v>-6.1563872778294115E-3</v>
      </c>
      <c r="P134" s="137">
        <f t="shared" si="10"/>
        <v>-7.9511118691816596E-2</v>
      </c>
      <c r="Q134" s="141">
        <v>171.40046749550999</v>
      </c>
      <c r="R134" s="140">
        <f t="shared" si="7"/>
        <v>-2.1897960141801009E-2</v>
      </c>
      <c r="S134" s="140">
        <f t="shared" si="9"/>
        <v>-3.1316277452233754E-2</v>
      </c>
      <c r="T134" s="140">
        <f t="shared" si="11"/>
        <v>-9.310576606261145E-2</v>
      </c>
    </row>
    <row r="135" spans="11:20" x14ac:dyDescent="0.25">
      <c r="K135" s="25">
        <v>39752</v>
      </c>
      <c r="L135" s="26">
        <v>164.15267552306901</v>
      </c>
      <c r="M135" s="136">
        <v>144.705991721949</v>
      </c>
      <c r="N135" s="137">
        <f t="shared" si="6"/>
        <v>-5.3370897273092188E-2</v>
      </c>
      <c r="O135" s="137">
        <f t="shared" si="8"/>
        <v>-5.8613469160458842E-2</v>
      </c>
      <c r="P135" s="137">
        <f t="shared" si="10"/>
        <v>-0.10637925020125549</v>
      </c>
      <c r="Q135" s="141">
        <v>167.70515975056301</v>
      </c>
      <c r="R135" s="140">
        <f t="shared" si="7"/>
        <v>-2.1559496300929126E-2</v>
      </c>
      <c r="S135" s="140">
        <f t="shared" si="9"/>
        <v>-5.098568682442961E-2</v>
      </c>
      <c r="T135" s="140">
        <f t="shared" si="11"/>
        <v>-9.8802142081874655E-2</v>
      </c>
    </row>
    <row r="136" spans="11:20" x14ac:dyDescent="0.25">
      <c r="K136" s="25">
        <v>39782</v>
      </c>
      <c r="L136" s="26">
        <v>158.20879371547201</v>
      </c>
      <c r="M136" s="136">
        <v>135.08249297882199</v>
      </c>
      <c r="N136" s="137">
        <f t="shared" ref="N136:N199" si="12">M136/M135-1</f>
        <v>-6.6503802839197323E-2</v>
      </c>
      <c r="O136" s="137">
        <f t="shared" si="8"/>
        <v>-0.12989118534000899</v>
      </c>
      <c r="P136" s="137">
        <f t="shared" si="10"/>
        <v>-0.13234853300616201</v>
      </c>
      <c r="Q136" s="141">
        <v>162.20968053268399</v>
      </c>
      <c r="R136" s="140">
        <f t="shared" ref="R136:R199" si="13">Q136/Q135-1</f>
        <v>-3.276869492896195E-2</v>
      </c>
      <c r="S136" s="140">
        <f t="shared" si="9"/>
        <v>-7.4345468643945201E-2</v>
      </c>
      <c r="T136" s="140">
        <f t="shared" si="11"/>
        <v>-0.1164843913147604</v>
      </c>
    </row>
    <row r="137" spans="11:20" x14ac:dyDescent="0.25">
      <c r="K137" s="25">
        <v>39813</v>
      </c>
      <c r="L137" s="26">
        <v>155.34781508026501</v>
      </c>
      <c r="M137" s="136">
        <v>131.272946161021</v>
      </c>
      <c r="N137" s="137">
        <f t="shared" si="12"/>
        <v>-2.8201632452831915E-2</v>
      </c>
      <c r="O137" s="137">
        <f t="shared" si="8"/>
        <v>-0.14124640066389049</v>
      </c>
      <c r="P137" s="137">
        <f t="shared" si="10"/>
        <v>-0.14484763234501996</v>
      </c>
      <c r="Q137" s="141">
        <v>159.36820184908899</v>
      </c>
      <c r="R137" s="140">
        <f t="shared" si="13"/>
        <v>-1.7517318783094815E-2</v>
      </c>
      <c r="S137" s="140">
        <f t="shared" si="9"/>
        <v>-7.0199724786259354E-2</v>
      </c>
      <c r="T137" s="140">
        <f t="shared" si="11"/>
        <v>-0.1314841037036607</v>
      </c>
    </row>
    <row r="138" spans="11:20" x14ac:dyDescent="0.25">
      <c r="K138" s="25">
        <v>39844</v>
      </c>
      <c r="L138" s="26">
        <v>151.428901343006</v>
      </c>
      <c r="M138" s="136">
        <v>129.46683033594601</v>
      </c>
      <c r="N138" s="137">
        <f t="shared" si="12"/>
        <v>-1.3758477111190714E-2</v>
      </c>
      <c r="O138" s="137">
        <f t="shared" ref="O138:O201" si="14">M138/M135-1</f>
        <v>-0.10531119827632895</v>
      </c>
      <c r="P138" s="137">
        <f t="shared" si="10"/>
        <v>-0.15616723168450986</v>
      </c>
      <c r="Q138" s="141">
        <v>155.08321825624</v>
      </c>
      <c r="R138" s="140">
        <f t="shared" si="13"/>
        <v>-2.6887318443277519E-2</v>
      </c>
      <c r="S138" s="140">
        <f t="shared" ref="S138:S201" si="15">Q138/Q135-1</f>
        <v>-7.5262690266037824E-2</v>
      </c>
      <c r="T138" s="140">
        <f t="shared" si="11"/>
        <v>-0.16351669971210581</v>
      </c>
    </row>
    <row r="139" spans="11:20" x14ac:dyDescent="0.25">
      <c r="K139" s="25">
        <v>39872</v>
      </c>
      <c r="L139" s="26">
        <v>148.727079728506</v>
      </c>
      <c r="M139" s="136">
        <v>126.82926692829101</v>
      </c>
      <c r="N139" s="137">
        <f t="shared" si="12"/>
        <v>-2.0372503140850373E-2</v>
      </c>
      <c r="O139" s="137">
        <f t="shared" si="14"/>
        <v>-6.1097673492189086E-2</v>
      </c>
      <c r="P139" s="137">
        <f t="shared" si="10"/>
        <v>-0.20032000071884115</v>
      </c>
      <c r="Q139" s="141">
        <v>152.45206111395001</v>
      </c>
      <c r="R139" s="140">
        <f t="shared" si="13"/>
        <v>-1.6966098407518171E-2</v>
      </c>
      <c r="S139" s="140">
        <f t="shared" si="15"/>
        <v>-6.0154359386509593E-2</v>
      </c>
      <c r="T139" s="140">
        <f t="shared" si="11"/>
        <v>-0.1737975225681091</v>
      </c>
    </row>
    <row r="140" spans="11:20" x14ac:dyDescent="0.25">
      <c r="K140" s="25">
        <v>39903</v>
      </c>
      <c r="L140" s="26">
        <v>143.97003719380299</v>
      </c>
      <c r="M140" s="136">
        <v>118.114364540106</v>
      </c>
      <c r="N140" s="137">
        <f t="shared" si="12"/>
        <v>-6.8713654184506145E-2</v>
      </c>
      <c r="O140" s="137">
        <f t="shared" si="14"/>
        <v>-0.10023833551183137</v>
      </c>
      <c r="P140" s="137">
        <f t="shared" si="10"/>
        <v>-0.26890122332616861</v>
      </c>
      <c r="Q140" s="141">
        <v>148.249706777472</v>
      </c>
      <c r="R140" s="140">
        <f t="shared" si="13"/>
        <v>-2.7565087056035109E-2</v>
      </c>
      <c r="S140" s="140">
        <f t="shared" si="15"/>
        <v>-6.9766082208453706E-2</v>
      </c>
      <c r="T140" s="140">
        <f t="shared" si="11"/>
        <v>-0.18437755501469244</v>
      </c>
    </row>
    <row r="141" spans="11:20" x14ac:dyDescent="0.25">
      <c r="K141" s="25">
        <v>39933</v>
      </c>
      <c r="L141" s="26">
        <v>140.95055197472399</v>
      </c>
      <c r="M141" s="136">
        <v>113.42494856336801</v>
      </c>
      <c r="N141" s="137">
        <f t="shared" si="12"/>
        <v>-3.9702334216476176E-2</v>
      </c>
      <c r="O141" s="137">
        <f t="shared" si="14"/>
        <v>-0.12390727208623131</v>
      </c>
      <c r="P141" s="137">
        <f t="shared" si="10"/>
        <v>-0.29758269470733001</v>
      </c>
      <c r="Q141" s="141">
        <v>145.472265937695</v>
      </c>
      <c r="R141" s="140">
        <f t="shared" si="13"/>
        <v>-1.873488251781863E-2</v>
      </c>
      <c r="S141" s="140">
        <f t="shared" si="15"/>
        <v>-6.1972871253323292E-2</v>
      </c>
      <c r="T141" s="140">
        <f t="shared" si="11"/>
        <v>-0.18316950288868483</v>
      </c>
    </row>
    <row r="142" spans="11:20" x14ac:dyDescent="0.25">
      <c r="K142" s="25">
        <v>39964</v>
      </c>
      <c r="L142" s="26">
        <v>139.12709441322599</v>
      </c>
      <c r="M142" s="136">
        <v>110.08862347597599</v>
      </c>
      <c r="N142" s="137">
        <f t="shared" si="12"/>
        <v>-2.9414384839046903E-2</v>
      </c>
      <c r="O142" s="137">
        <f t="shared" si="14"/>
        <v>-0.13199353633243138</v>
      </c>
      <c r="P142" s="137">
        <f t="shared" si="10"/>
        <v>-0.29867903440933663</v>
      </c>
      <c r="Q142" s="141">
        <v>143.79060554895199</v>
      </c>
      <c r="R142" s="140">
        <f t="shared" si="13"/>
        <v>-1.1560006836377035E-2</v>
      </c>
      <c r="S142" s="140">
        <f t="shared" si="15"/>
        <v>-5.6814289696772491E-2</v>
      </c>
      <c r="T142" s="140">
        <f t="shared" si="11"/>
        <v>-0.18757835933994127</v>
      </c>
    </row>
    <row r="143" spans="11:20" x14ac:dyDescent="0.25">
      <c r="K143" s="25">
        <v>39994</v>
      </c>
      <c r="L143" s="26">
        <v>139.64161991292701</v>
      </c>
      <c r="M143" s="136">
        <v>111.431209192994</v>
      </c>
      <c r="N143" s="137">
        <f t="shared" si="12"/>
        <v>1.2195499177178881E-2</v>
      </c>
      <c r="O143" s="137">
        <f t="shared" si="14"/>
        <v>-5.658207088641376E-2</v>
      </c>
      <c r="P143" s="137">
        <f t="shared" si="10"/>
        <v>-0.27553362639939605</v>
      </c>
      <c r="Q143" s="141">
        <v>144.272869121089</v>
      </c>
      <c r="R143" s="140">
        <f t="shared" si="13"/>
        <v>3.3539296277100838E-3</v>
      </c>
      <c r="S143" s="140">
        <f t="shared" si="15"/>
        <v>-2.6825264904923984E-2</v>
      </c>
      <c r="T143" s="140">
        <f t="shared" si="11"/>
        <v>-0.18463011236230031</v>
      </c>
    </row>
    <row r="144" spans="11:20" x14ac:dyDescent="0.25">
      <c r="K144" s="25">
        <v>40025</v>
      </c>
      <c r="L144" s="26">
        <v>140.02881213961001</v>
      </c>
      <c r="M144" s="136">
        <v>110.177004508297</v>
      </c>
      <c r="N144" s="137">
        <f t="shared" si="12"/>
        <v>-1.1255416626815729E-2</v>
      </c>
      <c r="O144" s="137">
        <f t="shared" si="14"/>
        <v>-2.8635182084798982E-2</v>
      </c>
      <c r="P144" s="137">
        <f t="shared" si="10"/>
        <v>-0.28324220152781632</v>
      </c>
      <c r="Q144" s="141">
        <v>145.24575027188399</v>
      </c>
      <c r="R144" s="140">
        <f t="shared" si="13"/>
        <v>6.7433409810297995E-3</v>
      </c>
      <c r="S144" s="140">
        <f t="shared" si="15"/>
        <v>-1.5571055029006686E-3</v>
      </c>
      <c r="T144" s="140">
        <f t="shared" si="11"/>
        <v>-0.17807957643664774</v>
      </c>
    </row>
    <row r="145" spans="11:20" x14ac:dyDescent="0.25">
      <c r="K145" s="25">
        <v>40056</v>
      </c>
      <c r="L145" s="26">
        <v>139.03263149213799</v>
      </c>
      <c r="M145" s="136">
        <v>108.180218318626</v>
      </c>
      <c r="N145" s="137">
        <f t="shared" si="12"/>
        <v>-1.8123438721013962E-2</v>
      </c>
      <c r="O145" s="137">
        <f t="shared" si="14"/>
        <v>-1.7335171401851923E-2</v>
      </c>
      <c r="P145" s="137">
        <f t="shared" si="10"/>
        <v>-0.30317719598470816</v>
      </c>
      <c r="Q145" s="141">
        <v>145.01553458759901</v>
      </c>
      <c r="R145" s="140">
        <f t="shared" si="13"/>
        <v>-1.5850080560294577E-3</v>
      </c>
      <c r="S145" s="140">
        <f t="shared" si="15"/>
        <v>8.5188391409201092E-3</v>
      </c>
      <c r="T145" s="140">
        <f t="shared" si="11"/>
        <v>-0.1724643913531132</v>
      </c>
    </row>
    <row r="146" spans="11:20" x14ac:dyDescent="0.25">
      <c r="K146" s="25">
        <v>40086</v>
      </c>
      <c r="L146" s="26">
        <v>135.22704150540201</v>
      </c>
      <c r="M146" s="136">
        <v>104.371145261865</v>
      </c>
      <c r="N146" s="137">
        <f t="shared" si="12"/>
        <v>-3.5210439726993781E-2</v>
      </c>
      <c r="O146" s="137">
        <f t="shared" si="14"/>
        <v>-6.3358048272645795E-2</v>
      </c>
      <c r="P146" s="137">
        <f t="shared" si="10"/>
        <v>-0.31723101155573707</v>
      </c>
      <c r="Q146" s="141">
        <v>141.79962789359101</v>
      </c>
      <c r="R146" s="140">
        <f t="shared" si="13"/>
        <v>-2.2176290996364756E-2</v>
      </c>
      <c r="S146" s="140">
        <f t="shared" si="15"/>
        <v>-1.7142801987407585E-2</v>
      </c>
      <c r="T146" s="140">
        <f t="shared" si="11"/>
        <v>-0.17269987669487774</v>
      </c>
    </row>
    <row r="147" spans="11:20" x14ac:dyDescent="0.25">
      <c r="K147" s="25">
        <v>40117</v>
      </c>
      <c r="L147" s="26">
        <v>130.612547144773</v>
      </c>
      <c r="M147" s="136">
        <v>101.450485933892</v>
      </c>
      <c r="N147" s="137">
        <f t="shared" si="12"/>
        <v>-2.7983398291214767E-2</v>
      </c>
      <c r="O147" s="137">
        <f t="shared" si="14"/>
        <v>-7.9204536494254074E-2</v>
      </c>
      <c r="P147" s="137">
        <f t="shared" ref="P147:P210" si="16">M147/M135-1</f>
        <v>-0.29891993602567613</v>
      </c>
      <c r="Q147" s="141">
        <v>137.04989913064401</v>
      </c>
      <c r="R147" s="140">
        <f t="shared" si="13"/>
        <v>-3.3496059429093061E-2</v>
      </c>
      <c r="S147" s="140">
        <f t="shared" si="15"/>
        <v>-5.642747636952028E-2</v>
      </c>
      <c r="T147" s="140">
        <f t="shared" ref="T147:T210" si="17">Q147/Q135-1</f>
        <v>-0.18279259067230991</v>
      </c>
    </row>
    <row r="148" spans="11:20" x14ac:dyDescent="0.25">
      <c r="K148" s="25">
        <v>40147</v>
      </c>
      <c r="L148" s="26">
        <v>128.625547157564</v>
      </c>
      <c r="M148" s="136">
        <v>100.744335846334</v>
      </c>
      <c r="N148" s="137">
        <f t="shared" si="12"/>
        <v>-6.9605392330811533E-3</v>
      </c>
      <c r="O148" s="137">
        <f t="shared" si="14"/>
        <v>-6.873606457689807E-2</v>
      </c>
      <c r="P148" s="137">
        <f t="shared" si="16"/>
        <v>-0.25420138742828413</v>
      </c>
      <c r="Q148" s="141">
        <v>134.59169866722999</v>
      </c>
      <c r="R148" s="140">
        <f t="shared" si="13"/>
        <v>-1.7936536101137213E-2</v>
      </c>
      <c r="S148" s="140">
        <f t="shared" si="15"/>
        <v>-7.1880822630573604E-2</v>
      </c>
      <c r="T148" s="140">
        <f t="shared" si="17"/>
        <v>-0.1702609965987153</v>
      </c>
    </row>
    <row r="149" spans="11:20" x14ac:dyDescent="0.25">
      <c r="K149" s="25">
        <v>40178</v>
      </c>
      <c r="L149" s="26">
        <v>129.18012836271001</v>
      </c>
      <c r="M149" s="136">
        <v>101.139975956965</v>
      </c>
      <c r="N149" s="137">
        <f t="shared" si="12"/>
        <v>3.9271697739362565E-3</v>
      </c>
      <c r="O149" s="137">
        <f t="shared" si="14"/>
        <v>-3.0958454051577711E-2</v>
      </c>
      <c r="P149" s="137">
        <f t="shared" si="16"/>
        <v>-0.2295444041234096</v>
      </c>
      <c r="Q149" s="141">
        <v>134.75163006054001</v>
      </c>
      <c r="R149" s="140">
        <f t="shared" si="13"/>
        <v>1.1882708584087798E-3</v>
      </c>
      <c r="S149" s="140">
        <f t="shared" si="15"/>
        <v>-4.9703923330038258E-2</v>
      </c>
      <c r="T149" s="140">
        <f t="shared" si="17"/>
        <v>-0.15446350967716393</v>
      </c>
    </row>
    <row r="150" spans="11:20" x14ac:dyDescent="0.25">
      <c r="K150" s="25">
        <v>40209</v>
      </c>
      <c r="L150" s="26">
        <v>131.31116746654601</v>
      </c>
      <c r="M150" s="136">
        <v>101.07165017263701</v>
      </c>
      <c r="N150" s="137">
        <f t="shared" si="12"/>
        <v>-6.7555665978280555E-4</v>
      </c>
      <c r="O150" s="137">
        <f t="shared" si="14"/>
        <v>-3.7341936587849123E-3</v>
      </c>
      <c r="P150" s="137">
        <f t="shared" si="16"/>
        <v>-0.21932397734329323</v>
      </c>
      <c r="Q150" s="141">
        <v>136.88796461358399</v>
      </c>
      <c r="R150" s="140">
        <f t="shared" si="13"/>
        <v>1.5853867979809921E-2</v>
      </c>
      <c r="S150" s="140">
        <f t="shared" si="15"/>
        <v>-1.1815734129483335E-3</v>
      </c>
      <c r="T150" s="140">
        <f t="shared" si="17"/>
        <v>-0.11732574192903622</v>
      </c>
    </row>
    <row r="151" spans="11:20" x14ac:dyDescent="0.25">
      <c r="K151" s="25">
        <v>40237</v>
      </c>
      <c r="L151" s="26">
        <v>132.47130919735099</v>
      </c>
      <c r="M151" s="136">
        <v>100.403763345466</v>
      </c>
      <c r="N151" s="137">
        <f t="shared" si="12"/>
        <v>-6.6080530596879239E-3</v>
      </c>
      <c r="O151" s="137">
        <f t="shared" si="14"/>
        <v>-3.3805622718826589E-3</v>
      </c>
      <c r="P151" s="137">
        <f t="shared" si="16"/>
        <v>-0.20835493433677199</v>
      </c>
      <c r="Q151" s="141">
        <v>138.21886051153399</v>
      </c>
      <c r="R151" s="140">
        <f t="shared" si="13"/>
        <v>9.72251944651914E-3</v>
      </c>
      <c r="S151" s="140">
        <f t="shared" si="15"/>
        <v>2.6949372659839543E-2</v>
      </c>
      <c r="T151" s="140">
        <f t="shared" si="17"/>
        <v>-9.3361811564997121E-2</v>
      </c>
    </row>
    <row r="152" spans="11:20" x14ac:dyDescent="0.25">
      <c r="K152" s="25">
        <v>40268</v>
      </c>
      <c r="L152" s="26">
        <v>131.71161274567999</v>
      </c>
      <c r="M152" s="136">
        <v>101.37158651103</v>
      </c>
      <c r="N152" s="137">
        <f t="shared" si="12"/>
        <v>9.6393116484483343E-3</v>
      </c>
      <c r="O152" s="137">
        <f t="shared" si="14"/>
        <v>2.2900000902070783E-3</v>
      </c>
      <c r="P152" s="137">
        <f t="shared" si="16"/>
        <v>-0.14175056602358427</v>
      </c>
      <c r="Q152" s="141">
        <v>137.278743242107</v>
      </c>
      <c r="R152" s="140">
        <f t="shared" si="13"/>
        <v>-6.8016569225626267E-3</v>
      </c>
      <c r="S152" s="140">
        <f t="shared" si="15"/>
        <v>1.8753859826642794E-2</v>
      </c>
      <c r="T152" s="140">
        <f t="shared" si="17"/>
        <v>-7.4003273084599086E-2</v>
      </c>
    </row>
    <row r="153" spans="11:20" x14ac:dyDescent="0.25">
      <c r="K153" s="25">
        <v>40298</v>
      </c>
      <c r="L153" s="26">
        <v>129.200866939794</v>
      </c>
      <c r="M153" s="136">
        <v>105.09671201691501</v>
      </c>
      <c r="N153" s="137">
        <f t="shared" si="12"/>
        <v>3.6747234941219675E-2</v>
      </c>
      <c r="O153" s="137">
        <f t="shared" si="14"/>
        <v>3.9823846127009288E-2</v>
      </c>
      <c r="P153" s="137">
        <f t="shared" si="16"/>
        <v>-7.3425085503126319E-2</v>
      </c>
      <c r="Q153" s="141">
        <v>133.75519453503401</v>
      </c>
      <c r="R153" s="140">
        <f t="shared" si="13"/>
        <v>-2.5667110754786004E-2</v>
      </c>
      <c r="S153" s="140">
        <f t="shared" si="15"/>
        <v>-2.2885650227858712E-2</v>
      </c>
      <c r="T153" s="140">
        <f t="shared" si="17"/>
        <v>-8.0545053224642449E-2</v>
      </c>
    </row>
    <row r="154" spans="11:20" x14ac:dyDescent="0.25">
      <c r="K154" s="25">
        <v>40329</v>
      </c>
      <c r="L154" s="26">
        <v>125.886420346932</v>
      </c>
      <c r="M154" s="136">
        <v>107.651805053418</v>
      </c>
      <c r="N154" s="137">
        <f t="shared" si="12"/>
        <v>2.4311826578283124E-2</v>
      </c>
      <c r="O154" s="137">
        <f t="shared" si="14"/>
        <v>7.2188944581819792E-2</v>
      </c>
      <c r="P154" s="137">
        <f t="shared" si="16"/>
        <v>-2.2135061240817211E-2</v>
      </c>
      <c r="Q154" s="141">
        <v>129.44019265789501</v>
      </c>
      <c r="R154" s="140">
        <f t="shared" si="13"/>
        <v>-3.226044335802436E-2</v>
      </c>
      <c r="S154" s="140">
        <f t="shared" si="15"/>
        <v>-6.3512807305385222E-2</v>
      </c>
      <c r="T154" s="140">
        <f t="shared" si="17"/>
        <v>-9.9800768181420141E-2</v>
      </c>
    </row>
    <row r="155" spans="11:20" x14ac:dyDescent="0.25">
      <c r="K155" s="25">
        <v>40359</v>
      </c>
      <c r="L155" s="26">
        <v>124.06227622663199</v>
      </c>
      <c r="M155" s="136">
        <v>107.81810933225999</v>
      </c>
      <c r="N155" s="137">
        <f t="shared" si="12"/>
        <v>1.5448350239875008E-3</v>
      </c>
      <c r="O155" s="137">
        <f t="shared" si="14"/>
        <v>6.359299526725426E-2</v>
      </c>
      <c r="P155" s="137">
        <f t="shared" si="16"/>
        <v>-3.2424487600024809E-2</v>
      </c>
      <c r="Q155" s="141">
        <v>127.25714611109299</v>
      </c>
      <c r="R155" s="140">
        <f t="shared" si="13"/>
        <v>-1.6865291235866109E-2</v>
      </c>
      <c r="S155" s="140">
        <f t="shared" si="15"/>
        <v>-7.3001812912431463E-2</v>
      </c>
      <c r="T155" s="140">
        <f t="shared" si="17"/>
        <v>-0.11794125336007988</v>
      </c>
    </row>
    <row r="156" spans="11:20" x14ac:dyDescent="0.25">
      <c r="K156" s="25">
        <v>40390</v>
      </c>
      <c r="L156" s="26">
        <v>123.92019801472</v>
      </c>
      <c r="M156" s="136">
        <v>104.70695487925499</v>
      </c>
      <c r="N156" s="137">
        <f t="shared" si="12"/>
        <v>-2.8855583466200874E-2</v>
      </c>
      <c r="O156" s="137">
        <f t="shared" si="14"/>
        <v>-3.708556910869687E-3</v>
      </c>
      <c r="P156" s="137">
        <f t="shared" si="16"/>
        <v>-4.9647833987264356E-2</v>
      </c>
      <c r="Q156" s="141">
        <v>127.876804927035</v>
      </c>
      <c r="R156" s="140">
        <f t="shared" si="13"/>
        <v>4.869343961250383E-3</v>
      </c>
      <c r="S156" s="140">
        <f t="shared" si="15"/>
        <v>-4.3948869637801646E-2</v>
      </c>
      <c r="T156" s="140">
        <f t="shared" si="17"/>
        <v>-0.11958315690707821</v>
      </c>
    </row>
    <row r="157" spans="11:20" x14ac:dyDescent="0.25">
      <c r="K157" s="25">
        <v>40421</v>
      </c>
      <c r="L157" s="26">
        <v>124.68159854605</v>
      </c>
      <c r="M157" s="136">
        <v>103.060598303739</v>
      </c>
      <c r="N157" s="137">
        <f t="shared" si="12"/>
        <v>-1.5723469156509462E-2</v>
      </c>
      <c r="O157" s="137">
        <f t="shared" si="14"/>
        <v>-4.2648674097018557E-2</v>
      </c>
      <c r="P157" s="137">
        <f t="shared" si="16"/>
        <v>-4.7324918496726043E-2</v>
      </c>
      <c r="Q157" s="141">
        <v>129.25077350118801</v>
      </c>
      <c r="R157" s="140">
        <f t="shared" si="13"/>
        <v>1.0744470624965752E-2</v>
      </c>
      <c r="S157" s="140">
        <f t="shared" si="15"/>
        <v>-1.4633720239248804E-3</v>
      </c>
      <c r="T157" s="140">
        <f t="shared" si="17"/>
        <v>-0.10871084350544558</v>
      </c>
    </row>
    <row r="158" spans="11:20" x14ac:dyDescent="0.25">
      <c r="K158" s="25">
        <v>40451</v>
      </c>
      <c r="L158" s="26">
        <v>124.223216844682</v>
      </c>
      <c r="M158" s="136">
        <v>103.101048980542</v>
      </c>
      <c r="N158" s="137">
        <f t="shared" si="12"/>
        <v>3.9249410025532505E-4</v>
      </c>
      <c r="O158" s="137">
        <f t="shared" si="14"/>
        <v>-4.3750167582530697E-2</v>
      </c>
      <c r="P158" s="137">
        <f t="shared" si="16"/>
        <v>-1.216903654871615E-2</v>
      </c>
      <c r="Q158" s="141">
        <v>128.758898326261</v>
      </c>
      <c r="R158" s="140">
        <f t="shared" si="13"/>
        <v>-3.8055878630581796E-3</v>
      </c>
      <c r="S158" s="140">
        <f t="shared" si="15"/>
        <v>1.1800926400290512E-2</v>
      </c>
      <c r="T158" s="140">
        <f t="shared" si="17"/>
        <v>-9.1965894135603854E-2</v>
      </c>
    </row>
    <row r="159" spans="11:20" x14ac:dyDescent="0.25">
      <c r="K159" s="25">
        <v>40482</v>
      </c>
      <c r="L159" s="26">
        <v>123.140511212707</v>
      </c>
      <c r="M159" s="136">
        <v>105.98387475869001</v>
      </c>
      <c r="N159" s="137">
        <f t="shared" si="12"/>
        <v>2.7961168258259672E-2</v>
      </c>
      <c r="O159" s="137">
        <f t="shared" si="14"/>
        <v>1.219517730133135E-2</v>
      </c>
      <c r="P159" s="137">
        <f t="shared" si="16"/>
        <v>4.4685728048184048E-2</v>
      </c>
      <c r="Q159" s="141">
        <v>126.59956818962701</v>
      </c>
      <c r="R159" s="140">
        <f t="shared" si="13"/>
        <v>-1.6770337154970782E-2</v>
      </c>
      <c r="S159" s="140">
        <f t="shared" si="15"/>
        <v>-9.98802510069563E-3</v>
      </c>
      <c r="T159" s="140">
        <f t="shared" si="17"/>
        <v>-7.6252014830416881E-2</v>
      </c>
    </row>
    <row r="160" spans="11:20" x14ac:dyDescent="0.25">
      <c r="K160" s="25">
        <v>40512</v>
      </c>
      <c r="L160" s="26">
        <v>122.431155674436</v>
      </c>
      <c r="M160" s="136">
        <v>109.302586766367</v>
      </c>
      <c r="N160" s="137">
        <f t="shared" si="12"/>
        <v>3.1313367389456337E-2</v>
      </c>
      <c r="O160" s="137">
        <f t="shared" si="14"/>
        <v>6.056619663929852E-2</v>
      </c>
      <c r="P160" s="137">
        <f t="shared" si="16"/>
        <v>8.4950194451497207E-2</v>
      </c>
      <c r="Q160" s="141">
        <v>124.811941291153</v>
      </c>
      <c r="R160" s="140">
        <f t="shared" si="13"/>
        <v>-1.4120323821297798E-2</v>
      </c>
      <c r="S160" s="140">
        <f t="shared" si="15"/>
        <v>-3.4342790296680192E-2</v>
      </c>
      <c r="T160" s="140">
        <f t="shared" si="17"/>
        <v>-7.266241137395002E-2</v>
      </c>
    </row>
    <row r="161" spans="11:20" x14ac:dyDescent="0.25">
      <c r="K161" s="25">
        <v>40543</v>
      </c>
      <c r="L161" s="26">
        <v>122.98835309515999</v>
      </c>
      <c r="M161" s="136">
        <v>111.87980110933501</v>
      </c>
      <c r="N161" s="137">
        <f t="shared" si="12"/>
        <v>2.3578713177911936E-2</v>
      </c>
      <c r="O161" s="137">
        <f t="shared" si="14"/>
        <v>8.5147068973563833E-2</v>
      </c>
      <c r="P161" s="137">
        <f t="shared" si="16"/>
        <v>0.1061877368543156</v>
      </c>
      <c r="Q161" s="141">
        <v>124.763463938915</v>
      </c>
      <c r="R161" s="140">
        <f t="shared" si="13"/>
        <v>-3.8840315867638697E-4</v>
      </c>
      <c r="S161" s="140">
        <f t="shared" si="15"/>
        <v>-3.1030355488302019E-2</v>
      </c>
      <c r="T161" s="140">
        <f t="shared" si="17"/>
        <v>-7.4122785135420033E-2</v>
      </c>
    </row>
    <row r="162" spans="11:20" x14ac:dyDescent="0.25">
      <c r="K162" s="25">
        <v>40574</v>
      </c>
      <c r="L162" s="26">
        <v>122.23848793921699</v>
      </c>
      <c r="M162" s="136">
        <v>110.879436895249</v>
      </c>
      <c r="N162" s="137">
        <f t="shared" si="12"/>
        <v>-8.9414193104293549E-3</v>
      </c>
      <c r="O162" s="137">
        <f t="shared" si="14"/>
        <v>4.6191575347716674E-2</v>
      </c>
      <c r="P162" s="137">
        <f t="shared" si="16"/>
        <v>9.7037959762798387E-2</v>
      </c>
      <c r="Q162" s="141">
        <v>124.04336060434299</v>
      </c>
      <c r="R162" s="140">
        <f t="shared" si="13"/>
        <v>-5.7717484898027749E-3</v>
      </c>
      <c r="S162" s="140">
        <f t="shared" si="15"/>
        <v>-2.0191282022820167E-2</v>
      </c>
      <c r="T162" s="140">
        <f t="shared" si="17"/>
        <v>-9.3832968044338716E-2</v>
      </c>
    </row>
    <row r="163" spans="11:20" x14ac:dyDescent="0.25">
      <c r="K163" s="25">
        <v>40602</v>
      </c>
      <c r="L163" s="26">
        <v>120.783965253319</v>
      </c>
      <c r="M163" s="136">
        <v>106.027470279908</v>
      </c>
      <c r="N163" s="137">
        <f t="shared" si="12"/>
        <v>-4.3758939900865435E-2</v>
      </c>
      <c r="O163" s="137">
        <f t="shared" si="14"/>
        <v>-2.9963760084283475E-2</v>
      </c>
      <c r="P163" s="137">
        <f t="shared" si="16"/>
        <v>5.6010917788929193E-2</v>
      </c>
      <c r="Q163" s="141">
        <v>123.50251006587</v>
      </c>
      <c r="R163" s="140">
        <f t="shared" si="13"/>
        <v>-4.3601732155429396E-3</v>
      </c>
      <c r="S163" s="140">
        <f t="shared" si="15"/>
        <v>-1.0491233544941414E-2</v>
      </c>
      <c r="T163" s="140">
        <f t="shared" si="17"/>
        <v>-0.10647136281691416</v>
      </c>
    </row>
    <row r="164" spans="11:20" x14ac:dyDescent="0.25">
      <c r="K164" s="25">
        <v>40633</v>
      </c>
      <c r="L164" s="26">
        <v>119.46167582918299</v>
      </c>
      <c r="M164" s="136">
        <v>102.151451976586</v>
      </c>
      <c r="N164" s="137">
        <f t="shared" si="12"/>
        <v>-3.6556736599387629E-2</v>
      </c>
      <c r="O164" s="137">
        <f t="shared" si="14"/>
        <v>-8.6953579075832788E-2</v>
      </c>
      <c r="P164" s="137">
        <f t="shared" si="16"/>
        <v>7.6931366312507077E-3</v>
      </c>
      <c r="Q164" s="141">
        <v>122.856226974346</v>
      </c>
      <c r="R164" s="140">
        <f t="shared" si="13"/>
        <v>-5.2329551130523289E-3</v>
      </c>
      <c r="S164" s="140">
        <f t="shared" si="15"/>
        <v>-1.5286822795356092E-2</v>
      </c>
      <c r="T164" s="140">
        <f t="shared" si="17"/>
        <v>-0.10506008379116072</v>
      </c>
    </row>
    <row r="165" spans="11:20" x14ac:dyDescent="0.25">
      <c r="K165" s="25">
        <v>40663</v>
      </c>
      <c r="L165" s="26">
        <v>119.978675085343</v>
      </c>
      <c r="M165" s="136">
        <v>101.12656878636</v>
      </c>
      <c r="N165" s="137">
        <f t="shared" si="12"/>
        <v>-1.0032977215643668E-2</v>
      </c>
      <c r="O165" s="137">
        <f t="shared" si="14"/>
        <v>-8.7959213917210066E-2</v>
      </c>
      <c r="P165" s="137">
        <f t="shared" si="16"/>
        <v>-3.7776093603347216E-2</v>
      </c>
      <c r="Q165" s="141">
        <v>123.84373198434901</v>
      </c>
      <c r="R165" s="140">
        <f t="shared" si="13"/>
        <v>8.0378913981236089E-3</v>
      </c>
      <c r="S165" s="140">
        <f t="shared" si="15"/>
        <v>-1.6093454661449957E-3</v>
      </c>
      <c r="T165" s="140">
        <f t="shared" si="17"/>
        <v>-7.4101514973976768E-2</v>
      </c>
    </row>
    <row r="166" spans="11:20" x14ac:dyDescent="0.25">
      <c r="K166" s="25">
        <v>40694</v>
      </c>
      <c r="L166" s="26">
        <v>120.75666691369</v>
      </c>
      <c r="M166" s="136">
        <v>103.448729429748</v>
      </c>
      <c r="N166" s="137">
        <f t="shared" si="12"/>
        <v>2.296291341886425E-2</v>
      </c>
      <c r="O166" s="137">
        <f t="shared" si="14"/>
        <v>-2.4321440880860745E-2</v>
      </c>
      <c r="P166" s="137">
        <f t="shared" si="16"/>
        <v>-3.9043243367674063E-2</v>
      </c>
      <c r="Q166" s="141">
        <v>124.193044503381</v>
      </c>
      <c r="R166" s="140">
        <f t="shared" si="13"/>
        <v>2.8205910257625977E-3</v>
      </c>
      <c r="S166" s="140">
        <f t="shared" si="15"/>
        <v>5.5912583245694147E-3</v>
      </c>
      <c r="T166" s="140">
        <f t="shared" si="17"/>
        <v>-4.0537239993005847E-2</v>
      </c>
    </row>
    <row r="167" spans="11:20" x14ac:dyDescent="0.25">
      <c r="K167" s="25">
        <v>40724</v>
      </c>
      <c r="L167" s="26">
        <v>120.732596347396</v>
      </c>
      <c r="M167" s="136">
        <v>105.440960525538</v>
      </c>
      <c r="N167" s="137">
        <f t="shared" si="12"/>
        <v>1.9258149488853071E-2</v>
      </c>
      <c r="O167" s="137">
        <f t="shared" si="14"/>
        <v>3.2202269133736694E-2</v>
      </c>
      <c r="P167" s="137">
        <f t="shared" si="16"/>
        <v>-2.2047769353814251E-2</v>
      </c>
      <c r="Q167" s="141">
        <v>123.692603546904</v>
      </c>
      <c r="R167" s="140">
        <f t="shared" si="13"/>
        <v>-4.0295409334568655E-3</v>
      </c>
      <c r="S167" s="140">
        <f t="shared" si="15"/>
        <v>6.8077670392128198E-3</v>
      </c>
      <c r="T167" s="140">
        <f t="shared" si="17"/>
        <v>-2.8010549294239406E-2</v>
      </c>
    </row>
    <row r="168" spans="11:20" x14ac:dyDescent="0.25">
      <c r="K168" s="25">
        <v>40755</v>
      </c>
      <c r="L168" s="26">
        <v>120.53661436322599</v>
      </c>
      <c r="M168" s="136">
        <v>108.060972957397</v>
      </c>
      <c r="N168" s="137">
        <f t="shared" si="12"/>
        <v>2.4848146477425281E-2</v>
      </c>
      <c r="O168" s="137">
        <f t="shared" si="14"/>
        <v>6.8571536187355786E-2</v>
      </c>
      <c r="P168" s="137">
        <f t="shared" si="16"/>
        <v>3.2032428810576663E-2</v>
      </c>
      <c r="Q168" s="141">
        <v>122.873063975384</v>
      </c>
      <c r="R168" s="140">
        <f t="shared" si="13"/>
        <v>-6.6256150167396388E-3</v>
      </c>
      <c r="S168" s="140">
        <f t="shared" si="15"/>
        <v>-7.8378452700995638E-3</v>
      </c>
      <c r="T168" s="140">
        <f t="shared" si="17"/>
        <v>-3.9129386713298575E-2</v>
      </c>
    </row>
    <row r="169" spans="11:20" x14ac:dyDescent="0.25">
      <c r="K169" s="25">
        <v>40786</v>
      </c>
      <c r="L169" s="26">
        <v>121.39403215714</v>
      </c>
      <c r="M169" s="136">
        <v>109.91576417610101</v>
      </c>
      <c r="N169" s="137">
        <f t="shared" si="12"/>
        <v>1.7164302411336374E-2</v>
      </c>
      <c r="O169" s="137">
        <f t="shared" si="14"/>
        <v>6.2514395121157751E-2</v>
      </c>
      <c r="P169" s="137">
        <f t="shared" si="16"/>
        <v>6.6515874982197687E-2</v>
      </c>
      <c r="Q169" s="141">
        <v>123.516608416485</v>
      </c>
      <c r="R169" s="140">
        <f t="shared" si="13"/>
        <v>5.237473700744788E-3</v>
      </c>
      <c r="S169" s="140">
        <f t="shared" si="15"/>
        <v>-5.4466503305472536E-3</v>
      </c>
      <c r="T169" s="140">
        <f t="shared" si="17"/>
        <v>-4.4364648112920624E-2</v>
      </c>
    </row>
    <row r="170" spans="11:20" x14ac:dyDescent="0.25">
      <c r="K170" s="25">
        <v>40816</v>
      </c>
      <c r="L170" s="26">
        <v>122.92407283991101</v>
      </c>
      <c r="M170" s="136">
        <v>111.58497748342801</v>
      </c>
      <c r="N170" s="137">
        <f t="shared" si="12"/>
        <v>1.5186295795138971E-2</v>
      </c>
      <c r="O170" s="137">
        <f t="shared" si="14"/>
        <v>5.8269736232172464E-2</v>
      </c>
      <c r="P170" s="137">
        <f t="shared" si="16"/>
        <v>8.2287509067799691E-2</v>
      </c>
      <c r="Q170" s="141">
        <v>124.917016851152</v>
      </c>
      <c r="R170" s="140">
        <f t="shared" si="13"/>
        <v>1.1337814830091331E-2</v>
      </c>
      <c r="S170" s="140">
        <f t="shared" si="15"/>
        <v>9.8988401014916683E-3</v>
      </c>
      <c r="T170" s="140">
        <f t="shared" si="17"/>
        <v>-2.9837793931523859E-2</v>
      </c>
    </row>
    <row r="171" spans="11:20" x14ac:dyDescent="0.25">
      <c r="K171" s="25">
        <v>40847</v>
      </c>
      <c r="L171" s="26">
        <v>124.059333619152</v>
      </c>
      <c r="M171" s="136">
        <v>113.525599222201</v>
      </c>
      <c r="N171" s="137">
        <f t="shared" si="12"/>
        <v>1.7391424746769246E-2</v>
      </c>
      <c r="O171" s="137">
        <f t="shared" si="14"/>
        <v>5.0569841407576588E-2</v>
      </c>
      <c r="P171" s="137">
        <f t="shared" si="16"/>
        <v>7.1159169078149009E-2</v>
      </c>
      <c r="Q171" s="141">
        <v>125.825400154037</v>
      </c>
      <c r="R171" s="140">
        <f t="shared" si="13"/>
        <v>7.2718939803646521E-3</v>
      </c>
      <c r="S171" s="140">
        <f t="shared" si="15"/>
        <v>2.4027529575110673E-2</v>
      </c>
      <c r="T171" s="140">
        <f t="shared" si="17"/>
        <v>-6.115092228675123E-3</v>
      </c>
    </row>
    <row r="172" spans="11:20" x14ac:dyDescent="0.25">
      <c r="K172" s="25">
        <v>40877</v>
      </c>
      <c r="L172" s="26">
        <v>124.085835031461</v>
      </c>
      <c r="M172" s="136">
        <v>113.37412517976399</v>
      </c>
      <c r="N172" s="137">
        <f t="shared" si="12"/>
        <v>-1.3342721243032596E-3</v>
      </c>
      <c r="O172" s="137">
        <f t="shared" si="14"/>
        <v>3.1463739797343182E-2</v>
      </c>
      <c r="P172" s="137">
        <f t="shared" si="16"/>
        <v>3.7250156047083038E-2</v>
      </c>
      <c r="Q172" s="141">
        <v>125.842692027071</v>
      </c>
      <c r="R172" s="140">
        <f t="shared" si="13"/>
        <v>1.3742752268486313E-4</v>
      </c>
      <c r="S172" s="140">
        <f t="shared" si="15"/>
        <v>1.8832152537274105E-2</v>
      </c>
      <c r="T172" s="140">
        <f t="shared" si="17"/>
        <v>8.2584304454773605E-3</v>
      </c>
    </row>
    <row r="173" spans="11:20" x14ac:dyDescent="0.25">
      <c r="K173" s="25">
        <v>40908</v>
      </c>
      <c r="L173" s="26">
        <v>123.582042304194</v>
      </c>
      <c r="M173" s="136">
        <v>113.62415305981899</v>
      </c>
      <c r="N173" s="137">
        <f t="shared" si="12"/>
        <v>2.205334591632413E-3</v>
      </c>
      <c r="O173" s="137">
        <f t="shared" si="14"/>
        <v>1.8274642540424768E-2</v>
      </c>
      <c r="P173" s="137">
        <f t="shared" si="16"/>
        <v>1.559130364183714E-2</v>
      </c>
      <c r="Q173" s="141">
        <v>125.157036065798</v>
      </c>
      <c r="R173" s="140">
        <f t="shared" si="13"/>
        <v>-5.4485163200855835E-3</v>
      </c>
      <c r="S173" s="140">
        <f t="shared" si="15"/>
        <v>1.9214292871883032E-3</v>
      </c>
      <c r="T173" s="140">
        <f t="shared" si="17"/>
        <v>3.1545463267652618E-3</v>
      </c>
    </row>
    <row r="174" spans="11:20" x14ac:dyDescent="0.25">
      <c r="K174" s="25">
        <v>40939</v>
      </c>
      <c r="L174" s="26">
        <v>122.107541269226</v>
      </c>
      <c r="M174" s="136">
        <v>110.833460659184</v>
      </c>
      <c r="N174" s="137">
        <f t="shared" si="12"/>
        <v>-2.4560732251758144E-2</v>
      </c>
      <c r="O174" s="137">
        <f t="shared" si="14"/>
        <v>-2.3713933962574707E-2</v>
      </c>
      <c r="P174" s="137">
        <f t="shared" si="16"/>
        <v>-4.146506994658905E-4</v>
      </c>
      <c r="Q174" s="141">
        <v>123.99448238656601</v>
      </c>
      <c r="R174" s="140">
        <f t="shared" si="13"/>
        <v>-9.2887600711542007E-3</v>
      </c>
      <c r="S174" s="140">
        <f t="shared" si="15"/>
        <v>-1.4551257259897921E-2</v>
      </c>
      <c r="T174" s="140">
        <f t="shared" si="17"/>
        <v>-3.9404138632537222E-4</v>
      </c>
    </row>
    <row r="175" spans="11:20" x14ac:dyDescent="0.25">
      <c r="K175" s="25">
        <v>40968</v>
      </c>
      <c r="L175" s="26">
        <v>120.30498069366</v>
      </c>
      <c r="M175" s="136">
        <v>109.290571138902</v>
      </c>
      <c r="N175" s="137">
        <f t="shared" si="12"/>
        <v>-1.3920791709521985E-2</v>
      </c>
      <c r="O175" s="137">
        <f t="shared" si="14"/>
        <v>-3.6018395153102012E-2</v>
      </c>
      <c r="P175" s="137">
        <f t="shared" si="16"/>
        <v>3.0775994658549743E-2</v>
      </c>
      <c r="Q175" s="141">
        <v>122.170032528565</v>
      </c>
      <c r="R175" s="140">
        <f t="shared" si="13"/>
        <v>-1.4713960031810802E-2</v>
      </c>
      <c r="S175" s="140">
        <f t="shared" si="15"/>
        <v>-2.9184527439352181E-2</v>
      </c>
      <c r="T175" s="140">
        <f t="shared" si="17"/>
        <v>-1.0789072518399223E-2</v>
      </c>
    </row>
    <row r="176" spans="11:20" x14ac:dyDescent="0.25">
      <c r="K176" s="25">
        <v>40999</v>
      </c>
      <c r="L176" s="26">
        <v>120.298616310743</v>
      </c>
      <c r="M176" s="136">
        <v>108.566022482202</v>
      </c>
      <c r="N176" s="137">
        <f t="shared" si="12"/>
        <v>-6.6295623597678599E-3</v>
      </c>
      <c r="O176" s="137">
        <f t="shared" si="14"/>
        <v>-4.4516332499781708E-2</v>
      </c>
      <c r="P176" s="137">
        <f t="shared" si="16"/>
        <v>6.279470708929602E-2</v>
      </c>
      <c r="Q176" s="141">
        <v>122.391296199338</v>
      </c>
      <c r="R176" s="140">
        <f t="shared" si="13"/>
        <v>1.8111124814610413E-3</v>
      </c>
      <c r="S176" s="140">
        <f t="shared" si="15"/>
        <v>-2.209815727024711E-2</v>
      </c>
      <c r="T176" s="140">
        <f t="shared" si="17"/>
        <v>-3.7843484734809696E-3</v>
      </c>
    </row>
    <row r="177" spans="11:20" x14ac:dyDescent="0.25">
      <c r="K177" s="25">
        <v>41029</v>
      </c>
      <c r="L177" s="26">
        <v>120.970458856517</v>
      </c>
      <c r="M177" s="136">
        <v>110.112202181548</v>
      </c>
      <c r="N177" s="137">
        <f t="shared" si="12"/>
        <v>1.4241837952564618E-2</v>
      </c>
      <c r="O177" s="137">
        <f t="shared" si="14"/>
        <v>-6.5075878109941421E-3</v>
      </c>
      <c r="P177" s="137">
        <f t="shared" si="16"/>
        <v>8.8855317677899892E-2</v>
      </c>
      <c r="Q177" s="141">
        <v>122.908848175712</v>
      </c>
      <c r="R177" s="140">
        <f t="shared" si="13"/>
        <v>4.2286665183368655E-3</v>
      </c>
      <c r="S177" s="140">
        <f t="shared" si="15"/>
        <v>-8.7555041963031099E-3</v>
      </c>
      <c r="T177" s="140">
        <f t="shared" si="17"/>
        <v>-7.5488988716454486E-3</v>
      </c>
    </row>
    <row r="178" spans="11:20" x14ac:dyDescent="0.25">
      <c r="K178" s="25">
        <v>41060</v>
      </c>
      <c r="L178" s="26">
        <v>122.48895438403</v>
      </c>
      <c r="M178" s="136">
        <v>111.11792261662301</v>
      </c>
      <c r="N178" s="137">
        <f t="shared" si="12"/>
        <v>9.1335965964682853E-3</v>
      </c>
      <c r="O178" s="137">
        <f t="shared" si="14"/>
        <v>1.6720120122700743E-2</v>
      </c>
      <c r="P178" s="137">
        <f t="shared" si="16"/>
        <v>7.4135209094889465E-2</v>
      </c>
      <c r="Q178" s="141">
        <v>124.595143563649</v>
      </c>
      <c r="R178" s="140">
        <f t="shared" si="13"/>
        <v>1.3719886020949978E-2</v>
      </c>
      <c r="S178" s="140">
        <f t="shared" si="15"/>
        <v>1.9850293765919957E-2</v>
      </c>
      <c r="T178" s="140">
        <f t="shared" si="17"/>
        <v>3.2376938811340406E-3</v>
      </c>
    </row>
    <row r="179" spans="11:20" x14ac:dyDescent="0.25">
      <c r="K179" s="25">
        <v>41090</v>
      </c>
      <c r="L179" s="26">
        <v>123.16991990194001</v>
      </c>
      <c r="M179" s="136">
        <v>112.60853904161</v>
      </c>
      <c r="N179" s="137">
        <f t="shared" si="12"/>
        <v>1.3414725454595544E-2</v>
      </c>
      <c r="O179" s="137">
        <f t="shared" si="14"/>
        <v>3.7235559219927383E-2</v>
      </c>
      <c r="P179" s="137">
        <f t="shared" si="16"/>
        <v>6.7977173959222315E-2</v>
      </c>
      <c r="Q179" s="141">
        <v>125.10243532099101</v>
      </c>
      <c r="R179" s="140">
        <f t="shared" si="13"/>
        <v>4.0715211109561E-3</v>
      </c>
      <c r="S179" s="140">
        <f t="shared" si="15"/>
        <v>2.2151404600188052E-2</v>
      </c>
      <c r="T179" s="140">
        <f t="shared" si="17"/>
        <v>1.1397866433884296E-2</v>
      </c>
    </row>
    <row r="180" spans="11:20" x14ac:dyDescent="0.25">
      <c r="K180" s="25">
        <v>41121</v>
      </c>
      <c r="L180" s="26">
        <v>124.2428511853</v>
      </c>
      <c r="M180" s="136">
        <v>114.579937078782</v>
      </c>
      <c r="N180" s="137">
        <f t="shared" si="12"/>
        <v>1.7506647843495537E-2</v>
      </c>
      <c r="O180" s="137">
        <f t="shared" si="14"/>
        <v>4.0574385115536904E-2</v>
      </c>
      <c r="P180" s="137">
        <f t="shared" si="16"/>
        <v>6.0326720581676652E-2</v>
      </c>
      <c r="Q180" s="141">
        <v>125.973434810173</v>
      </c>
      <c r="R180" s="140">
        <f t="shared" si="13"/>
        <v>6.9622904378092709E-3</v>
      </c>
      <c r="S180" s="140">
        <f t="shared" si="15"/>
        <v>2.4933816238191797E-2</v>
      </c>
      <c r="T180" s="140">
        <f t="shared" si="17"/>
        <v>2.5232306695063045E-2</v>
      </c>
    </row>
    <row r="181" spans="11:20" x14ac:dyDescent="0.25">
      <c r="K181" s="25">
        <v>41152</v>
      </c>
      <c r="L181" s="26">
        <v>125.356382057784</v>
      </c>
      <c r="M181" s="136">
        <v>116.84164747702199</v>
      </c>
      <c r="N181" s="137">
        <f t="shared" si="12"/>
        <v>1.973914854469605E-2</v>
      </c>
      <c r="O181" s="137">
        <f t="shared" si="14"/>
        <v>5.1510365975315109E-2</v>
      </c>
      <c r="P181" s="137">
        <f t="shared" si="16"/>
        <v>6.3010827908403622E-2</v>
      </c>
      <c r="Q181" s="141">
        <v>126.775772021059</v>
      </c>
      <c r="R181" s="140">
        <f t="shared" si="13"/>
        <v>6.3690984698085984E-3</v>
      </c>
      <c r="S181" s="140">
        <f t="shared" si="15"/>
        <v>1.7501713108874384E-2</v>
      </c>
      <c r="T181" s="140">
        <f t="shared" si="17"/>
        <v>2.6386440223362007E-2</v>
      </c>
    </row>
    <row r="182" spans="11:20" x14ac:dyDescent="0.25">
      <c r="K182" s="25">
        <v>41182</v>
      </c>
      <c r="L182" s="26">
        <v>126.38730957781</v>
      </c>
      <c r="M182" s="136">
        <v>116.889346326534</v>
      </c>
      <c r="N182" s="137">
        <f t="shared" si="12"/>
        <v>4.0823499618469761E-4</v>
      </c>
      <c r="O182" s="137">
        <f t="shared" si="14"/>
        <v>3.801494381649162E-2</v>
      </c>
      <c r="P182" s="137">
        <f t="shared" si="16"/>
        <v>4.7536585683263466E-2</v>
      </c>
      <c r="Q182" s="141">
        <v>128.00770255540701</v>
      </c>
      <c r="R182" s="140">
        <f t="shared" si="13"/>
        <v>9.7173972180060186E-3</v>
      </c>
      <c r="S182" s="140">
        <f t="shared" si="15"/>
        <v>2.3223106944014305E-2</v>
      </c>
      <c r="T182" s="140">
        <f t="shared" si="17"/>
        <v>2.4741910927458255E-2</v>
      </c>
    </row>
    <row r="183" spans="11:20" x14ac:dyDescent="0.25">
      <c r="K183" s="25">
        <v>41213</v>
      </c>
      <c r="L183" s="26">
        <v>128.166301681764</v>
      </c>
      <c r="M183" s="136">
        <v>116.66244264233799</v>
      </c>
      <c r="N183" s="137">
        <f t="shared" si="12"/>
        <v>-1.9411836178990782E-3</v>
      </c>
      <c r="O183" s="137">
        <f t="shared" si="14"/>
        <v>1.8175132720871678E-2</v>
      </c>
      <c r="P183" s="137">
        <f t="shared" si="16"/>
        <v>2.7631154925659818E-2</v>
      </c>
      <c r="Q183" s="141">
        <v>130.15597557748401</v>
      </c>
      <c r="R183" s="140">
        <f t="shared" si="13"/>
        <v>1.6782373085300506E-2</v>
      </c>
      <c r="S183" s="140">
        <f t="shared" si="15"/>
        <v>3.3201768083990002E-2</v>
      </c>
      <c r="T183" s="140">
        <f t="shared" si="17"/>
        <v>3.4417338773772732E-2</v>
      </c>
    </row>
    <row r="184" spans="11:20" x14ac:dyDescent="0.25">
      <c r="K184" s="25">
        <v>41243</v>
      </c>
      <c r="L184" s="26">
        <v>129.26765066129201</v>
      </c>
      <c r="M184" s="136">
        <v>115.835367954167</v>
      </c>
      <c r="N184" s="137">
        <f t="shared" si="12"/>
        <v>-7.0894682936361031E-3</v>
      </c>
      <c r="O184" s="137">
        <f t="shared" si="14"/>
        <v>-8.6123359656743448E-3</v>
      </c>
      <c r="P184" s="137">
        <f t="shared" si="16"/>
        <v>2.1709034318902143E-2</v>
      </c>
      <c r="Q184" s="141">
        <v>131.681430856162</v>
      </c>
      <c r="R184" s="140">
        <f t="shared" si="13"/>
        <v>1.1720209325079001E-2</v>
      </c>
      <c r="S184" s="140">
        <f t="shared" si="15"/>
        <v>3.8695554812224753E-2</v>
      </c>
      <c r="T184" s="140">
        <f t="shared" si="17"/>
        <v>4.6397122749368469E-2</v>
      </c>
    </row>
    <row r="185" spans="11:20" x14ac:dyDescent="0.25">
      <c r="K185" s="25">
        <v>41274</v>
      </c>
      <c r="L185" s="26">
        <v>130.243758896299</v>
      </c>
      <c r="M185" s="136">
        <v>116.639921888312</v>
      </c>
      <c r="N185" s="137">
        <f t="shared" si="12"/>
        <v>6.9456673583783157E-3</v>
      </c>
      <c r="O185" s="137">
        <f t="shared" si="14"/>
        <v>-2.1338509116580751E-3</v>
      </c>
      <c r="P185" s="137">
        <f t="shared" si="16"/>
        <v>2.6541617669135098E-2</v>
      </c>
      <c r="Q185" s="141">
        <v>132.6456356619</v>
      </c>
      <c r="R185" s="140">
        <f t="shared" si="13"/>
        <v>7.3222534070975787E-3</v>
      </c>
      <c r="S185" s="140">
        <f t="shared" si="15"/>
        <v>3.6231672109617863E-2</v>
      </c>
      <c r="T185" s="140">
        <f t="shared" si="17"/>
        <v>5.9833628467879985E-2</v>
      </c>
    </row>
    <row r="186" spans="11:20" x14ac:dyDescent="0.25">
      <c r="K186" s="25">
        <v>41305</v>
      </c>
      <c r="L186" s="26">
        <v>128.860453004552</v>
      </c>
      <c r="M186" s="136">
        <v>115.78772732883201</v>
      </c>
      <c r="N186" s="137">
        <f t="shared" si="12"/>
        <v>-7.3061996757509684E-3</v>
      </c>
      <c r="O186" s="137">
        <f t="shared" si="14"/>
        <v>-7.4978312959524951E-3</v>
      </c>
      <c r="P186" s="137">
        <f t="shared" si="16"/>
        <v>4.4700099051156794E-2</v>
      </c>
      <c r="Q186" s="141">
        <v>131.162449756482</v>
      </c>
      <c r="R186" s="140">
        <f t="shared" si="13"/>
        <v>-1.1181565816447137E-2</v>
      </c>
      <c r="S186" s="140">
        <f t="shared" si="15"/>
        <v>7.7328311245981052E-3</v>
      </c>
      <c r="T186" s="140">
        <f t="shared" si="17"/>
        <v>5.7808760776702162E-2</v>
      </c>
    </row>
    <row r="187" spans="11:20" x14ac:dyDescent="0.25">
      <c r="K187" s="25">
        <v>41333</v>
      </c>
      <c r="L187" s="26">
        <v>127.270502768038</v>
      </c>
      <c r="M187" s="136">
        <v>116.752843992355</v>
      </c>
      <c r="N187" s="137">
        <f t="shared" si="12"/>
        <v>8.335224170883837E-3</v>
      </c>
      <c r="O187" s="137">
        <f t="shared" si="14"/>
        <v>7.9205173203318324E-3</v>
      </c>
      <c r="P187" s="137">
        <f t="shared" si="16"/>
        <v>6.8279200810186014E-2</v>
      </c>
      <c r="Q187" s="141">
        <v>129.09001955660699</v>
      </c>
      <c r="R187" s="140">
        <f t="shared" si="13"/>
        <v>-1.5800484084604327E-2</v>
      </c>
      <c r="S187" s="140">
        <f t="shared" si="15"/>
        <v>-1.9679398095131972E-2</v>
      </c>
      <c r="T187" s="140">
        <f t="shared" si="17"/>
        <v>5.6642262302942337E-2</v>
      </c>
    </row>
    <row r="188" spans="11:20" x14ac:dyDescent="0.25">
      <c r="K188" s="25">
        <v>41364</v>
      </c>
      <c r="L188" s="26">
        <v>126.98333026898599</v>
      </c>
      <c r="M188" s="136">
        <v>118.039715684952</v>
      </c>
      <c r="N188" s="137">
        <f t="shared" si="12"/>
        <v>1.1022187114185122E-2</v>
      </c>
      <c r="O188" s="137">
        <f t="shared" si="14"/>
        <v>1.2000983659611553E-2</v>
      </c>
      <c r="P188" s="137">
        <f t="shared" si="16"/>
        <v>8.7262045584318049E-2</v>
      </c>
      <c r="Q188" s="141">
        <v>128.47717857948399</v>
      </c>
      <c r="R188" s="140">
        <f t="shared" si="13"/>
        <v>-4.747392395074046E-3</v>
      </c>
      <c r="S188" s="140">
        <f t="shared" si="15"/>
        <v>-3.1425512506427111E-2</v>
      </c>
      <c r="T188" s="140">
        <f t="shared" si="17"/>
        <v>4.9724797180298985E-2</v>
      </c>
    </row>
    <row r="189" spans="11:20" x14ac:dyDescent="0.25">
      <c r="K189" s="25">
        <v>41394</v>
      </c>
      <c r="L189" s="26">
        <v>129.21289775304101</v>
      </c>
      <c r="M189" s="136">
        <v>121.918366653481</v>
      </c>
      <c r="N189" s="137">
        <f t="shared" si="12"/>
        <v>3.285886403590732E-2</v>
      </c>
      <c r="O189" s="137">
        <f t="shared" si="14"/>
        <v>5.2947229089644887E-2</v>
      </c>
      <c r="P189" s="137">
        <f t="shared" si="16"/>
        <v>0.10721940201021085</v>
      </c>
      <c r="Q189" s="141">
        <v>130.28444233635301</v>
      </c>
      <c r="R189" s="140">
        <f t="shared" si="13"/>
        <v>1.406680763736512E-2</v>
      </c>
      <c r="S189" s="140">
        <f t="shared" si="15"/>
        <v>-6.6940456034414453E-3</v>
      </c>
      <c r="T189" s="140">
        <f t="shared" si="17"/>
        <v>6.0008650883268899E-2</v>
      </c>
    </row>
    <row r="190" spans="11:20" x14ac:dyDescent="0.25">
      <c r="K190" s="25">
        <v>41425</v>
      </c>
      <c r="L190" s="26">
        <v>132.06801293865101</v>
      </c>
      <c r="M190" s="136">
        <v>123.583051261181</v>
      </c>
      <c r="N190" s="137">
        <f t="shared" si="12"/>
        <v>1.3654092106002436E-2</v>
      </c>
      <c r="O190" s="137">
        <f t="shared" si="14"/>
        <v>5.8501420909911506E-2</v>
      </c>
      <c r="P190" s="137">
        <f t="shared" si="16"/>
        <v>0.11217928081291584</v>
      </c>
      <c r="Q190" s="141">
        <v>133.28348426028899</v>
      </c>
      <c r="R190" s="140">
        <f t="shared" si="13"/>
        <v>2.3019186866482633E-2</v>
      </c>
      <c r="S190" s="140">
        <f t="shared" si="15"/>
        <v>3.2484809577731477E-2</v>
      </c>
      <c r="T190" s="140">
        <f t="shared" si="17"/>
        <v>6.9732579040703735E-2</v>
      </c>
    </row>
    <row r="191" spans="11:20" x14ac:dyDescent="0.25">
      <c r="K191" s="25">
        <v>41455</v>
      </c>
      <c r="L191" s="26">
        <v>134.420615106197</v>
      </c>
      <c r="M191" s="136">
        <v>124.62099576302499</v>
      </c>
      <c r="N191" s="137">
        <f t="shared" si="12"/>
        <v>8.398760924347215E-3</v>
      </c>
      <c r="O191" s="137">
        <f t="shared" si="14"/>
        <v>5.5754794391732032E-2</v>
      </c>
      <c r="P191" s="137">
        <f t="shared" si="16"/>
        <v>0.10667447445505229</v>
      </c>
      <c r="Q191" s="141">
        <v>135.88502308061601</v>
      </c>
      <c r="R191" s="140">
        <f t="shared" si="13"/>
        <v>1.9518838622544443E-2</v>
      </c>
      <c r="S191" s="140">
        <f t="shared" si="15"/>
        <v>5.7658835468192171E-2</v>
      </c>
      <c r="T191" s="140">
        <f t="shared" si="17"/>
        <v>8.619007081643737E-2</v>
      </c>
    </row>
    <row r="192" spans="11:20" x14ac:dyDescent="0.25">
      <c r="K192" s="25">
        <v>41486</v>
      </c>
      <c r="L192" s="26">
        <v>135.37905555905499</v>
      </c>
      <c r="M192" s="136">
        <v>123.645027658768</v>
      </c>
      <c r="N192" s="137">
        <f t="shared" si="12"/>
        <v>-7.8314901777294388E-3</v>
      </c>
      <c r="O192" s="137">
        <f t="shared" si="14"/>
        <v>1.4162435510594928E-2</v>
      </c>
      <c r="P192" s="137">
        <f t="shared" si="16"/>
        <v>7.9115862786284241E-2</v>
      </c>
      <c r="Q192" s="141">
        <v>137.36066868603501</v>
      </c>
      <c r="R192" s="140">
        <f t="shared" si="13"/>
        <v>1.0859516170104833E-2</v>
      </c>
      <c r="S192" s="140">
        <f t="shared" si="15"/>
        <v>5.4313671093693783E-2</v>
      </c>
      <c r="T192" s="140">
        <f t="shared" si="17"/>
        <v>9.0393930220456609E-2</v>
      </c>
    </row>
    <row r="193" spans="11:20" x14ac:dyDescent="0.25">
      <c r="K193" s="25">
        <v>41517</v>
      </c>
      <c r="L193" s="26">
        <v>136.052670863055</v>
      </c>
      <c r="M193" s="136">
        <v>123.720386379948</v>
      </c>
      <c r="N193" s="137">
        <f t="shared" si="12"/>
        <v>6.0947635830510549E-4</v>
      </c>
      <c r="O193" s="137">
        <f t="shared" si="14"/>
        <v>1.1112779411535101E-3</v>
      </c>
      <c r="P193" s="137">
        <f t="shared" si="16"/>
        <v>5.8872320370857212E-2</v>
      </c>
      <c r="Q193" s="141">
        <v>138.24479213050799</v>
      </c>
      <c r="R193" s="140">
        <f t="shared" si="13"/>
        <v>6.4365109236168561E-3</v>
      </c>
      <c r="S193" s="140">
        <f t="shared" si="15"/>
        <v>3.7223725788336104E-2</v>
      </c>
      <c r="T193" s="140">
        <f t="shared" si="17"/>
        <v>9.0466971146062836E-2</v>
      </c>
    </row>
    <row r="194" spans="11:20" x14ac:dyDescent="0.25">
      <c r="K194" s="25">
        <v>41547</v>
      </c>
      <c r="L194" s="26">
        <v>136.893815501321</v>
      </c>
      <c r="M194" s="136">
        <v>124.031797454957</v>
      </c>
      <c r="N194" s="137">
        <f t="shared" si="12"/>
        <v>2.5170554677436119E-3</v>
      </c>
      <c r="O194" s="137">
        <f t="shared" si="14"/>
        <v>-4.7279216833445714E-3</v>
      </c>
      <c r="P194" s="137">
        <f t="shared" si="16"/>
        <v>6.110438079164493E-2</v>
      </c>
      <c r="Q194" s="141">
        <v>139.18474192505499</v>
      </c>
      <c r="R194" s="140">
        <f t="shared" si="13"/>
        <v>6.7991696472706753E-3</v>
      </c>
      <c r="S194" s="140">
        <f t="shared" si="15"/>
        <v>2.4283168002123157E-2</v>
      </c>
      <c r="T194" s="140">
        <f t="shared" si="17"/>
        <v>8.7315365767228759E-2</v>
      </c>
    </row>
    <row r="195" spans="11:20" x14ac:dyDescent="0.25">
      <c r="K195" s="25">
        <v>41578</v>
      </c>
      <c r="L195" s="26">
        <v>137.59081999401499</v>
      </c>
      <c r="M195" s="136">
        <v>125.366461850626</v>
      </c>
      <c r="N195" s="137">
        <f t="shared" si="12"/>
        <v>1.0760663177147745E-2</v>
      </c>
      <c r="O195" s="137">
        <f t="shared" si="14"/>
        <v>1.3922389152669856E-2</v>
      </c>
      <c r="P195" s="137">
        <f t="shared" si="16"/>
        <v>7.4608580200679064E-2</v>
      </c>
      <c r="Q195" s="141">
        <v>139.664416694408</v>
      </c>
      <c r="R195" s="140">
        <f t="shared" si="13"/>
        <v>3.4463171948206917E-3</v>
      </c>
      <c r="S195" s="140">
        <f t="shared" si="15"/>
        <v>1.6771525869888393E-2</v>
      </c>
      <c r="T195" s="140">
        <f t="shared" si="17"/>
        <v>7.305420342582325E-2</v>
      </c>
    </row>
    <row r="196" spans="11:20" x14ac:dyDescent="0.25">
      <c r="K196" s="25">
        <v>41608</v>
      </c>
      <c r="L196" s="26">
        <v>138.521030916451</v>
      </c>
      <c r="M196" s="136">
        <v>127.11864101383701</v>
      </c>
      <c r="N196" s="137">
        <f t="shared" si="12"/>
        <v>1.3976458594633812E-2</v>
      </c>
      <c r="O196" s="137">
        <f t="shared" si="14"/>
        <v>2.7467216465465016E-2</v>
      </c>
      <c r="P196" s="137">
        <f t="shared" si="16"/>
        <v>9.7407840618545016E-2</v>
      </c>
      <c r="Q196" s="141">
        <v>140.322696012211</v>
      </c>
      <c r="R196" s="140">
        <f t="shared" si="13"/>
        <v>4.7132930017768082E-3</v>
      </c>
      <c r="S196" s="140">
        <f t="shared" si="15"/>
        <v>1.50306123628976E-2</v>
      </c>
      <c r="T196" s="140">
        <f t="shared" si="17"/>
        <v>6.5622503490928796E-2</v>
      </c>
    </row>
    <row r="197" spans="11:20" x14ac:dyDescent="0.25">
      <c r="K197" s="25">
        <v>41639</v>
      </c>
      <c r="L197" s="26">
        <v>139.751454464967</v>
      </c>
      <c r="M197" s="136">
        <v>128.06081706136101</v>
      </c>
      <c r="N197" s="137">
        <f t="shared" si="12"/>
        <v>7.4117850852530864E-3</v>
      </c>
      <c r="O197" s="137">
        <f t="shared" si="14"/>
        <v>3.2483763753138994E-2</v>
      </c>
      <c r="P197" s="137">
        <f t="shared" si="16"/>
        <v>9.7915833516975637E-2</v>
      </c>
      <c r="Q197" s="141">
        <v>141.65919352994101</v>
      </c>
      <c r="R197" s="140">
        <f t="shared" si="13"/>
        <v>9.5244572382910953E-3</v>
      </c>
      <c r="S197" s="140">
        <f t="shared" si="15"/>
        <v>1.7778181506550528E-2</v>
      </c>
      <c r="T197" s="140">
        <f t="shared" si="17"/>
        <v>6.7952163092765749E-2</v>
      </c>
    </row>
    <row r="198" spans="11:20" x14ac:dyDescent="0.25">
      <c r="K198" s="25">
        <v>41670</v>
      </c>
      <c r="L198" s="26">
        <v>141.78514231589801</v>
      </c>
      <c r="M198" s="136">
        <v>129.87727067032</v>
      </c>
      <c r="N198" s="137">
        <f t="shared" si="12"/>
        <v>1.4184304384756707E-2</v>
      </c>
      <c r="O198" s="137">
        <f t="shared" si="14"/>
        <v>3.5980985289898682E-2</v>
      </c>
      <c r="P198" s="137">
        <f t="shared" si="16"/>
        <v>0.12168425502881086</v>
      </c>
      <c r="Q198" s="141">
        <v>143.78149470405401</v>
      </c>
      <c r="R198" s="140">
        <f t="shared" si="13"/>
        <v>1.4981739774372116E-2</v>
      </c>
      <c r="S198" s="140">
        <f t="shared" si="15"/>
        <v>2.9478360394790792E-2</v>
      </c>
      <c r="T198" s="140">
        <f t="shared" si="17"/>
        <v>9.6209280712587386E-2</v>
      </c>
    </row>
    <row r="199" spans="11:20" x14ac:dyDescent="0.25">
      <c r="K199" s="25">
        <v>41698</v>
      </c>
      <c r="L199" s="26">
        <v>142.541066092302</v>
      </c>
      <c r="M199" s="136">
        <v>130.388548435578</v>
      </c>
      <c r="N199" s="137">
        <f t="shared" si="12"/>
        <v>3.936622340608098E-3</v>
      </c>
      <c r="O199" s="137">
        <f t="shared" si="14"/>
        <v>2.5723272335684166E-2</v>
      </c>
      <c r="P199" s="137">
        <f t="shared" si="16"/>
        <v>0.11679119734433074</v>
      </c>
      <c r="Q199" s="141">
        <v>144.65703871177601</v>
      </c>
      <c r="R199" s="140">
        <f t="shared" si="13"/>
        <v>6.0894067732717438E-3</v>
      </c>
      <c r="S199" s="140">
        <f t="shared" si="15"/>
        <v>3.0888393843201412E-2</v>
      </c>
      <c r="T199" s="140">
        <f t="shared" si="17"/>
        <v>0.12059041596428566</v>
      </c>
    </row>
    <row r="200" spans="11:20" x14ac:dyDescent="0.25">
      <c r="K200" s="25">
        <v>41729</v>
      </c>
      <c r="L200" s="26">
        <v>143.09056165739099</v>
      </c>
      <c r="M200" s="136">
        <v>132.85177112322299</v>
      </c>
      <c r="N200" s="137">
        <f t="shared" ref="N200:N263" si="18">M200/M199-1</f>
        <v>1.8891403556517083E-2</v>
      </c>
      <c r="O200" s="137">
        <f t="shared" si="14"/>
        <v>3.7411553133901876E-2</v>
      </c>
      <c r="P200" s="137">
        <f t="shared" si="16"/>
        <v>0.12548365905763759</v>
      </c>
      <c r="Q200" s="141">
        <v>144.76648912289099</v>
      </c>
      <c r="R200" s="140">
        <f t="shared" ref="R200:R263" si="19">Q200/Q199-1</f>
        <v>7.5662001717757832E-4</v>
      </c>
      <c r="S200" s="140">
        <f t="shared" si="15"/>
        <v>2.1935008350116192E-2</v>
      </c>
      <c r="T200" s="140">
        <f t="shared" si="17"/>
        <v>0.12678757989170353</v>
      </c>
    </row>
    <row r="201" spans="11:20" x14ac:dyDescent="0.25">
      <c r="K201" s="25">
        <v>41759</v>
      </c>
      <c r="L201" s="26">
        <v>143.356192281435</v>
      </c>
      <c r="M201" s="136">
        <v>134.15879234610799</v>
      </c>
      <c r="N201" s="137">
        <f t="shared" si="18"/>
        <v>9.8381919325163381E-3</v>
      </c>
      <c r="O201" s="137">
        <f t="shared" si="14"/>
        <v>3.296590430096269E-2</v>
      </c>
      <c r="P201" s="137">
        <f t="shared" si="16"/>
        <v>0.10039853738704507</v>
      </c>
      <c r="Q201" s="141">
        <v>144.760413240291</v>
      </c>
      <c r="R201" s="140">
        <f t="shared" si="19"/>
        <v>-4.1970228309096136E-5</v>
      </c>
      <c r="S201" s="140">
        <f t="shared" si="15"/>
        <v>6.8083764065181018E-3</v>
      </c>
      <c r="T201" s="140">
        <f t="shared" si="17"/>
        <v>0.11111051054404197</v>
      </c>
    </row>
    <row r="202" spans="11:20" x14ac:dyDescent="0.25">
      <c r="K202" s="25">
        <v>41790</v>
      </c>
      <c r="L202" s="26">
        <v>145.414292843981</v>
      </c>
      <c r="M202" s="136">
        <v>135.77014221240299</v>
      </c>
      <c r="N202" s="137">
        <f t="shared" si="18"/>
        <v>1.2010766034163289E-2</v>
      </c>
      <c r="O202" s="137">
        <f t="shared" ref="O202:O265" si="20">M202/M199-1</f>
        <v>4.1273515514929748E-2</v>
      </c>
      <c r="P202" s="137">
        <f t="shared" si="16"/>
        <v>9.8614582071337109E-2</v>
      </c>
      <c r="Q202" s="141">
        <v>146.84777217258301</v>
      </c>
      <c r="R202" s="140">
        <f t="shared" si="19"/>
        <v>1.4419404349358622E-2</v>
      </c>
      <c r="S202" s="140">
        <f t="shared" ref="S202:S265" si="21">Q202/Q199-1</f>
        <v>1.514432674909072E-2</v>
      </c>
      <c r="T202" s="140">
        <f t="shared" si="17"/>
        <v>0.10177020797118685</v>
      </c>
    </row>
    <row r="203" spans="11:20" x14ac:dyDescent="0.25">
      <c r="K203" s="25">
        <v>41820</v>
      </c>
      <c r="L203" s="26">
        <v>147.612566764527</v>
      </c>
      <c r="M203" s="136">
        <v>136.069427014062</v>
      </c>
      <c r="N203" s="137">
        <f t="shared" si="18"/>
        <v>2.2043491800340931E-3</v>
      </c>
      <c r="O203" s="137">
        <f t="shared" si="20"/>
        <v>2.4219894575997492E-2</v>
      </c>
      <c r="P203" s="137">
        <f t="shared" si="16"/>
        <v>9.1865990806291986E-2</v>
      </c>
      <c r="Q203" s="141">
        <v>149.43316257818199</v>
      </c>
      <c r="R203" s="140">
        <f t="shared" si="19"/>
        <v>1.7605921883244502E-2</v>
      </c>
      <c r="S203" s="140">
        <f t="shared" si="21"/>
        <v>3.2235868145766178E-2</v>
      </c>
      <c r="T203" s="140">
        <f t="shared" si="17"/>
        <v>9.970296350855623E-2</v>
      </c>
    </row>
    <row r="204" spans="11:20" x14ac:dyDescent="0.25">
      <c r="K204" s="25">
        <v>41851</v>
      </c>
      <c r="L204" s="26">
        <v>150.12518167675699</v>
      </c>
      <c r="M204" s="136">
        <v>136.430993306875</v>
      </c>
      <c r="N204" s="137">
        <f t="shared" si="18"/>
        <v>2.6572191913150078E-3</v>
      </c>
      <c r="O204" s="137">
        <f t="shared" si="20"/>
        <v>1.6936653357053855E-2</v>
      </c>
      <c r="P204" s="137">
        <f t="shared" si="16"/>
        <v>0.103408652092289</v>
      </c>
      <c r="Q204" s="141">
        <v>152.444504016932</v>
      </c>
      <c r="R204" s="140">
        <f t="shared" si="19"/>
        <v>2.0151761408211621E-2</v>
      </c>
      <c r="S204" s="140">
        <f t="shared" si="21"/>
        <v>5.3081437145982679E-2</v>
      </c>
      <c r="T204" s="140">
        <f t="shared" si="17"/>
        <v>0.10981189502923927</v>
      </c>
    </row>
    <row r="205" spans="11:20" x14ac:dyDescent="0.25">
      <c r="K205" s="25">
        <v>41882</v>
      </c>
      <c r="L205" s="26">
        <v>151.55202132726001</v>
      </c>
      <c r="M205" s="136">
        <v>137.39889930887799</v>
      </c>
      <c r="N205" s="137">
        <f t="shared" si="18"/>
        <v>7.0944730265642963E-3</v>
      </c>
      <c r="O205" s="137">
        <f t="shared" si="20"/>
        <v>1.1996430657978729E-2</v>
      </c>
      <c r="P205" s="137">
        <f t="shared" si="16"/>
        <v>0.11055989501134422</v>
      </c>
      <c r="Q205" s="141">
        <v>154.01669419658299</v>
      </c>
      <c r="R205" s="140">
        <f t="shared" si="19"/>
        <v>1.0313196856715612E-2</v>
      </c>
      <c r="S205" s="140">
        <f t="shared" si="21"/>
        <v>4.8818731928562675E-2</v>
      </c>
      <c r="T205" s="140">
        <f t="shared" si="17"/>
        <v>0.11408677189941274</v>
      </c>
    </row>
    <row r="206" spans="11:20" x14ac:dyDescent="0.25">
      <c r="K206" s="25">
        <v>41912</v>
      </c>
      <c r="L206" s="26">
        <v>152.99943204015401</v>
      </c>
      <c r="M206" s="136">
        <v>139.342059073705</v>
      </c>
      <c r="N206" s="137">
        <f t="shared" si="18"/>
        <v>1.4142469660246126E-2</v>
      </c>
      <c r="O206" s="137">
        <f t="shared" si="20"/>
        <v>2.4051193067086141E-2</v>
      </c>
      <c r="P206" s="137">
        <f t="shared" si="16"/>
        <v>0.12343819837254255</v>
      </c>
      <c r="Q206" s="141">
        <v>155.30307501757099</v>
      </c>
      <c r="R206" s="140">
        <f t="shared" si="19"/>
        <v>8.3522168015506271E-3</v>
      </c>
      <c r="S206" s="140">
        <f t="shared" si="21"/>
        <v>3.9281189918723092E-2</v>
      </c>
      <c r="T206" s="140">
        <f t="shared" si="17"/>
        <v>0.11580531651375292</v>
      </c>
    </row>
    <row r="207" spans="11:20" x14ac:dyDescent="0.25">
      <c r="K207" s="25">
        <v>41943</v>
      </c>
      <c r="L207" s="26">
        <v>153.66803236100699</v>
      </c>
      <c r="M207" s="136">
        <v>141.31809904593601</v>
      </c>
      <c r="N207" s="137">
        <f t="shared" si="18"/>
        <v>1.4181216966126398E-2</v>
      </c>
      <c r="O207" s="137">
        <f t="shared" si="20"/>
        <v>3.5821081563691459E-2</v>
      </c>
      <c r="P207" s="137">
        <f t="shared" si="16"/>
        <v>0.12724006851462688</v>
      </c>
      <c r="Q207" s="141">
        <v>155.58309824982899</v>
      </c>
      <c r="R207" s="140">
        <f t="shared" si="19"/>
        <v>1.8030759032061638E-3</v>
      </c>
      <c r="S207" s="140">
        <f t="shared" si="21"/>
        <v>2.0588438088580574E-2</v>
      </c>
      <c r="T207" s="140">
        <f t="shared" si="17"/>
        <v>0.11397807639330049</v>
      </c>
    </row>
    <row r="208" spans="11:20" x14ac:dyDescent="0.25">
      <c r="K208" s="25">
        <v>41973</v>
      </c>
      <c r="L208" s="26">
        <v>154.95678619748</v>
      </c>
      <c r="M208" s="136">
        <v>143.69183871940101</v>
      </c>
      <c r="N208" s="137">
        <f t="shared" si="18"/>
        <v>1.6797138437967485E-2</v>
      </c>
      <c r="O208" s="137">
        <f t="shared" si="20"/>
        <v>4.5800508171293552E-2</v>
      </c>
      <c r="P208" s="137">
        <f t="shared" si="16"/>
        <v>0.13037582508264856</v>
      </c>
      <c r="Q208" s="141">
        <v>156.54073726260501</v>
      </c>
      <c r="R208" s="140">
        <f t="shared" si="19"/>
        <v>6.155160962524775E-3</v>
      </c>
      <c r="S208" s="140">
        <f t="shared" si="21"/>
        <v>1.6388113504113955E-2</v>
      </c>
      <c r="T208" s="140">
        <f t="shared" si="17"/>
        <v>0.11557675067034556</v>
      </c>
    </row>
    <row r="209" spans="11:20" x14ac:dyDescent="0.25">
      <c r="K209" s="25">
        <v>42004</v>
      </c>
      <c r="L209" s="26">
        <v>155.85964496986799</v>
      </c>
      <c r="M209" s="136">
        <v>145.93563616784601</v>
      </c>
      <c r="N209" s="137">
        <f t="shared" si="18"/>
        <v>1.561534369969797E-2</v>
      </c>
      <c r="O209" s="137">
        <f t="shared" si="20"/>
        <v>4.7319360270493327E-2</v>
      </c>
      <c r="P209" s="137">
        <f t="shared" si="16"/>
        <v>0.13958070482964513</v>
      </c>
      <c r="Q209" s="141">
        <v>157.13888435506601</v>
      </c>
      <c r="R209" s="140">
        <f t="shared" si="19"/>
        <v>3.821031527771579E-3</v>
      </c>
      <c r="S209" s="140">
        <f t="shared" si="21"/>
        <v>1.182081769654153E-2</v>
      </c>
      <c r="T209" s="140">
        <f t="shared" si="17"/>
        <v>0.10927417020663199</v>
      </c>
    </row>
    <row r="210" spans="11:20" x14ac:dyDescent="0.25">
      <c r="K210" s="25">
        <v>42035</v>
      </c>
      <c r="L210" s="26">
        <v>157.32117520504599</v>
      </c>
      <c r="M210" s="136">
        <v>148.42228943539499</v>
      </c>
      <c r="N210" s="137">
        <f t="shared" si="18"/>
        <v>1.7039383476486814E-2</v>
      </c>
      <c r="O210" s="137">
        <f t="shared" si="20"/>
        <v>5.0270916729142634E-2</v>
      </c>
      <c r="P210" s="137">
        <f t="shared" si="16"/>
        <v>0.14278879336900752</v>
      </c>
      <c r="Q210" s="141">
        <v>158.423604116652</v>
      </c>
      <c r="R210" s="140">
        <f t="shared" si="19"/>
        <v>8.1756960847645388E-3</v>
      </c>
      <c r="S210" s="140">
        <f t="shared" si="21"/>
        <v>1.8257162241761327E-2</v>
      </c>
      <c r="T210" s="140">
        <f t="shared" si="17"/>
        <v>0.10183584085515252</v>
      </c>
    </row>
    <row r="211" spans="11:20" x14ac:dyDescent="0.25">
      <c r="K211" s="25">
        <v>42063</v>
      </c>
      <c r="L211" s="26">
        <v>157.49891307543601</v>
      </c>
      <c r="M211" s="136">
        <v>148.22672711347701</v>
      </c>
      <c r="N211" s="137">
        <f t="shared" si="18"/>
        <v>-1.3176075012850674E-3</v>
      </c>
      <c r="O211" s="137">
        <f t="shared" si="20"/>
        <v>3.1559818807327389E-2</v>
      </c>
      <c r="P211" s="137">
        <f t="shared" ref="P211:P274" si="22">M211/M199-1</f>
        <v>0.13680786305181125</v>
      </c>
      <c r="Q211" s="141">
        <v>158.81631911513699</v>
      </c>
      <c r="R211" s="140">
        <f t="shared" si="19"/>
        <v>2.4788919597853454E-3</v>
      </c>
      <c r="S211" s="140">
        <f t="shared" si="21"/>
        <v>1.4536675196019866E-2</v>
      </c>
      <c r="T211" s="140">
        <f t="shared" ref="T211:T274" si="23">Q211/Q199-1</f>
        <v>9.7881724452916874E-2</v>
      </c>
    </row>
    <row r="212" spans="11:20" x14ac:dyDescent="0.25">
      <c r="K212" s="25">
        <v>42094</v>
      </c>
      <c r="L212" s="26">
        <v>158.429993990751</v>
      </c>
      <c r="M212" s="136">
        <v>149.02165378714801</v>
      </c>
      <c r="N212" s="137">
        <f t="shared" si="18"/>
        <v>5.3629105165522439E-3</v>
      </c>
      <c r="O212" s="137">
        <f t="shared" si="20"/>
        <v>2.1146429346103446E-2</v>
      </c>
      <c r="P212" s="137">
        <f t="shared" si="22"/>
        <v>0.12171371542293619</v>
      </c>
      <c r="Q212" s="141">
        <v>159.845511743418</v>
      </c>
      <c r="R212" s="140">
        <f t="shared" si="19"/>
        <v>6.4803959316981352E-3</v>
      </c>
      <c r="S212" s="140">
        <f t="shared" si="21"/>
        <v>1.7224427928584474E-2</v>
      </c>
      <c r="T212" s="140">
        <f t="shared" si="23"/>
        <v>0.10416100239694681</v>
      </c>
    </row>
    <row r="213" spans="11:20" x14ac:dyDescent="0.25">
      <c r="K213" s="25">
        <v>42124</v>
      </c>
      <c r="L213" s="26">
        <v>159.236604852797</v>
      </c>
      <c r="M213" s="136">
        <v>149.23408974229201</v>
      </c>
      <c r="N213" s="137">
        <f t="shared" si="18"/>
        <v>1.4255374956946287E-3</v>
      </c>
      <c r="O213" s="137">
        <f t="shared" si="20"/>
        <v>5.4695309578174367E-3</v>
      </c>
      <c r="P213" s="137">
        <f t="shared" si="22"/>
        <v>0.11236906007093594</v>
      </c>
      <c r="Q213" s="141">
        <v>160.840136599082</v>
      </c>
      <c r="R213" s="140">
        <f t="shared" si="19"/>
        <v>6.222413409145755E-3</v>
      </c>
      <c r="S213" s="140">
        <f t="shared" si="21"/>
        <v>1.5253613853214887E-2</v>
      </c>
      <c r="T213" s="140">
        <f t="shared" si="23"/>
        <v>0.11107818082903576</v>
      </c>
    </row>
    <row r="214" spans="11:20" x14ac:dyDescent="0.25">
      <c r="K214" s="25">
        <v>42155</v>
      </c>
      <c r="L214" s="26">
        <v>161.68471372513301</v>
      </c>
      <c r="M214" s="136">
        <v>151.421269578894</v>
      </c>
      <c r="N214" s="137">
        <f t="shared" si="18"/>
        <v>1.4656033620595421E-2</v>
      </c>
      <c r="O214" s="137">
        <f t="shared" si="20"/>
        <v>2.1551730430986016E-2</v>
      </c>
      <c r="P214" s="137">
        <f t="shared" si="22"/>
        <v>0.115276651489441</v>
      </c>
      <c r="Q214" s="141">
        <v>163.24805708983601</v>
      </c>
      <c r="R214" s="140">
        <f t="shared" si="19"/>
        <v>1.4970893097138394E-2</v>
      </c>
      <c r="S214" s="140">
        <f t="shared" si="21"/>
        <v>2.7904802223039482E-2</v>
      </c>
      <c r="T214" s="140">
        <f t="shared" si="23"/>
        <v>0.11168221808621337</v>
      </c>
    </row>
    <row r="215" spans="11:20" x14ac:dyDescent="0.25">
      <c r="K215" s="25">
        <v>42185</v>
      </c>
      <c r="L215" s="26">
        <v>164.011217834749</v>
      </c>
      <c r="M215" s="136">
        <v>151.774301845601</v>
      </c>
      <c r="N215" s="137">
        <f t="shared" si="18"/>
        <v>2.3314575798287773E-3</v>
      </c>
      <c r="O215" s="137">
        <f t="shared" si="20"/>
        <v>1.8471463632960816E-2</v>
      </c>
      <c r="P215" s="137">
        <f t="shared" si="22"/>
        <v>0.11541810071645253</v>
      </c>
      <c r="Q215" s="141">
        <v>165.931110288469</v>
      </c>
      <c r="R215" s="140">
        <f t="shared" si="19"/>
        <v>1.6435437250910123E-2</v>
      </c>
      <c r="S215" s="140">
        <f t="shared" si="21"/>
        <v>3.8071751146941946E-2</v>
      </c>
      <c r="T215" s="140">
        <f t="shared" si="23"/>
        <v>0.11040352372690654</v>
      </c>
    </row>
    <row r="216" spans="11:20" x14ac:dyDescent="0.25">
      <c r="K216" s="25">
        <v>42216</v>
      </c>
      <c r="L216" s="26">
        <v>166.38020175691</v>
      </c>
      <c r="M216" s="136">
        <v>153.59444451413501</v>
      </c>
      <c r="N216" s="137">
        <f t="shared" si="18"/>
        <v>1.1992429854071229E-2</v>
      </c>
      <c r="O216" s="137">
        <f t="shared" si="20"/>
        <v>2.9218222052164844E-2</v>
      </c>
      <c r="P216" s="137">
        <f t="shared" si="22"/>
        <v>0.12580316826290461</v>
      </c>
      <c r="Q216" s="141">
        <v>168.38198946942899</v>
      </c>
      <c r="R216" s="140">
        <f t="shared" si="19"/>
        <v>1.4770462131538542E-2</v>
      </c>
      <c r="S216" s="140">
        <f t="shared" si="21"/>
        <v>4.6890365985861937E-2</v>
      </c>
      <c r="T216" s="140">
        <f t="shared" si="23"/>
        <v>0.10454614651589411</v>
      </c>
    </row>
    <row r="217" spans="11:20" x14ac:dyDescent="0.25">
      <c r="K217" s="25">
        <v>42247</v>
      </c>
      <c r="L217" s="26">
        <v>167.433898557688</v>
      </c>
      <c r="M217" s="136">
        <v>154.703375235208</v>
      </c>
      <c r="N217" s="137">
        <f t="shared" si="18"/>
        <v>7.2198621804380192E-3</v>
      </c>
      <c r="O217" s="137">
        <f t="shared" si="20"/>
        <v>2.1675327815184886E-2</v>
      </c>
      <c r="P217" s="137">
        <f t="shared" si="22"/>
        <v>0.12594333734383767</v>
      </c>
      <c r="Q217" s="141">
        <v>169.45934410695</v>
      </c>
      <c r="R217" s="140">
        <f t="shared" si="19"/>
        <v>6.3982771608517286E-3</v>
      </c>
      <c r="S217" s="140">
        <f t="shared" si="21"/>
        <v>3.8048152779520672E-2</v>
      </c>
      <c r="T217" s="140">
        <f t="shared" si="23"/>
        <v>0.10026607823861222</v>
      </c>
    </row>
    <row r="218" spans="11:20" x14ac:dyDescent="0.25">
      <c r="K218" s="25">
        <v>42277</v>
      </c>
      <c r="L218" s="26">
        <v>167.237841157134</v>
      </c>
      <c r="M218" s="136">
        <v>155.301734303015</v>
      </c>
      <c r="N218" s="137">
        <f t="shared" si="18"/>
        <v>3.8677828903037614E-3</v>
      </c>
      <c r="O218" s="137">
        <f t="shared" si="20"/>
        <v>2.3241302476900483E-2</v>
      </c>
      <c r="P218" s="137">
        <f t="shared" si="22"/>
        <v>0.11453595084932777</v>
      </c>
      <c r="Q218" s="141">
        <v>169.13490096739099</v>
      </c>
      <c r="R218" s="140">
        <f t="shared" si="19"/>
        <v>-1.9145780438890592E-3</v>
      </c>
      <c r="S218" s="140">
        <f t="shared" si="21"/>
        <v>1.9307956617371058E-2</v>
      </c>
      <c r="T218" s="140">
        <f t="shared" si="23"/>
        <v>8.9063439009530621E-2</v>
      </c>
    </row>
    <row r="219" spans="11:20" x14ac:dyDescent="0.25">
      <c r="K219" s="25">
        <v>42308</v>
      </c>
      <c r="L219" s="26">
        <v>165.84669036551401</v>
      </c>
      <c r="M219" s="136">
        <v>153.401578166229</v>
      </c>
      <c r="N219" s="137">
        <f t="shared" si="18"/>
        <v>-1.2235253812932556E-2</v>
      </c>
      <c r="O219" s="137">
        <f t="shared" si="20"/>
        <v>-1.2556857021496226E-3</v>
      </c>
      <c r="P219" s="137">
        <f t="shared" si="22"/>
        <v>8.5505531151853553E-2</v>
      </c>
      <c r="Q219" s="141">
        <v>167.890893068602</v>
      </c>
      <c r="R219" s="140">
        <f t="shared" si="19"/>
        <v>-7.3551224003662874E-3</v>
      </c>
      <c r="S219" s="140">
        <f t="shared" si="21"/>
        <v>-2.9165613399296797E-3</v>
      </c>
      <c r="T219" s="140">
        <f t="shared" si="23"/>
        <v>7.9107531327147429E-2</v>
      </c>
    </row>
    <row r="220" spans="11:20" x14ac:dyDescent="0.25">
      <c r="K220" s="25">
        <v>42338</v>
      </c>
      <c r="L220" s="26">
        <v>165.91957233362899</v>
      </c>
      <c r="M220" s="136">
        <v>152.99495503160699</v>
      </c>
      <c r="N220" s="137">
        <f t="shared" si="18"/>
        <v>-2.6507102435503471E-3</v>
      </c>
      <c r="O220" s="137">
        <f t="shared" si="20"/>
        <v>-1.1043199290277639E-2</v>
      </c>
      <c r="P220" s="137">
        <f t="shared" si="22"/>
        <v>6.474352611196621E-2</v>
      </c>
      <c r="Q220" s="141">
        <v>168.08898948658401</v>
      </c>
      <c r="R220" s="140">
        <f t="shared" si="19"/>
        <v>1.1799116340460714E-3</v>
      </c>
      <c r="S220" s="140">
        <f t="shared" si="21"/>
        <v>-8.0866276662863168E-3</v>
      </c>
      <c r="T220" s="140">
        <f t="shared" si="23"/>
        <v>7.3771546154188794E-2</v>
      </c>
    </row>
    <row r="221" spans="11:20" x14ac:dyDescent="0.25">
      <c r="K221" s="25">
        <v>42369</v>
      </c>
      <c r="L221" s="26">
        <v>167.66069994973901</v>
      </c>
      <c r="M221" s="136">
        <v>154.92231673794399</v>
      </c>
      <c r="N221" s="137">
        <f t="shared" si="18"/>
        <v>1.2597550722759587E-2</v>
      </c>
      <c r="O221" s="137">
        <f t="shared" si="20"/>
        <v>-2.4430993431838743E-3</v>
      </c>
      <c r="P221" s="137">
        <f t="shared" si="22"/>
        <v>6.1579753966070738E-2</v>
      </c>
      <c r="Q221" s="141">
        <v>169.69986021232901</v>
      </c>
      <c r="R221" s="140">
        <f t="shared" si="19"/>
        <v>9.5834398830363376E-3</v>
      </c>
      <c r="S221" s="140">
        <f t="shared" si="21"/>
        <v>3.3402877922099616E-3</v>
      </c>
      <c r="T221" s="140">
        <f t="shared" si="23"/>
        <v>7.9935503607627911E-2</v>
      </c>
    </row>
    <row r="222" spans="11:20" x14ac:dyDescent="0.25">
      <c r="K222" s="25">
        <v>42400</v>
      </c>
      <c r="L222" s="26">
        <v>171.33244871135301</v>
      </c>
      <c r="M222" s="136">
        <v>159.495118393268</v>
      </c>
      <c r="N222" s="137">
        <f t="shared" si="18"/>
        <v>2.9516739431795669E-2</v>
      </c>
      <c r="O222" s="137">
        <f t="shared" si="20"/>
        <v>3.9722800116410273E-2</v>
      </c>
      <c r="P222" s="137">
        <f t="shared" si="22"/>
        <v>7.4603545060479393E-2</v>
      </c>
      <c r="Q222" s="141">
        <v>173.130967032011</v>
      </c>
      <c r="R222" s="140">
        <f t="shared" si="19"/>
        <v>2.0218677937559715E-2</v>
      </c>
      <c r="S222" s="140">
        <f t="shared" si="21"/>
        <v>3.1211186429676463E-2</v>
      </c>
      <c r="T222" s="140">
        <f t="shared" si="23"/>
        <v>9.2835679363344914E-2</v>
      </c>
    </row>
    <row r="223" spans="11:20" x14ac:dyDescent="0.25">
      <c r="K223" s="25">
        <v>42429</v>
      </c>
      <c r="L223" s="26">
        <v>172.753731769875</v>
      </c>
      <c r="M223" s="136">
        <v>161.44996154135899</v>
      </c>
      <c r="N223" s="137">
        <f t="shared" si="18"/>
        <v>1.2256445010880634E-2</v>
      </c>
      <c r="O223" s="137">
        <f t="shared" si="20"/>
        <v>5.526330268867552E-2</v>
      </c>
      <c r="P223" s="137">
        <f t="shared" si="22"/>
        <v>8.9209514946374968E-2</v>
      </c>
      <c r="Q223" s="141">
        <v>174.46794516888301</v>
      </c>
      <c r="R223" s="140">
        <f t="shared" si="19"/>
        <v>7.7223512338193689E-3</v>
      </c>
      <c r="S223" s="140">
        <f t="shared" si="21"/>
        <v>3.7949872277672991E-2</v>
      </c>
      <c r="T223" s="140">
        <f t="shared" si="23"/>
        <v>9.8551749221684526E-2</v>
      </c>
    </row>
    <row r="224" spans="11:20" x14ac:dyDescent="0.25">
      <c r="K224" s="25">
        <v>42460</v>
      </c>
      <c r="L224" s="26">
        <v>172.575195196962</v>
      </c>
      <c r="M224" s="136">
        <v>161.128118180949</v>
      </c>
      <c r="N224" s="137">
        <f t="shared" si="18"/>
        <v>-1.9934557886378546E-3</v>
      </c>
      <c r="O224" s="137">
        <f t="shared" si="20"/>
        <v>4.0057504778361341E-2</v>
      </c>
      <c r="P224" s="137">
        <f t="shared" si="22"/>
        <v>8.1239632537517092E-2</v>
      </c>
      <c r="Q224" s="141">
        <v>174.484188642292</v>
      </c>
      <c r="R224" s="140">
        <f t="shared" si="19"/>
        <v>9.3102910069031708E-5</v>
      </c>
      <c r="S224" s="140">
        <f t="shared" si="21"/>
        <v>2.8192883741782859E-2</v>
      </c>
      <c r="T224" s="140">
        <f t="shared" si="23"/>
        <v>9.1580155984434697E-2</v>
      </c>
    </row>
    <row r="225" spans="11:20" x14ac:dyDescent="0.25">
      <c r="K225" s="25">
        <v>42490</v>
      </c>
      <c r="L225" s="26">
        <v>171.08153969177701</v>
      </c>
      <c r="M225" s="136">
        <v>158.87909722795601</v>
      </c>
      <c r="N225" s="137">
        <f t="shared" si="18"/>
        <v>-1.3957966979216585E-2</v>
      </c>
      <c r="O225" s="137">
        <f t="shared" si="20"/>
        <v>-3.8623198723428676E-3</v>
      </c>
      <c r="P225" s="137">
        <f t="shared" si="22"/>
        <v>6.4630055386940555E-2</v>
      </c>
      <c r="Q225" s="141">
        <v>173.17452583302901</v>
      </c>
      <c r="R225" s="140">
        <f t="shared" si="19"/>
        <v>-7.5059111054922578E-3</v>
      </c>
      <c r="S225" s="140">
        <f t="shared" si="21"/>
        <v>2.5159451116540943E-4</v>
      </c>
      <c r="T225" s="140">
        <f t="shared" si="23"/>
        <v>7.6687259130426622E-2</v>
      </c>
    </row>
    <row r="226" spans="11:20" x14ac:dyDescent="0.25">
      <c r="K226" s="25">
        <v>42521</v>
      </c>
      <c r="L226" s="26">
        <v>172.509796391728</v>
      </c>
      <c r="M226" s="136">
        <v>159.825416259631</v>
      </c>
      <c r="N226" s="137">
        <f t="shared" si="18"/>
        <v>5.9562211026238376E-3</v>
      </c>
      <c r="O226" s="137">
        <f t="shared" si="20"/>
        <v>-1.0062221546654371E-2</v>
      </c>
      <c r="P226" s="137">
        <f t="shared" si="22"/>
        <v>5.5501758135492629E-2</v>
      </c>
      <c r="Q226" s="141">
        <v>174.68851909048601</v>
      </c>
      <c r="R226" s="140">
        <f t="shared" si="19"/>
        <v>8.7425864178012347E-3</v>
      </c>
      <c r="S226" s="140">
        <f t="shared" si="21"/>
        <v>1.2642661744510786E-3</v>
      </c>
      <c r="T226" s="140">
        <f t="shared" si="23"/>
        <v>7.0080233753436083E-2</v>
      </c>
    </row>
    <row r="227" spans="11:20" x14ac:dyDescent="0.25">
      <c r="K227" s="25">
        <v>42551</v>
      </c>
      <c r="L227" s="26">
        <v>175.215845866873</v>
      </c>
      <c r="M227" s="136">
        <v>162.29578566588799</v>
      </c>
      <c r="N227" s="137">
        <f t="shared" si="18"/>
        <v>1.5456674314202612E-2</v>
      </c>
      <c r="O227" s="137">
        <f t="shared" si="20"/>
        <v>7.2468263027045676E-3</v>
      </c>
      <c r="P227" s="137">
        <f t="shared" si="22"/>
        <v>6.9323223314777138E-2</v>
      </c>
      <c r="Q227" s="141">
        <v>177.34925106061101</v>
      </c>
      <c r="R227" s="140">
        <f t="shared" si="19"/>
        <v>1.5231292725921941E-2</v>
      </c>
      <c r="S227" s="140">
        <f t="shared" si="21"/>
        <v>1.6420183631610463E-2</v>
      </c>
      <c r="T227" s="140">
        <f t="shared" si="23"/>
        <v>6.8812537638612392E-2</v>
      </c>
    </row>
    <row r="228" spans="11:20" x14ac:dyDescent="0.25">
      <c r="K228" s="25">
        <v>42582</v>
      </c>
      <c r="L228" s="26">
        <v>179.77704785665799</v>
      </c>
      <c r="M228" s="136">
        <v>166.161768314304</v>
      </c>
      <c r="N228" s="137">
        <f t="shared" si="18"/>
        <v>2.382059788277413E-2</v>
      </c>
      <c r="O228" s="137">
        <f t="shared" si="20"/>
        <v>4.5837817645067558E-2</v>
      </c>
      <c r="P228" s="137">
        <f t="shared" si="22"/>
        <v>8.1821473686259916E-2</v>
      </c>
      <c r="Q228" s="141">
        <v>182.00349747386201</v>
      </c>
      <c r="R228" s="140">
        <f t="shared" si="19"/>
        <v>2.6243394801032327E-2</v>
      </c>
      <c r="S228" s="140">
        <f t="shared" si="21"/>
        <v>5.0983085406832274E-2</v>
      </c>
      <c r="T228" s="140">
        <f t="shared" si="23"/>
        <v>8.0896466702610859E-2</v>
      </c>
    </row>
    <row r="229" spans="11:20" x14ac:dyDescent="0.25">
      <c r="K229" s="25">
        <v>42613</v>
      </c>
      <c r="L229" s="26">
        <v>182.26131606115899</v>
      </c>
      <c r="M229" s="136">
        <v>168.65518494581201</v>
      </c>
      <c r="N229" s="137">
        <f t="shared" si="18"/>
        <v>1.5005958691963306E-2</v>
      </c>
      <c r="O229" s="137">
        <f t="shared" si="20"/>
        <v>5.5246336238770288E-2</v>
      </c>
      <c r="P229" s="137">
        <f t="shared" si="22"/>
        <v>9.0184261910200458E-2</v>
      </c>
      <c r="Q229" s="141">
        <v>184.40570472439299</v>
      </c>
      <c r="R229" s="140">
        <f t="shared" si="19"/>
        <v>1.3198687299269984E-2</v>
      </c>
      <c r="S229" s="140">
        <f t="shared" si="21"/>
        <v>5.5625782876284058E-2</v>
      </c>
      <c r="T229" s="140">
        <f t="shared" si="23"/>
        <v>8.8200274208602991E-2</v>
      </c>
    </row>
    <row r="230" spans="11:20" x14ac:dyDescent="0.25">
      <c r="K230" s="25">
        <v>42643</v>
      </c>
      <c r="L230" s="26">
        <v>183.56628475913899</v>
      </c>
      <c r="M230" s="136">
        <v>169.555769695349</v>
      </c>
      <c r="N230" s="137">
        <f t="shared" si="18"/>
        <v>5.3397987724264073E-3</v>
      </c>
      <c r="O230" s="137">
        <f t="shared" si="20"/>
        <v>4.4733040970064808E-2</v>
      </c>
      <c r="P230" s="137">
        <f t="shared" si="22"/>
        <v>9.178284747627119E-2</v>
      </c>
      <c r="Q230" s="141">
        <v>185.82740446754099</v>
      </c>
      <c r="R230" s="140">
        <f t="shared" si="19"/>
        <v>7.7096299448697891E-3</v>
      </c>
      <c r="S230" s="140">
        <f t="shared" si="21"/>
        <v>4.7804844713059902E-2</v>
      </c>
      <c r="T230" s="140">
        <f t="shared" si="23"/>
        <v>9.8693429946598021E-2</v>
      </c>
    </row>
    <row r="231" spans="11:20" x14ac:dyDescent="0.25">
      <c r="K231" s="25">
        <v>42674</v>
      </c>
      <c r="L231" s="26">
        <v>182.29217385296201</v>
      </c>
      <c r="M231" s="136">
        <v>168.21385769690701</v>
      </c>
      <c r="N231" s="137">
        <f t="shared" si="18"/>
        <v>-7.9142809522382285E-3</v>
      </c>
      <c r="O231" s="137">
        <f t="shared" si="20"/>
        <v>1.2349949109360603E-2</v>
      </c>
      <c r="P231" s="137">
        <f t="shared" si="22"/>
        <v>9.6558847097564682E-2</v>
      </c>
      <c r="Q231" s="141">
        <v>184.62463013403899</v>
      </c>
      <c r="R231" s="140">
        <f t="shared" si="19"/>
        <v>-6.4725347531401356E-3</v>
      </c>
      <c r="S231" s="140">
        <f t="shared" si="21"/>
        <v>1.4401551050157169E-2</v>
      </c>
      <c r="T231" s="140">
        <f t="shared" si="23"/>
        <v>9.9670308255489504E-2</v>
      </c>
    </row>
    <row r="232" spans="11:20" x14ac:dyDescent="0.25">
      <c r="K232" s="25">
        <v>42704</v>
      </c>
      <c r="L232" s="26">
        <v>181.94945917750201</v>
      </c>
      <c r="M232" s="136">
        <v>166.46004571971201</v>
      </c>
      <c r="N232" s="137">
        <f t="shared" si="18"/>
        <v>-1.0426084992088303E-2</v>
      </c>
      <c r="O232" s="137">
        <f t="shared" si="20"/>
        <v>-1.3015545456282807E-2</v>
      </c>
      <c r="P232" s="137">
        <f t="shared" si="22"/>
        <v>8.8010030692340813E-2</v>
      </c>
      <c r="Q232" s="141">
        <v>184.674370557445</v>
      </c>
      <c r="R232" s="140">
        <f t="shared" si="19"/>
        <v>2.6941380123490788E-4</v>
      </c>
      <c r="S232" s="140">
        <f t="shared" si="21"/>
        <v>1.4569279917535649E-3</v>
      </c>
      <c r="T232" s="140">
        <f t="shared" si="23"/>
        <v>9.8670240814225041E-2</v>
      </c>
    </row>
    <row r="233" spans="11:20" x14ac:dyDescent="0.25">
      <c r="K233" s="25">
        <v>42735</v>
      </c>
      <c r="L233" s="26">
        <v>183.03418105362601</v>
      </c>
      <c r="M233" s="136">
        <v>165.40041657090401</v>
      </c>
      <c r="N233" s="137">
        <f t="shared" si="18"/>
        <v>-6.365666573180051E-3</v>
      </c>
      <c r="O233" s="137">
        <f t="shared" si="20"/>
        <v>-2.4507294159975546E-2</v>
      </c>
      <c r="P233" s="137">
        <f t="shared" si="22"/>
        <v>6.7634541321016206E-2</v>
      </c>
      <c r="Q233" s="141">
        <v>186.33023051685399</v>
      </c>
      <c r="R233" s="140">
        <f t="shared" si="19"/>
        <v>8.96637662503319E-3</v>
      </c>
      <c r="S233" s="140">
        <f t="shared" si="21"/>
        <v>2.705876728751333E-3</v>
      </c>
      <c r="T233" s="140">
        <f t="shared" si="23"/>
        <v>9.7998727186439538E-2</v>
      </c>
    </row>
    <row r="234" spans="11:20" x14ac:dyDescent="0.25">
      <c r="K234" s="25">
        <v>42766</v>
      </c>
      <c r="L234" s="26">
        <v>186.818642848146</v>
      </c>
      <c r="M234" s="136">
        <v>167.19612211849201</v>
      </c>
      <c r="N234" s="137">
        <f t="shared" si="18"/>
        <v>1.0856717200698363E-2</v>
      </c>
      <c r="O234" s="137">
        <f t="shared" si="20"/>
        <v>-6.0502481326406565E-3</v>
      </c>
      <c r="P234" s="137">
        <f t="shared" si="22"/>
        <v>4.8283632770725893E-2</v>
      </c>
      <c r="Q234" s="141">
        <v>190.54895529951699</v>
      </c>
      <c r="R234" s="140">
        <f t="shared" si="19"/>
        <v>2.2641118249898895E-2</v>
      </c>
      <c r="S234" s="140">
        <f t="shared" si="21"/>
        <v>3.2088487658319842E-2</v>
      </c>
      <c r="T234" s="140">
        <f t="shared" si="23"/>
        <v>0.10060585096995101</v>
      </c>
    </row>
    <row r="235" spans="11:20" x14ac:dyDescent="0.25">
      <c r="K235" s="25">
        <v>42794</v>
      </c>
      <c r="L235" s="26">
        <v>191.283660226135</v>
      </c>
      <c r="M235" s="136">
        <v>170.75950032786599</v>
      </c>
      <c r="N235" s="137">
        <f t="shared" si="18"/>
        <v>2.1312564934063527E-2</v>
      </c>
      <c r="O235" s="137">
        <f t="shared" si="20"/>
        <v>2.5828748211408348E-2</v>
      </c>
      <c r="P235" s="137">
        <f t="shared" si="22"/>
        <v>5.7662068777403652E-2</v>
      </c>
      <c r="Q235" s="141">
        <v>195.21862492562499</v>
      </c>
      <c r="R235" s="140">
        <f t="shared" si="19"/>
        <v>2.450640371534929E-2</v>
      </c>
      <c r="S235" s="140">
        <f t="shared" si="21"/>
        <v>5.7096468429007396E-2</v>
      </c>
      <c r="T235" s="140">
        <f t="shared" si="23"/>
        <v>0.11893691839297804</v>
      </c>
    </row>
    <row r="236" spans="11:20" x14ac:dyDescent="0.25">
      <c r="K236" s="25">
        <v>42825</v>
      </c>
      <c r="L236" s="26">
        <v>193.92801102190401</v>
      </c>
      <c r="M236" s="136">
        <v>174.38715743698901</v>
      </c>
      <c r="N236" s="137">
        <f t="shared" si="18"/>
        <v>2.1244247624042867E-2</v>
      </c>
      <c r="O236" s="137">
        <f t="shared" si="20"/>
        <v>5.4333242034082518E-2</v>
      </c>
      <c r="P236" s="137">
        <f t="shared" si="22"/>
        <v>8.2288798539494667E-2</v>
      </c>
      <c r="Q236" s="141">
        <v>197.648719959018</v>
      </c>
      <c r="R236" s="140">
        <f t="shared" si="19"/>
        <v>1.2448069615892621E-2</v>
      </c>
      <c r="S236" s="140">
        <f t="shared" si="21"/>
        <v>6.0744246442287375E-2</v>
      </c>
      <c r="T236" s="140">
        <f t="shared" si="23"/>
        <v>0.13276005979094951</v>
      </c>
    </row>
    <row r="237" spans="11:20" x14ac:dyDescent="0.25">
      <c r="K237" s="25">
        <v>42855</v>
      </c>
      <c r="L237" s="26">
        <v>195.49415651674099</v>
      </c>
      <c r="M237" s="136">
        <v>175.94835565487401</v>
      </c>
      <c r="N237" s="137">
        <f t="shared" si="18"/>
        <v>8.9524838917629523E-3</v>
      </c>
      <c r="O237" s="137">
        <f t="shared" si="20"/>
        <v>5.2347108446566093E-2</v>
      </c>
      <c r="P237" s="137">
        <f t="shared" si="22"/>
        <v>0.10743551999434775</v>
      </c>
      <c r="Q237" s="141">
        <v>199.35209725967599</v>
      </c>
      <c r="R237" s="140">
        <f t="shared" si="19"/>
        <v>8.6182055771024668E-3</v>
      </c>
      <c r="S237" s="140">
        <f t="shared" si="21"/>
        <v>4.6198846623544343E-2</v>
      </c>
      <c r="T237" s="140">
        <f t="shared" si="23"/>
        <v>0.151162945593319</v>
      </c>
    </row>
    <row r="238" spans="11:20" x14ac:dyDescent="0.25">
      <c r="K238" s="25">
        <v>42886</v>
      </c>
      <c r="L238" s="26">
        <v>197.77865834347</v>
      </c>
      <c r="M238" s="136">
        <v>175.922558238314</v>
      </c>
      <c r="N238" s="137">
        <f t="shared" si="18"/>
        <v>-1.466192534962385E-4</v>
      </c>
      <c r="O238" s="137">
        <f t="shared" si="20"/>
        <v>3.0235845739386091E-2</v>
      </c>
      <c r="P238" s="137">
        <f t="shared" si="22"/>
        <v>0.10071703459563497</v>
      </c>
      <c r="Q238" s="141">
        <v>202.60669634160001</v>
      </c>
      <c r="R238" s="140">
        <f t="shared" si="19"/>
        <v>1.6325883332366287E-2</v>
      </c>
      <c r="S238" s="140">
        <f t="shared" si="21"/>
        <v>3.7845115540536822E-2</v>
      </c>
      <c r="T238" s="140">
        <f t="shared" si="23"/>
        <v>0.15981689807933397</v>
      </c>
    </row>
    <row r="239" spans="11:20" x14ac:dyDescent="0.25">
      <c r="K239" s="25">
        <v>42916</v>
      </c>
      <c r="L239" s="26">
        <v>202.366841552332</v>
      </c>
      <c r="M239" s="136">
        <v>176.28542395329401</v>
      </c>
      <c r="N239" s="137">
        <f t="shared" si="18"/>
        <v>2.0626446012026456E-3</v>
      </c>
      <c r="O239" s="137">
        <f t="shared" si="20"/>
        <v>1.0885357294678544E-2</v>
      </c>
      <c r="P239" s="137">
        <f t="shared" si="22"/>
        <v>8.6198407617348316E-2</v>
      </c>
      <c r="Q239" s="141">
        <v>208.728783173339</v>
      </c>
      <c r="R239" s="140">
        <f t="shared" si="19"/>
        <v>3.021660656969094E-2</v>
      </c>
      <c r="S239" s="140">
        <f t="shared" si="21"/>
        <v>5.6059372489831505E-2</v>
      </c>
      <c r="T239" s="140">
        <f t="shared" si="23"/>
        <v>0.17693636666107881</v>
      </c>
    </row>
    <row r="240" spans="11:20" x14ac:dyDescent="0.25">
      <c r="K240" s="25">
        <v>42947</v>
      </c>
      <c r="L240" s="26">
        <v>205.42371408966801</v>
      </c>
      <c r="M240" s="136">
        <v>176.70153516381399</v>
      </c>
      <c r="N240" s="137">
        <f t="shared" si="18"/>
        <v>2.3604402518850875E-3</v>
      </c>
      <c r="O240" s="137">
        <f t="shared" si="20"/>
        <v>4.2806851256818046E-3</v>
      </c>
      <c r="P240" s="137">
        <f t="shared" si="22"/>
        <v>6.3430757607089605E-2</v>
      </c>
      <c r="Q240" s="141">
        <v>212.84688289882499</v>
      </c>
      <c r="R240" s="140">
        <f t="shared" si="19"/>
        <v>1.9729429084373695E-2</v>
      </c>
      <c r="S240" s="140">
        <f t="shared" si="21"/>
        <v>6.7693221313697594E-2</v>
      </c>
      <c r="T240" s="140">
        <f t="shared" si="23"/>
        <v>0.16946589407927437</v>
      </c>
    </row>
    <row r="241" spans="11:20" x14ac:dyDescent="0.25">
      <c r="K241" s="25">
        <v>42978</v>
      </c>
      <c r="L241" s="26">
        <v>205.89215308250601</v>
      </c>
      <c r="M241" s="136">
        <v>179.302473890231</v>
      </c>
      <c r="N241" s="137">
        <f t="shared" si="18"/>
        <v>1.4719389528822013E-2</v>
      </c>
      <c r="O241" s="137">
        <f t="shared" si="20"/>
        <v>1.921251990514139E-2</v>
      </c>
      <c r="P241" s="137">
        <f t="shared" si="22"/>
        <v>6.3130516549727789E-2</v>
      </c>
      <c r="Q241" s="141">
        <v>212.447869294848</v>
      </c>
      <c r="R241" s="140">
        <f t="shared" si="19"/>
        <v>-1.8746509159198732E-3</v>
      </c>
      <c r="S241" s="140">
        <f t="shared" si="21"/>
        <v>4.8572792168011691E-2</v>
      </c>
      <c r="T241" s="140">
        <f t="shared" si="23"/>
        <v>0.15206777150612538</v>
      </c>
    </row>
    <row r="242" spans="11:20" x14ac:dyDescent="0.25">
      <c r="K242" s="25">
        <v>43008</v>
      </c>
      <c r="L242" s="26">
        <v>203.634806193895</v>
      </c>
      <c r="M242" s="136">
        <v>180.653544041814</v>
      </c>
      <c r="N242" s="137">
        <f t="shared" si="18"/>
        <v>7.5351450667107134E-3</v>
      </c>
      <c r="O242" s="137">
        <f t="shared" si="20"/>
        <v>2.477867988494209E-2</v>
      </c>
      <c r="P242" s="137">
        <f t="shared" si="22"/>
        <v>6.5452059616756486E-2</v>
      </c>
      <c r="Q242" s="141">
        <v>208.961760457894</v>
      </c>
      <c r="R242" s="140">
        <f t="shared" si="19"/>
        <v>-1.640924358773288E-2</v>
      </c>
      <c r="S242" s="140">
        <f t="shared" si="21"/>
        <v>1.1161722931212203E-3</v>
      </c>
      <c r="T242" s="140">
        <f t="shared" si="23"/>
        <v>0.12449377989560184</v>
      </c>
    </row>
    <row r="243" spans="11:20" x14ac:dyDescent="0.25">
      <c r="K243" s="25">
        <v>43039</v>
      </c>
      <c r="L243" s="26">
        <v>202.31614998670901</v>
      </c>
      <c r="M243" s="136">
        <v>182.15761672263099</v>
      </c>
      <c r="N243" s="137">
        <f t="shared" si="18"/>
        <v>8.3257302744574879E-3</v>
      </c>
      <c r="O243" s="137">
        <f t="shared" si="20"/>
        <v>3.0877386287328168E-2</v>
      </c>
      <c r="P243" s="137">
        <f t="shared" si="22"/>
        <v>8.2893045891904382E-2</v>
      </c>
      <c r="Q243" s="141">
        <v>206.59653005412</v>
      </c>
      <c r="R243" s="140">
        <f t="shared" si="19"/>
        <v>-1.131896285038525E-2</v>
      </c>
      <c r="S243" s="140">
        <f t="shared" si="21"/>
        <v>-2.9365489217317076E-2</v>
      </c>
      <c r="T243" s="140">
        <f t="shared" si="23"/>
        <v>0.11900849796762891</v>
      </c>
    </row>
    <row r="244" spans="11:20" x14ac:dyDescent="0.25">
      <c r="K244" s="25">
        <v>43069</v>
      </c>
      <c r="L244" s="26">
        <v>203.60785930799901</v>
      </c>
      <c r="M244" s="136">
        <v>180.64383627726599</v>
      </c>
      <c r="N244" s="137">
        <f t="shared" si="18"/>
        <v>-8.3102780580952551E-3</v>
      </c>
      <c r="O244" s="137">
        <f t="shared" si="20"/>
        <v>7.4810032339887034E-3</v>
      </c>
      <c r="P244" s="137">
        <f t="shared" si="22"/>
        <v>8.5208378360275505E-2</v>
      </c>
      <c r="Q244" s="141">
        <v>208.79182114743699</v>
      </c>
      <c r="R244" s="140">
        <f t="shared" si="19"/>
        <v>1.0625982405134904E-2</v>
      </c>
      <c r="S244" s="140">
        <f t="shared" si="21"/>
        <v>-1.7209154224733236E-2</v>
      </c>
      <c r="T244" s="140">
        <f t="shared" si="23"/>
        <v>0.13059446482580528</v>
      </c>
    </row>
    <row r="245" spans="11:20" x14ac:dyDescent="0.25">
      <c r="K245" s="25">
        <v>43100</v>
      </c>
      <c r="L245" s="26">
        <v>206.59305013100001</v>
      </c>
      <c r="M245" s="136">
        <v>180.793303599604</v>
      </c>
      <c r="N245" s="137">
        <f t="shared" si="18"/>
        <v>8.2741446051115553E-4</v>
      </c>
      <c r="O245" s="137">
        <f t="shared" si="20"/>
        <v>7.7363308055367064E-4</v>
      </c>
      <c r="P245" s="137">
        <f t="shared" si="22"/>
        <v>9.3064378843939366E-2</v>
      </c>
      <c r="Q245" s="141">
        <v>212.55594785223599</v>
      </c>
      <c r="R245" s="140">
        <f t="shared" si="19"/>
        <v>1.8028132922606188E-2</v>
      </c>
      <c r="S245" s="140">
        <f t="shared" si="21"/>
        <v>1.7200215898191651E-2</v>
      </c>
      <c r="T245" s="140">
        <f t="shared" si="23"/>
        <v>0.14074859062126177</v>
      </c>
    </row>
    <row r="246" spans="11:20" x14ac:dyDescent="0.25">
      <c r="K246" s="25">
        <v>43131</v>
      </c>
      <c r="L246" s="26">
        <v>209.791270526045</v>
      </c>
      <c r="M246" s="136">
        <v>182.95780996464401</v>
      </c>
      <c r="N246" s="137">
        <f t="shared" si="18"/>
        <v>1.1972270664590834E-2</v>
      </c>
      <c r="O246" s="137">
        <f t="shared" si="20"/>
        <v>4.3928618325714819E-3</v>
      </c>
      <c r="P246" s="137">
        <f t="shared" si="22"/>
        <v>9.4270654405379517E-2</v>
      </c>
      <c r="Q246" s="141">
        <v>215.84868570073601</v>
      </c>
      <c r="R246" s="140">
        <f t="shared" si="19"/>
        <v>1.5491158359817181E-2</v>
      </c>
      <c r="S246" s="140">
        <f t="shared" si="21"/>
        <v>4.4783693337890673E-2</v>
      </c>
      <c r="T246" s="140">
        <f t="shared" si="23"/>
        <v>0.13277286333819727</v>
      </c>
    </row>
    <row r="247" spans="11:20" x14ac:dyDescent="0.25">
      <c r="K247" s="25">
        <v>43159</v>
      </c>
      <c r="L247" s="26">
        <v>209.45909137972399</v>
      </c>
      <c r="M247" s="136">
        <v>188.49896680745101</v>
      </c>
      <c r="N247" s="137">
        <f t="shared" si="18"/>
        <v>3.028652804642662E-2</v>
      </c>
      <c r="O247" s="137">
        <f t="shared" si="20"/>
        <v>4.3484077243180153E-2</v>
      </c>
      <c r="P247" s="137">
        <f t="shared" si="22"/>
        <v>0.10388567807661908</v>
      </c>
      <c r="Q247" s="141">
        <v>213.55562732131401</v>
      </c>
      <c r="R247" s="140">
        <f t="shared" si="19"/>
        <v>-1.0623453054521836E-2</v>
      </c>
      <c r="S247" s="140">
        <f t="shared" si="21"/>
        <v>2.2816057390069311E-2</v>
      </c>
      <c r="T247" s="140">
        <f t="shared" si="23"/>
        <v>9.3930599104850243E-2</v>
      </c>
    </row>
    <row r="248" spans="11:20" x14ac:dyDescent="0.25">
      <c r="K248" s="25">
        <v>43190</v>
      </c>
      <c r="L248" s="26">
        <v>207.39447899933199</v>
      </c>
      <c r="M248" s="136">
        <v>191.66592265955799</v>
      </c>
      <c r="N248" s="137">
        <f t="shared" si="18"/>
        <v>1.6800918889608552E-2</v>
      </c>
      <c r="O248" s="137">
        <f t="shared" si="20"/>
        <v>6.0138394749581936E-2</v>
      </c>
      <c r="P248" s="137">
        <f t="shared" si="22"/>
        <v>9.9082784974072968E-2</v>
      </c>
      <c r="Q248" s="141">
        <v>209.940493660898</v>
      </c>
      <c r="R248" s="140">
        <f t="shared" si="19"/>
        <v>-1.6928299692972715E-2</v>
      </c>
      <c r="S248" s="140">
        <f t="shared" si="21"/>
        <v>-1.2304780072097454E-2</v>
      </c>
      <c r="T248" s="140">
        <f t="shared" si="23"/>
        <v>6.2189999026700971E-2</v>
      </c>
    </row>
    <row r="249" spans="11:20" x14ac:dyDescent="0.25">
      <c r="K249" s="25">
        <v>43220</v>
      </c>
      <c r="L249" s="26">
        <v>206.64100423183001</v>
      </c>
      <c r="M249" s="136">
        <v>191.004112241526</v>
      </c>
      <c r="N249" s="137">
        <f t="shared" si="18"/>
        <v>-3.4529373236968919E-3</v>
      </c>
      <c r="O249" s="137">
        <f t="shared" si="20"/>
        <v>4.3979004112679965E-2</v>
      </c>
      <c r="P249" s="137">
        <f t="shared" si="22"/>
        <v>8.5569180403050504E-2</v>
      </c>
      <c r="Q249" s="141">
        <v>209.263235093958</v>
      </c>
      <c r="R249" s="140">
        <f t="shared" si="19"/>
        <v>-3.2259549128903497E-3</v>
      </c>
      <c r="S249" s="140">
        <f t="shared" si="21"/>
        <v>-3.0509570097213445E-2</v>
      </c>
      <c r="T249" s="140">
        <f t="shared" si="23"/>
        <v>4.9716747255343696E-2</v>
      </c>
    </row>
    <row r="250" spans="11:20" x14ac:dyDescent="0.25">
      <c r="K250" s="25">
        <v>43251</v>
      </c>
      <c r="L250" s="26">
        <v>208.79179205228499</v>
      </c>
      <c r="M250" s="136">
        <v>188.449029882791</v>
      </c>
      <c r="N250" s="137">
        <f t="shared" si="18"/>
        <v>-1.337710653843982E-2</v>
      </c>
      <c r="O250" s="137">
        <f t="shared" si="20"/>
        <v>-2.6491882425550006E-4</v>
      </c>
      <c r="P250" s="137">
        <f t="shared" si="22"/>
        <v>7.1204465020955343E-2</v>
      </c>
      <c r="Q250" s="141">
        <v>212.680543916636</v>
      </c>
      <c r="R250" s="140">
        <f t="shared" si="19"/>
        <v>1.6330192071930982E-2</v>
      </c>
      <c r="S250" s="140">
        <f t="shared" si="21"/>
        <v>-4.0976836604795785E-3</v>
      </c>
      <c r="T250" s="140">
        <f t="shared" si="23"/>
        <v>4.9721197556329644E-2</v>
      </c>
    </row>
    <row r="251" spans="11:20" x14ac:dyDescent="0.25">
      <c r="K251" s="25">
        <v>43281</v>
      </c>
      <c r="L251" s="26">
        <v>213.321009740454</v>
      </c>
      <c r="M251" s="136">
        <v>188.08752204031401</v>
      </c>
      <c r="N251" s="137">
        <f t="shared" si="18"/>
        <v>-1.9183322020910332E-3</v>
      </c>
      <c r="O251" s="137">
        <f t="shared" si="20"/>
        <v>-1.8669988747034738E-2</v>
      </c>
      <c r="P251" s="137">
        <f t="shared" si="22"/>
        <v>6.6948802812800468E-2</v>
      </c>
      <c r="Q251" s="141">
        <v>218.693347562951</v>
      </c>
      <c r="R251" s="140">
        <f t="shared" si="19"/>
        <v>2.8271526560849081E-2</v>
      </c>
      <c r="S251" s="140">
        <f t="shared" si="21"/>
        <v>4.1692070688329697E-2</v>
      </c>
      <c r="T251" s="140">
        <f t="shared" si="23"/>
        <v>4.7739292291743674E-2</v>
      </c>
    </row>
    <row r="252" spans="11:20" x14ac:dyDescent="0.25">
      <c r="K252" s="25">
        <v>43312</v>
      </c>
      <c r="L252" s="26">
        <v>215.510157507028</v>
      </c>
      <c r="M252" s="136">
        <v>190.79510152357699</v>
      </c>
      <c r="N252" s="137">
        <f t="shared" si="18"/>
        <v>1.4395316892327648E-2</v>
      </c>
      <c r="O252" s="137">
        <f t="shared" si="20"/>
        <v>-1.0942733928404058E-3</v>
      </c>
      <c r="P252" s="137">
        <f t="shared" si="22"/>
        <v>7.9759161948974144E-2</v>
      </c>
      <c r="Q252" s="141">
        <v>220.81292947395801</v>
      </c>
      <c r="R252" s="140">
        <f t="shared" si="19"/>
        <v>9.6920273736120777E-3</v>
      </c>
      <c r="S252" s="140">
        <f t="shared" si="21"/>
        <v>5.5192181153150388E-2</v>
      </c>
      <c r="T252" s="140">
        <f t="shared" si="23"/>
        <v>3.7426183868145335E-2</v>
      </c>
    </row>
    <row r="253" spans="11:20" x14ac:dyDescent="0.25">
      <c r="K253" s="25">
        <v>43343</v>
      </c>
      <c r="L253" s="26">
        <v>216.54465066129799</v>
      </c>
      <c r="M253" s="136">
        <v>195.251922953817</v>
      </c>
      <c r="N253" s="137">
        <f t="shared" si="18"/>
        <v>2.3359202592993622E-2</v>
      </c>
      <c r="O253" s="137">
        <f t="shared" si="20"/>
        <v>3.6099379632026585E-2</v>
      </c>
      <c r="P253" s="137">
        <f t="shared" si="22"/>
        <v>8.8952755182565069E-2</v>
      </c>
      <c r="Q253" s="141">
        <v>220.834157924972</v>
      </c>
      <c r="R253" s="140">
        <f t="shared" si="19"/>
        <v>9.6137717408906198E-5</v>
      </c>
      <c r="S253" s="140">
        <f t="shared" si="21"/>
        <v>3.8337376133154688E-2</v>
      </c>
      <c r="T253" s="140">
        <f t="shared" si="23"/>
        <v>3.9474571611189058E-2</v>
      </c>
    </row>
    <row r="254" spans="11:20" x14ac:dyDescent="0.25">
      <c r="K254" s="25">
        <v>43373</v>
      </c>
      <c r="L254" s="26">
        <v>215.259932584952</v>
      </c>
      <c r="M254" s="136">
        <v>198.80097080504601</v>
      </c>
      <c r="N254" s="137">
        <f t="shared" si="18"/>
        <v>1.8176762602581276E-2</v>
      </c>
      <c r="O254" s="137">
        <f t="shared" si="20"/>
        <v>5.6959912324410888E-2</v>
      </c>
      <c r="P254" s="137">
        <f t="shared" si="22"/>
        <v>0.10045430804851296</v>
      </c>
      <c r="Q254" s="141">
        <v>218.204623508504</v>
      </c>
      <c r="R254" s="140">
        <f t="shared" si="19"/>
        <v>-1.1907281197691244E-2</v>
      </c>
      <c r="S254" s="140">
        <f t="shared" si="21"/>
        <v>-2.2347458662698161E-3</v>
      </c>
      <c r="T254" s="140">
        <f t="shared" si="23"/>
        <v>4.4232318058367692E-2</v>
      </c>
    </row>
    <row r="255" spans="11:20" x14ac:dyDescent="0.25">
      <c r="K255" s="25">
        <v>43404</v>
      </c>
      <c r="L255" s="26">
        <v>216.023656118807</v>
      </c>
      <c r="M255" s="136">
        <v>199.505407028153</v>
      </c>
      <c r="N255" s="137">
        <f t="shared" si="18"/>
        <v>3.5434244624379385E-3</v>
      </c>
      <c r="O255" s="137">
        <f t="shared" si="20"/>
        <v>4.5652668412452302E-2</v>
      </c>
      <c r="P255" s="137">
        <f t="shared" si="22"/>
        <v>9.5235053124005598E-2</v>
      </c>
      <c r="Q255" s="141">
        <v>219.00873677281899</v>
      </c>
      <c r="R255" s="140">
        <f t="shared" si="19"/>
        <v>3.6851339416446027E-3</v>
      </c>
      <c r="S255" s="140">
        <f t="shared" si="21"/>
        <v>-8.1706841417172882E-3</v>
      </c>
      <c r="T255" s="140">
        <f t="shared" si="23"/>
        <v>6.0079453974602126E-2</v>
      </c>
    </row>
    <row r="256" spans="11:20" x14ac:dyDescent="0.25">
      <c r="K256" s="25">
        <v>43434</v>
      </c>
      <c r="L256" s="26">
        <v>217.38043247927101</v>
      </c>
      <c r="M256" s="136">
        <v>197.902686757456</v>
      </c>
      <c r="N256" s="137">
        <f t="shared" si="18"/>
        <v>-8.0334678371440926E-3</v>
      </c>
      <c r="O256" s="137">
        <f t="shared" si="20"/>
        <v>1.3576121369447414E-2</v>
      </c>
      <c r="P256" s="137">
        <f t="shared" si="22"/>
        <v>9.5540765939557515E-2</v>
      </c>
      <c r="Q256" s="141">
        <v>221.22614371259999</v>
      </c>
      <c r="R256" s="140">
        <f t="shared" si="19"/>
        <v>1.0124741927903802E-2</v>
      </c>
      <c r="S256" s="140">
        <f t="shared" si="21"/>
        <v>1.7750233537747739E-3</v>
      </c>
      <c r="T256" s="140">
        <f t="shared" si="23"/>
        <v>5.9553686043969156E-2</v>
      </c>
    </row>
    <row r="257" spans="11:20" x14ac:dyDescent="0.25">
      <c r="K257" s="25">
        <v>43465</v>
      </c>
      <c r="L257" s="26">
        <v>219.27907588947099</v>
      </c>
      <c r="M257" s="136">
        <v>195.62377922945799</v>
      </c>
      <c r="N257" s="137">
        <f t="shared" si="18"/>
        <v>-1.1515293528030601E-2</v>
      </c>
      <c r="O257" s="137">
        <f t="shared" si="20"/>
        <v>-1.5981770927586236E-2</v>
      </c>
      <c r="P257" s="137">
        <f t="shared" si="22"/>
        <v>8.2030005174851484E-2</v>
      </c>
      <c r="Q257" s="141">
        <v>224.34979224971801</v>
      </c>
      <c r="R257" s="140">
        <f t="shared" si="19"/>
        <v>1.4119707936400161E-2</v>
      </c>
      <c r="S257" s="140">
        <f t="shared" si="21"/>
        <v>2.8162413070841774E-2</v>
      </c>
      <c r="T257" s="140">
        <f t="shared" si="23"/>
        <v>5.5485835690097129E-2</v>
      </c>
    </row>
    <row r="258" spans="11:20" x14ac:dyDescent="0.25">
      <c r="K258" s="25">
        <v>43496</v>
      </c>
      <c r="L258" s="26">
        <v>220.41183080131299</v>
      </c>
      <c r="M258" s="136">
        <v>196.32598744923499</v>
      </c>
      <c r="N258" s="137">
        <f t="shared" si="18"/>
        <v>3.5895851851084348E-3</v>
      </c>
      <c r="O258" s="137">
        <f t="shared" si="20"/>
        <v>-1.5936508319643439E-2</v>
      </c>
      <c r="P258" s="137">
        <f t="shared" si="22"/>
        <v>7.3066995539432522E-2</v>
      </c>
      <c r="Q258" s="141">
        <v>225.37922649623999</v>
      </c>
      <c r="R258" s="140">
        <f t="shared" si="19"/>
        <v>4.5885232885625182E-3</v>
      </c>
      <c r="S258" s="140">
        <f t="shared" si="21"/>
        <v>2.9087833742583502E-2</v>
      </c>
      <c r="T258" s="140">
        <f t="shared" si="23"/>
        <v>4.4153805081387443E-2</v>
      </c>
    </row>
    <row r="259" spans="11:20" x14ac:dyDescent="0.25">
      <c r="K259" s="25">
        <v>43524</v>
      </c>
      <c r="L259" s="26">
        <v>220.45422344722499</v>
      </c>
      <c r="M259" s="136">
        <v>199.70392890307701</v>
      </c>
      <c r="N259" s="137">
        <f t="shared" si="18"/>
        <v>1.7205778499983282E-2</v>
      </c>
      <c r="O259" s="137">
        <f t="shared" si="20"/>
        <v>9.1016558447665208E-3</v>
      </c>
      <c r="P259" s="137">
        <f t="shared" si="22"/>
        <v>5.944309555325944E-2</v>
      </c>
      <c r="Q259" s="141">
        <v>224.30988653919499</v>
      </c>
      <c r="R259" s="140">
        <f t="shared" si="19"/>
        <v>-4.7446251975793441E-3</v>
      </c>
      <c r="S259" s="140">
        <f t="shared" si="21"/>
        <v>1.3939323693139771E-2</v>
      </c>
      <c r="T259" s="140">
        <f t="shared" si="23"/>
        <v>5.0358116771609174E-2</v>
      </c>
    </row>
    <row r="260" spans="11:20" x14ac:dyDescent="0.25">
      <c r="K260" s="25">
        <v>43555</v>
      </c>
      <c r="L260" s="26">
        <v>221.237743040048</v>
      </c>
      <c r="M260" s="136">
        <v>204.18979368874099</v>
      </c>
      <c r="N260" s="137">
        <f t="shared" si="18"/>
        <v>2.2462576526679712E-2</v>
      </c>
      <c r="O260" s="137">
        <f t="shared" si="20"/>
        <v>4.3788206592386913E-2</v>
      </c>
      <c r="P260" s="137">
        <f t="shared" si="22"/>
        <v>6.5342189448190036E-2</v>
      </c>
      <c r="Q260" s="141">
        <v>223.97963707224901</v>
      </c>
      <c r="R260" s="140">
        <f t="shared" si="19"/>
        <v>-1.4722911773586977E-3</v>
      </c>
      <c r="S260" s="140">
        <f t="shared" si="21"/>
        <v>-1.6499020291358413E-3</v>
      </c>
      <c r="T260" s="140">
        <f t="shared" si="23"/>
        <v>6.6872012952524651E-2</v>
      </c>
    </row>
    <row r="261" spans="11:20" x14ac:dyDescent="0.25">
      <c r="K261" s="25">
        <v>43585</v>
      </c>
      <c r="L261" s="26">
        <v>221.866305429482</v>
      </c>
      <c r="M261" s="136">
        <v>205.47966764243401</v>
      </c>
      <c r="N261" s="137">
        <f t="shared" si="18"/>
        <v>6.3170344138712142E-3</v>
      </c>
      <c r="O261" s="137">
        <f t="shared" si="20"/>
        <v>4.6624903366732973E-2</v>
      </c>
      <c r="P261" s="137">
        <f t="shared" si="22"/>
        <v>7.578661648186702E-2</v>
      </c>
      <c r="Q261" s="141">
        <v>224.54181592113301</v>
      </c>
      <c r="R261" s="140">
        <f t="shared" si="19"/>
        <v>2.5099551737493009E-3</v>
      </c>
      <c r="S261" s="140">
        <f t="shared" si="21"/>
        <v>-3.7155623795742665E-3</v>
      </c>
      <c r="T261" s="140">
        <f t="shared" si="23"/>
        <v>7.3011299955842768E-2</v>
      </c>
    </row>
    <row r="262" spans="11:20" x14ac:dyDescent="0.25">
      <c r="K262" s="25">
        <v>43616</v>
      </c>
      <c r="L262" s="26">
        <v>223.75158229778</v>
      </c>
      <c r="M262" s="136">
        <v>206.265462898538</v>
      </c>
      <c r="N262" s="137">
        <f t="shared" si="18"/>
        <v>3.8241995673820028E-3</v>
      </c>
      <c r="O262" s="137">
        <f t="shared" si="20"/>
        <v>3.2856308994529293E-2</v>
      </c>
      <c r="P262" s="137">
        <f t="shared" si="22"/>
        <v>9.4542450161872571E-2</v>
      </c>
      <c r="Q262" s="141">
        <v>226.70288393413799</v>
      </c>
      <c r="R262" s="140">
        <f t="shared" si="19"/>
        <v>9.6243454883433444E-3</v>
      </c>
      <c r="S262" s="140">
        <f t="shared" si="21"/>
        <v>1.0668265371017727E-2</v>
      </c>
      <c r="T262" s="140">
        <f t="shared" si="23"/>
        <v>6.593146584672227E-2</v>
      </c>
    </row>
    <row r="263" spans="11:20" x14ac:dyDescent="0.25">
      <c r="K263" s="25">
        <v>43646</v>
      </c>
      <c r="L263" s="26">
        <v>224.96592122713099</v>
      </c>
      <c r="M263" s="136">
        <v>206.75877357294499</v>
      </c>
      <c r="N263" s="137">
        <f t="shared" si="18"/>
        <v>2.3916300260584666E-3</v>
      </c>
      <c r="O263" s="137">
        <f t="shared" si="20"/>
        <v>1.2581333463317135E-2</v>
      </c>
      <c r="P263" s="137">
        <f t="shared" si="22"/>
        <v>9.9268953783276714E-2</v>
      </c>
      <c r="Q263" s="141">
        <v>228.16547628571001</v>
      </c>
      <c r="R263" s="140">
        <f t="shared" si="19"/>
        <v>6.4515824686064427E-3</v>
      </c>
      <c r="S263" s="140">
        <f t="shared" si="21"/>
        <v>1.8688481096657883E-2</v>
      </c>
      <c r="T263" s="140">
        <f t="shared" si="23"/>
        <v>4.3312377026157423E-2</v>
      </c>
    </row>
    <row r="264" spans="11:20" x14ac:dyDescent="0.25">
      <c r="K264" s="25">
        <v>43677</v>
      </c>
      <c r="L264" s="26">
        <v>226.797836612862</v>
      </c>
      <c r="M264" s="136">
        <v>206.826957525116</v>
      </c>
      <c r="N264" s="137">
        <f t="shared" ref="N264:N311" si="24">M264/M263-1</f>
        <v>3.2977537539391477E-4</v>
      </c>
      <c r="O264" s="137">
        <f t="shared" si="20"/>
        <v>6.5568038830317033E-3</v>
      </c>
      <c r="P264" s="137">
        <f t="shared" si="22"/>
        <v>8.4026559767615083E-2</v>
      </c>
      <c r="Q264" s="141">
        <v>230.35359883183099</v>
      </c>
      <c r="R264" s="140">
        <f t="shared" ref="R264:R311" si="25">Q264/Q263-1</f>
        <v>9.5900684965195548E-3</v>
      </c>
      <c r="S264" s="140">
        <f t="shared" si="21"/>
        <v>2.5882853431359543E-2</v>
      </c>
      <c r="T264" s="140">
        <f t="shared" si="23"/>
        <v>4.3207023160291014E-2</v>
      </c>
    </row>
    <row r="265" spans="11:20" x14ac:dyDescent="0.25">
      <c r="K265" s="25">
        <v>43708</v>
      </c>
      <c r="L265" s="26">
        <v>228.47655274566901</v>
      </c>
      <c r="M265" s="136">
        <v>205.22638000695099</v>
      </c>
      <c r="N265" s="137">
        <f t="shared" si="24"/>
        <v>-7.7387277621712158E-3</v>
      </c>
      <c r="O265" s="137">
        <f t="shared" si="20"/>
        <v>-5.0375999791013593E-3</v>
      </c>
      <c r="P265" s="137">
        <f t="shared" si="22"/>
        <v>5.1085064373441513E-2</v>
      </c>
      <c r="Q265" s="141">
        <v>233.04257477891201</v>
      </c>
      <c r="R265" s="140">
        <f t="shared" si="25"/>
        <v>1.1673253470826372E-2</v>
      </c>
      <c r="S265" s="140">
        <f t="shared" si="21"/>
        <v>2.7964756048784345E-2</v>
      </c>
      <c r="T265" s="140">
        <f t="shared" si="23"/>
        <v>5.5283190647018365E-2</v>
      </c>
    </row>
    <row r="266" spans="11:20" x14ac:dyDescent="0.25">
      <c r="K266" s="25">
        <v>43738</v>
      </c>
      <c r="L266" s="26">
        <v>229.42136540870399</v>
      </c>
      <c r="M266" s="136">
        <v>204.70223318017301</v>
      </c>
      <c r="N266" s="137">
        <f t="shared" si="24"/>
        <v>-2.55399343281415E-3</v>
      </c>
      <c r="O266" s="137">
        <f t="shared" ref="O266:O311" si="26">M266/M263-1</f>
        <v>-9.9465689278062097E-3</v>
      </c>
      <c r="P266" s="137">
        <f t="shared" si="22"/>
        <v>2.9684273427990737E-2</v>
      </c>
      <c r="Q266" s="141">
        <v>234.31072422512801</v>
      </c>
      <c r="R266" s="140">
        <f t="shared" si="25"/>
        <v>5.4417071533778838E-3</v>
      </c>
      <c r="S266" s="140">
        <f t="shared" ref="S266:S311" si="27">Q266/Q263-1</f>
        <v>2.6933294376765726E-2</v>
      </c>
      <c r="T266" s="140">
        <f t="shared" si="23"/>
        <v>7.3811913137561636E-2</v>
      </c>
    </row>
    <row r="267" spans="11:20" x14ac:dyDescent="0.25">
      <c r="K267" s="25">
        <v>43769</v>
      </c>
      <c r="L267" s="26">
        <v>228.753406834826</v>
      </c>
      <c r="M267" s="136">
        <v>204.61380607823</v>
      </c>
      <c r="N267" s="137">
        <f t="shared" si="24"/>
        <v>-4.3197917565063193E-4</v>
      </c>
      <c r="O267" s="137">
        <f t="shared" si="26"/>
        <v>-1.0700498007457537E-2</v>
      </c>
      <c r="P267" s="137">
        <f t="shared" si="22"/>
        <v>2.5605316297798941E-2</v>
      </c>
      <c r="Q267" s="141">
        <v>233.562379981757</v>
      </c>
      <c r="R267" s="140">
        <f t="shared" si="25"/>
        <v>-3.1938113197583773E-3</v>
      </c>
      <c r="S267" s="140">
        <f t="shared" si="27"/>
        <v>1.3929806897736263E-2</v>
      </c>
      <c r="T267" s="140">
        <f t="shared" si="23"/>
        <v>6.6452340775951413E-2</v>
      </c>
    </row>
    <row r="268" spans="11:20" x14ac:dyDescent="0.25">
      <c r="K268" s="25">
        <v>43799</v>
      </c>
      <c r="L268" s="26">
        <v>227.65904093795899</v>
      </c>
      <c r="M268" s="136">
        <v>207.85565811552601</v>
      </c>
      <c r="N268" s="137">
        <f t="shared" si="24"/>
        <v>1.5843760005405327E-2</v>
      </c>
      <c r="O268" s="137">
        <f t="shared" si="26"/>
        <v>1.2811599115503336E-2</v>
      </c>
      <c r="P268" s="137">
        <f t="shared" si="22"/>
        <v>5.0292249797841748E-2</v>
      </c>
      <c r="Q268" s="141">
        <v>231.18480477958201</v>
      </c>
      <c r="R268" s="140">
        <f t="shared" si="25"/>
        <v>-1.0179615408785869E-2</v>
      </c>
      <c r="S268" s="140">
        <f t="shared" si="27"/>
        <v>-7.9718051566005643E-3</v>
      </c>
      <c r="T268" s="140">
        <f t="shared" si="23"/>
        <v>4.5015751302520224E-2</v>
      </c>
    </row>
    <row r="269" spans="11:20" x14ac:dyDescent="0.25">
      <c r="K269" s="25">
        <v>43830</v>
      </c>
      <c r="L269" s="26">
        <v>228.78708456957199</v>
      </c>
      <c r="M269" s="136">
        <v>211.881232758566</v>
      </c>
      <c r="N269" s="137">
        <f t="shared" si="24"/>
        <v>1.9367164115410285E-2</v>
      </c>
      <c r="O269" s="137">
        <f t="shared" si="26"/>
        <v>3.5070450707170631E-2</v>
      </c>
      <c r="P269" s="137">
        <f t="shared" si="22"/>
        <v>8.3105712368631401E-2</v>
      </c>
      <c r="Q269" s="141">
        <v>231.50004395211201</v>
      </c>
      <c r="R269" s="140">
        <f t="shared" si="25"/>
        <v>1.3635808496608171E-3</v>
      </c>
      <c r="S269" s="140">
        <f t="shared" si="27"/>
        <v>-1.1995525524113315E-2</v>
      </c>
      <c r="T269" s="140">
        <f t="shared" si="23"/>
        <v>3.1870997653678401E-2</v>
      </c>
    </row>
    <row r="270" spans="11:20" x14ac:dyDescent="0.25">
      <c r="K270" s="25">
        <v>43861</v>
      </c>
      <c r="L270" s="26">
        <v>231.87830542333799</v>
      </c>
      <c r="M270" s="136">
        <v>218.40736072424599</v>
      </c>
      <c r="N270" s="137">
        <f t="shared" si="24"/>
        <v>3.0800877834783913E-2</v>
      </c>
      <c r="O270" s="137">
        <f t="shared" si="26"/>
        <v>6.7412629237453725E-2</v>
      </c>
      <c r="P270" s="137">
        <f t="shared" si="22"/>
        <v>0.11247300248888692</v>
      </c>
      <c r="Q270" s="141">
        <v>233.73399406622801</v>
      </c>
      <c r="R270" s="140">
        <f t="shared" si="25"/>
        <v>9.6498906694726383E-3</v>
      </c>
      <c r="S270" s="140">
        <f t="shared" si="27"/>
        <v>7.3476766457170051E-4</v>
      </c>
      <c r="T270" s="140">
        <f t="shared" si="23"/>
        <v>3.7069820940784037E-2</v>
      </c>
    </row>
    <row r="271" spans="11:20" x14ac:dyDescent="0.25">
      <c r="K271" s="25">
        <v>43890</v>
      </c>
      <c r="L271" s="26">
        <v>236.46608284028801</v>
      </c>
      <c r="M271" s="136">
        <v>222.91940047114699</v>
      </c>
      <c r="N271" s="137">
        <f t="shared" si="24"/>
        <v>2.0658826387256024E-2</v>
      </c>
      <c r="O271" s="137">
        <f t="shared" si="26"/>
        <v>7.2472130382174038E-2</v>
      </c>
      <c r="P271" s="137">
        <f t="shared" si="22"/>
        <v>0.11624944834879636</v>
      </c>
      <c r="Q271" s="141">
        <v>238.34864164138</v>
      </c>
      <c r="R271" s="140">
        <f t="shared" si="25"/>
        <v>1.9743159712764857E-2</v>
      </c>
      <c r="S271" s="140">
        <f t="shared" si="27"/>
        <v>3.0987490153724373E-2</v>
      </c>
      <c r="T271" s="140">
        <f t="shared" si="23"/>
        <v>6.2586430401193827E-2</v>
      </c>
    </row>
    <row r="272" spans="11:20" x14ac:dyDescent="0.25">
      <c r="K272" s="25">
        <v>43921</v>
      </c>
      <c r="L272" s="26">
        <v>238.31348507009599</v>
      </c>
      <c r="M272" s="136">
        <v>223.242882860137</v>
      </c>
      <c r="N272" s="137">
        <f t="shared" si="24"/>
        <v>1.4511181543925833E-3</v>
      </c>
      <c r="O272" s="137">
        <f t="shared" si="26"/>
        <v>5.3622729836187766E-2</v>
      </c>
      <c r="P272" s="137">
        <f t="shared" si="22"/>
        <v>9.3310683297127994E-2</v>
      </c>
      <c r="Q272" s="141">
        <v>240.62350070010601</v>
      </c>
      <c r="R272" s="140">
        <f t="shared" si="25"/>
        <v>9.5442501499496402E-3</v>
      </c>
      <c r="S272" s="140">
        <f t="shared" si="27"/>
        <v>3.9410172854573045E-2</v>
      </c>
      <c r="T272" s="140">
        <f t="shared" si="23"/>
        <v>7.4309717818179077E-2</v>
      </c>
    </row>
    <row r="273" spans="11:20" x14ac:dyDescent="0.25">
      <c r="K273" s="25">
        <v>43951</v>
      </c>
      <c r="L273" s="26">
        <v>237.77337413843901</v>
      </c>
      <c r="M273" s="136">
        <v>216.005008989591</v>
      </c>
      <c r="N273" s="137">
        <f t="shared" si="24"/>
        <v>-3.2421521249931917E-2</v>
      </c>
      <c r="O273" s="137">
        <f t="shared" si="26"/>
        <v>-1.0999408292324486E-2</v>
      </c>
      <c r="P273" s="137">
        <f t="shared" si="22"/>
        <v>5.122327414638761E-2</v>
      </c>
      <c r="Q273" s="141">
        <v>241.46886231538099</v>
      </c>
      <c r="R273" s="140">
        <f t="shared" si="25"/>
        <v>3.5132130187423005E-3</v>
      </c>
      <c r="S273" s="140">
        <f t="shared" si="27"/>
        <v>3.3092611453690912E-2</v>
      </c>
      <c r="T273" s="140">
        <f t="shared" si="23"/>
        <v>7.5384828989685237E-2</v>
      </c>
    </row>
    <row r="274" spans="11:20" x14ac:dyDescent="0.25">
      <c r="K274" s="25">
        <v>43982</v>
      </c>
      <c r="L274" s="26">
        <v>235.292237811522</v>
      </c>
      <c r="M274" s="136">
        <v>207.93624408120101</v>
      </c>
      <c r="N274" s="137">
        <f t="shared" si="24"/>
        <v>-3.7354526851638092E-2</v>
      </c>
      <c r="O274" s="137">
        <f t="shared" si="26"/>
        <v>-6.7213335215681624E-2</v>
      </c>
      <c r="P274" s="137">
        <f t="shared" si="22"/>
        <v>8.1001499678348132E-3</v>
      </c>
      <c r="Q274" s="141">
        <v>240.08371402878799</v>
      </c>
      <c r="R274" s="140">
        <f t="shared" si="25"/>
        <v>-5.7363432838137829E-3</v>
      </c>
      <c r="S274" s="140">
        <f t="shared" si="27"/>
        <v>7.2795564323735462E-3</v>
      </c>
      <c r="T274" s="140">
        <f t="shared" si="23"/>
        <v>5.902364302757368E-2</v>
      </c>
    </row>
    <row r="275" spans="11:20" x14ac:dyDescent="0.25">
      <c r="K275" s="25">
        <v>44012</v>
      </c>
      <c r="L275" s="26">
        <v>233.76741292946701</v>
      </c>
      <c r="M275" s="136">
        <v>206.65233412286901</v>
      </c>
      <c r="N275" s="137">
        <f t="shared" si="24"/>
        <v>-6.1745366422537584E-3</v>
      </c>
      <c r="O275" s="137">
        <f t="shared" si="26"/>
        <v>-7.4316137315168396E-2</v>
      </c>
      <c r="P275" s="137">
        <f t="shared" ref="P275:P311" si="28">M275/M263-1</f>
        <v>-5.148001617374387E-4</v>
      </c>
      <c r="Q275" s="141">
        <v>238.47376671789499</v>
      </c>
      <c r="R275" s="140">
        <f t="shared" si="25"/>
        <v>-6.7057747644638788E-3</v>
      </c>
      <c r="S275" s="140">
        <f t="shared" si="27"/>
        <v>-8.9340150731589407E-3</v>
      </c>
      <c r="T275" s="140">
        <f t="shared" ref="T275:T311" si="29">Q275/Q263-1</f>
        <v>4.5179010426962485E-2</v>
      </c>
    </row>
    <row r="276" spans="11:20" x14ac:dyDescent="0.25">
      <c r="K276" s="25">
        <v>44043</v>
      </c>
      <c r="L276" s="26">
        <v>233.61112372649299</v>
      </c>
      <c r="M276" s="136">
        <v>209.81687662604801</v>
      </c>
      <c r="N276" s="137">
        <f t="shared" si="24"/>
        <v>1.5313364432155252E-2</v>
      </c>
      <c r="O276" s="137">
        <f t="shared" si="26"/>
        <v>-2.8648096599654282E-2</v>
      </c>
      <c r="P276" s="137">
        <f t="shared" si="28"/>
        <v>1.4456138294104859E-2</v>
      </c>
      <c r="Q276" s="141">
        <v>237.692029376047</v>
      </c>
      <c r="R276" s="140">
        <f t="shared" si="25"/>
        <v>-3.2780852695329932E-3</v>
      </c>
      <c r="S276" s="140">
        <f t="shared" si="27"/>
        <v>-1.5641076464762094E-2</v>
      </c>
      <c r="T276" s="140">
        <f t="shared" si="29"/>
        <v>3.1857242871093261E-2</v>
      </c>
    </row>
    <row r="277" spans="11:20" x14ac:dyDescent="0.25">
      <c r="K277" s="25">
        <v>44074</v>
      </c>
      <c r="L277" s="26">
        <v>236.245158935245</v>
      </c>
      <c r="M277" s="136">
        <v>216.46845676786799</v>
      </c>
      <c r="N277" s="137">
        <f t="shared" si="24"/>
        <v>3.1701835661556155E-2</v>
      </c>
      <c r="O277" s="137">
        <f t="shared" si="26"/>
        <v>4.1032830636947848E-2</v>
      </c>
      <c r="P277" s="137">
        <f t="shared" si="28"/>
        <v>5.4778906885831313E-2</v>
      </c>
      <c r="Q277" s="141">
        <v>239.45804188886899</v>
      </c>
      <c r="R277" s="140">
        <f t="shared" si="25"/>
        <v>7.4298348053902785E-3</v>
      </c>
      <c r="S277" s="140">
        <f t="shared" si="27"/>
        <v>-2.6060582345205363E-3</v>
      </c>
      <c r="T277" s="140">
        <f t="shared" si="29"/>
        <v>2.7529163355851871E-2</v>
      </c>
    </row>
    <row r="278" spans="11:20" x14ac:dyDescent="0.25">
      <c r="K278" s="25">
        <v>44104</v>
      </c>
      <c r="L278" s="26">
        <v>240.294576729243</v>
      </c>
      <c r="M278" s="136">
        <v>220.26295162784899</v>
      </c>
      <c r="N278" s="137">
        <f t="shared" si="24"/>
        <v>1.7529089072086279E-2</v>
      </c>
      <c r="O278" s="137">
        <f t="shared" si="26"/>
        <v>6.586239426111451E-2</v>
      </c>
      <c r="P278" s="137">
        <f t="shared" si="28"/>
        <v>7.6016359010504297E-2</v>
      </c>
      <c r="Q278" s="141">
        <v>243.580827182224</v>
      </c>
      <c r="R278" s="140">
        <f t="shared" si="25"/>
        <v>1.721715111688904E-2</v>
      </c>
      <c r="S278" s="140">
        <f t="shared" si="27"/>
        <v>2.141560698527667E-2</v>
      </c>
      <c r="T278" s="140">
        <f t="shared" si="29"/>
        <v>3.9563289250854616E-2</v>
      </c>
    </row>
    <row r="279" spans="11:20" x14ac:dyDescent="0.25">
      <c r="K279" s="25">
        <v>44135</v>
      </c>
      <c r="L279" s="26">
        <v>245.573047536058</v>
      </c>
      <c r="M279" s="136">
        <v>226.076003267348</v>
      </c>
      <c r="N279" s="137">
        <f t="shared" si="24"/>
        <v>2.6391418059813265E-2</v>
      </c>
      <c r="O279" s="137">
        <f t="shared" si="26"/>
        <v>7.7491986835159343E-2</v>
      </c>
      <c r="P279" s="137">
        <f t="shared" si="28"/>
        <v>0.1048912465902343</v>
      </c>
      <c r="Q279" s="141">
        <v>248.64042661078801</v>
      </c>
      <c r="R279" s="140">
        <f t="shared" si="25"/>
        <v>2.0771747460972767E-2</v>
      </c>
      <c r="S279" s="140">
        <f t="shared" si="27"/>
        <v>4.6061272073283588E-2</v>
      </c>
      <c r="T279" s="140">
        <f t="shared" si="29"/>
        <v>6.4556829015908868E-2</v>
      </c>
    </row>
    <row r="280" spans="11:20" x14ac:dyDescent="0.25">
      <c r="K280" s="25">
        <v>44165</v>
      </c>
      <c r="L280" s="26">
        <v>249.48098887999799</v>
      </c>
      <c r="M280" s="136">
        <v>230.695137540762</v>
      </c>
      <c r="N280" s="137">
        <f t="shared" si="24"/>
        <v>2.0431776069358421E-2</v>
      </c>
      <c r="O280" s="137">
        <f t="shared" si="26"/>
        <v>6.5721726783270373E-2</v>
      </c>
      <c r="P280" s="137">
        <f t="shared" si="28"/>
        <v>0.10988144192130589</v>
      </c>
      <c r="Q280" s="141">
        <v>252.369471883671</v>
      </c>
      <c r="R280" s="140">
        <f t="shared" si="25"/>
        <v>1.4997743221862647E-2</v>
      </c>
      <c r="S280" s="140">
        <f t="shared" si="27"/>
        <v>5.391938350850678E-2</v>
      </c>
      <c r="T280" s="140">
        <f t="shared" si="29"/>
        <v>9.1635205541674924E-2</v>
      </c>
    </row>
    <row r="281" spans="11:20" x14ac:dyDescent="0.25">
      <c r="K281" s="25">
        <v>44196</v>
      </c>
      <c r="L281" s="26">
        <v>251.35603964675099</v>
      </c>
      <c r="M281" s="136">
        <v>234.87282155354399</v>
      </c>
      <c r="N281" s="137">
        <f t="shared" si="24"/>
        <v>1.8109111693105362E-2</v>
      </c>
      <c r="O281" s="137">
        <f t="shared" si="26"/>
        <v>6.6329220677926237E-2</v>
      </c>
      <c r="P281" s="137">
        <f t="shared" si="28"/>
        <v>0.10851168126426947</v>
      </c>
      <c r="Q281" s="141">
        <v>253.74274672163401</v>
      </c>
      <c r="R281" s="140">
        <f t="shared" si="25"/>
        <v>5.4415251881021476E-3</v>
      </c>
      <c r="S281" s="140">
        <f t="shared" si="27"/>
        <v>4.1718880984864315E-2</v>
      </c>
      <c r="T281" s="140">
        <f t="shared" si="29"/>
        <v>9.6080771259478004E-2</v>
      </c>
    </row>
    <row r="282" spans="11:20" x14ac:dyDescent="0.25">
      <c r="K282" s="25">
        <v>44227</v>
      </c>
      <c r="L282" s="28">
        <v>251.09815234758301</v>
      </c>
      <c r="M282" s="136">
        <v>235.11165405980401</v>
      </c>
      <c r="N282" s="137">
        <f t="shared" si="24"/>
        <v>1.0168588459076311E-3</v>
      </c>
      <c r="O282" s="137">
        <f t="shared" si="26"/>
        <v>3.996731480506055E-2</v>
      </c>
      <c r="P282" s="137">
        <f t="shared" si="28"/>
        <v>7.64822819165345E-2</v>
      </c>
      <c r="Q282" s="141">
        <v>253.53238029062399</v>
      </c>
      <c r="R282" s="140">
        <f t="shared" si="25"/>
        <v>-8.2905396795751596E-4</v>
      </c>
      <c r="S282" s="140">
        <f t="shared" si="27"/>
        <v>1.9674812123346541E-2</v>
      </c>
      <c r="T282" s="140">
        <f t="shared" si="29"/>
        <v>8.4704778624482557E-2</v>
      </c>
    </row>
    <row r="283" spans="11:20" x14ac:dyDescent="0.25">
      <c r="K283" s="25">
        <v>44255</v>
      </c>
      <c r="L283" s="28">
        <v>251.211850931073</v>
      </c>
      <c r="M283" s="136">
        <v>234.90809261921601</v>
      </c>
      <c r="N283" s="137">
        <f t="shared" si="24"/>
        <v>-8.6580753047749148E-4</v>
      </c>
      <c r="O283" s="137">
        <f t="shared" si="26"/>
        <v>1.826200206629669E-2</v>
      </c>
      <c r="P283" s="137">
        <f t="shared" si="28"/>
        <v>5.3780389336821166E-2</v>
      </c>
      <c r="Q283" s="141">
        <v>253.855757694749</v>
      </c>
      <c r="R283" s="140">
        <f t="shared" si="25"/>
        <v>1.2754875876379579E-3</v>
      </c>
      <c r="S283" s="140">
        <f t="shared" si="27"/>
        <v>5.8893248853930658E-3</v>
      </c>
      <c r="T283" s="140">
        <f t="shared" si="29"/>
        <v>6.5060643713258814E-2</v>
      </c>
    </row>
    <row r="284" spans="11:20" x14ac:dyDescent="0.25">
      <c r="K284" s="25">
        <v>44286</v>
      </c>
      <c r="L284" s="28">
        <v>253.88661043215299</v>
      </c>
      <c r="M284" s="136">
        <v>236.92343214237101</v>
      </c>
      <c r="N284" s="137">
        <f t="shared" si="24"/>
        <v>8.5792681754128797E-3</v>
      </c>
      <c r="O284" s="137">
        <f t="shared" si="26"/>
        <v>8.7307274433179316E-3</v>
      </c>
      <c r="P284" s="137">
        <f t="shared" si="28"/>
        <v>6.1281009754765359E-2</v>
      </c>
      <c r="Q284" s="141">
        <v>256.587390474367</v>
      </c>
      <c r="R284" s="140">
        <f t="shared" si="25"/>
        <v>1.0760570508322465E-2</v>
      </c>
      <c r="S284" s="140">
        <f t="shared" si="27"/>
        <v>1.1210739181654938E-2</v>
      </c>
      <c r="T284" s="140">
        <f t="shared" si="29"/>
        <v>6.6343851401933884E-2</v>
      </c>
    </row>
    <row r="285" spans="11:20" x14ac:dyDescent="0.25">
      <c r="K285" s="25">
        <v>44316</v>
      </c>
      <c r="L285" s="28">
        <v>257.81939885679702</v>
      </c>
      <c r="M285" s="136">
        <v>241.47637450148599</v>
      </c>
      <c r="N285" s="137">
        <f t="shared" si="24"/>
        <v>1.9216935690763881E-2</v>
      </c>
      <c r="O285" s="137">
        <f t="shared" si="26"/>
        <v>2.7071054674571826E-2</v>
      </c>
      <c r="P285" s="137">
        <f t="shared" si="28"/>
        <v>0.11792025393782612</v>
      </c>
      <c r="Q285" s="141">
        <v>260.36065617715599</v>
      </c>
      <c r="R285" s="140">
        <f t="shared" si="25"/>
        <v>1.470557729206079E-2</v>
      </c>
      <c r="S285" s="140">
        <f t="shared" si="27"/>
        <v>2.6932559378430199E-2</v>
      </c>
      <c r="T285" s="140">
        <f t="shared" si="29"/>
        <v>7.8236977143249842E-2</v>
      </c>
    </row>
    <row r="286" spans="11:20" x14ac:dyDescent="0.25">
      <c r="K286" s="25">
        <v>44347</v>
      </c>
      <c r="L286" s="28">
        <v>261.78060987367797</v>
      </c>
      <c r="M286" s="136">
        <v>246.091095004018</v>
      </c>
      <c r="N286" s="137">
        <f t="shared" si="24"/>
        <v>1.9110443048761416E-2</v>
      </c>
      <c r="O286" s="137">
        <f t="shared" si="26"/>
        <v>4.7605862616787453E-2</v>
      </c>
      <c r="P286" s="137">
        <f t="shared" si="28"/>
        <v>0.18349302735273598</v>
      </c>
      <c r="Q286" s="141">
        <v>264.14339628140499</v>
      </c>
      <c r="R286" s="140">
        <f t="shared" si="25"/>
        <v>1.4528846868764766E-2</v>
      </c>
      <c r="S286" s="140">
        <f t="shared" si="27"/>
        <v>4.0525527882753209E-2</v>
      </c>
      <c r="T286" s="140">
        <f t="shared" si="29"/>
        <v>0.10021372065966982</v>
      </c>
    </row>
    <row r="287" spans="11:20" x14ac:dyDescent="0.25">
      <c r="K287" s="25">
        <v>44377</v>
      </c>
      <c r="L287" s="28">
        <v>264.74028404970198</v>
      </c>
      <c r="M287" s="136">
        <v>246.580281812425</v>
      </c>
      <c r="N287" s="137">
        <f t="shared" si="24"/>
        <v>1.987828159320415E-3</v>
      </c>
      <c r="O287" s="137">
        <f t="shared" si="26"/>
        <v>4.0759369314939731E-2</v>
      </c>
      <c r="P287" s="137">
        <f t="shared" si="28"/>
        <v>0.19321314641341569</v>
      </c>
      <c r="Q287" s="141">
        <v>267.52889731235302</v>
      </c>
      <c r="R287" s="140">
        <f t="shared" si="25"/>
        <v>1.281690581180106E-2</v>
      </c>
      <c r="S287" s="140">
        <f t="shared" si="27"/>
        <v>4.2642418311195529E-2</v>
      </c>
      <c r="T287" s="140">
        <f t="shared" si="29"/>
        <v>0.12183784822264787</v>
      </c>
    </row>
    <row r="288" spans="11:20" x14ac:dyDescent="0.25">
      <c r="K288" s="25">
        <v>44408</v>
      </c>
      <c r="L288" s="28">
        <v>268.73330311876299</v>
      </c>
      <c r="M288" s="136">
        <v>251.160319451036</v>
      </c>
      <c r="N288" s="137">
        <f t="shared" si="24"/>
        <v>1.8574225014857726E-2</v>
      </c>
      <c r="O288" s="137">
        <f t="shared" si="26"/>
        <v>4.0103074139414163E-2</v>
      </c>
      <c r="P288" s="137">
        <f t="shared" si="28"/>
        <v>0.19704536398505956</v>
      </c>
      <c r="Q288" s="141">
        <v>271.38339929700601</v>
      </c>
      <c r="R288" s="140">
        <f t="shared" si="25"/>
        <v>1.4407796777753834E-2</v>
      </c>
      <c r="S288" s="140">
        <f t="shared" si="27"/>
        <v>4.2336439313434004E-2</v>
      </c>
      <c r="T288" s="140">
        <f t="shared" si="29"/>
        <v>0.14174379346838206</v>
      </c>
    </row>
    <row r="289" spans="11:20" x14ac:dyDescent="0.25">
      <c r="K289" s="25">
        <v>44439</v>
      </c>
      <c r="L289" s="28">
        <v>273.76880247106601</v>
      </c>
      <c r="M289" s="136">
        <v>257.26893243760401</v>
      </c>
      <c r="N289" s="137">
        <f t="shared" si="24"/>
        <v>2.4321568788890247E-2</v>
      </c>
      <c r="O289" s="137">
        <f t="shared" si="26"/>
        <v>4.5421543731208658E-2</v>
      </c>
      <c r="P289" s="137">
        <f t="shared" si="28"/>
        <v>0.18848231413913941</v>
      </c>
      <c r="Q289" s="141">
        <v>276.12160289861203</v>
      </c>
      <c r="R289" s="140">
        <f t="shared" si="25"/>
        <v>1.7459445249340622E-2</v>
      </c>
      <c r="S289" s="140">
        <f t="shared" si="27"/>
        <v>4.5347363537516117E-2</v>
      </c>
      <c r="T289" s="140">
        <f t="shared" si="29"/>
        <v>0.15311058555618851</v>
      </c>
    </row>
    <row r="290" spans="11:20" x14ac:dyDescent="0.25">
      <c r="K290" s="25">
        <v>44469</v>
      </c>
      <c r="L290" s="28">
        <v>277.923078736082</v>
      </c>
      <c r="M290" s="136">
        <v>266.080794695387</v>
      </c>
      <c r="N290" s="137">
        <f t="shared" si="24"/>
        <v>3.4251559931046671E-2</v>
      </c>
      <c r="O290" s="137">
        <f t="shared" si="26"/>
        <v>7.9083829167638564E-2</v>
      </c>
      <c r="P290" s="137">
        <f t="shared" si="28"/>
        <v>0.20801429713404884</v>
      </c>
      <c r="Q290" s="141">
        <v>279.29095965929997</v>
      </c>
      <c r="R290" s="140">
        <f t="shared" si="25"/>
        <v>1.1478119522041474E-2</v>
      </c>
      <c r="S290" s="140">
        <f t="shared" si="27"/>
        <v>4.3965577046483295E-2</v>
      </c>
      <c r="T290" s="140">
        <f t="shared" si="29"/>
        <v>0.146604857575104</v>
      </c>
    </row>
    <row r="291" spans="11:20" x14ac:dyDescent="0.25">
      <c r="K291" s="25">
        <v>44500</v>
      </c>
      <c r="L291" s="28">
        <v>283.91204226505499</v>
      </c>
      <c r="M291" s="136">
        <v>274.305281494219</v>
      </c>
      <c r="N291" s="137">
        <f t="shared" si="24"/>
        <v>3.090973479783643E-2</v>
      </c>
      <c r="O291" s="137">
        <f t="shared" si="26"/>
        <v>9.2152144469999087E-2</v>
      </c>
      <c r="P291" s="137">
        <f t="shared" si="28"/>
        <v>0.21333214286275703</v>
      </c>
      <c r="Q291" s="141">
        <v>284.63284827370899</v>
      </c>
      <c r="R291" s="140">
        <f t="shared" si="25"/>
        <v>1.9126607681557051E-2</v>
      </c>
      <c r="S291" s="140">
        <f t="shared" si="27"/>
        <v>4.8821884503711166E-2</v>
      </c>
      <c r="T291" s="140">
        <f t="shared" si="29"/>
        <v>0.14475691726213968</v>
      </c>
    </row>
    <row r="292" spans="11:20" x14ac:dyDescent="0.25">
      <c r="K292" s="25">
        <v>44530</v>
      </c>
      <c r="L292" s="28">
        <v>288.98411002740499</v>
      </c>
      <c r="M292" s="136">
        <v>278.46140574203002</v>
      </c>
      <c r="N292" s="137">
        <f t="shared" si="24"/>
        <v>1.5151455433783267E-2</v>
      </c>
      <c r="O292" s="137">
        <f t="shared" si="26"/>
        <v>8.2374786196020233E-2</v>
      </c>
      <c r="P292" s="137">
        <f t="shared" si="28"/>
        <v>0.20705364105399959</v>
      </c>
      <c r="Q292" s="141">
        <v>289.73565318320902</v>
      </c>
      <c r="R292" s="140">
        <f t="shared" si="25"/>
        <v>1.7927673985797643E-2</v>
      </c>
      <c r="S292" s="140">
        <f t="shared" si="27"/>
        <v>4.9304546046677444E-2</v>
      </c>
      <c r="T292" s="140">
        <f t="shared" si="29"/>
        <v>0.14806141575143394</v>
      </c>
    </row>
    <row r="293" spans="11:20" x14ac:dyDescent="0.25">
      <c r="K293" s="25">
        <v>44561</v>
      </c>
      <c r="L293" s="28">
        <v>291.58218201118302</v>
      </c>
      <c r="M293" s="136">
        <v>276.09993946691202</v>
      </c>
      <c r="N293" s="137">
        <f t="shared" si="24"/>
        <v>-8.4804077923305021E-3</v>
      </c>
      <c r="O293" s="137">
        <f t="shared" si="26"/>
        <v>3.7654520624064824E-2</v>
      </c>
      <c r="P293" s="137">
        <f t="shared" si="28"/>
        <v>0.1755295382440385</v>
      </c>
      <c r="Q293" s="141">
        <v>293.20762218139902</v>
      </c>
      <c r="R293" s="140">
        <f t="shared" si="25"/>
        <v>1.1983230092827313E-2</v>
      </c>
      <c r="S293" s="140">
        <f t="shared" si="27"/>
        <v>4.9828546327011836E-2</v>
      </c>
      <c r="T293" s="140">
        <f t="shared" si="29"/>
        <v>0.1555310485507575</v>
      </c>
    </row>
    <row r="294" spans="11:20" x14ac:dyDescent="0.25">
      <c r="K294" s="25">
        <v>44592</v>
      </c>
      <c r="L294" s="28">
        <v>290.12153253298499</v>
      </c>
      <c r="M294" s="136">
        <v>268.57675635082398</v>
      </c>
      <c r="N294" s="137">
        <f t="shared" si="24"/>
        <v>-2.7248043337545269E-2</v>
      </c>
      <c r="O294" s="137">
        <f t="shared" si="26"/>
        <v>-2.0883758096782223E-2</v>
      </c>
      <c r="P294" s="137">
        <f t="shared" si="28"/>
        <v>0.1423370628939884</v>
      </c>
      <c r="Q294" s="141">
        <v>293.28309199149902</v>
      </c>
      <c r="R294" s="140">
        <f t="shared" si="25"/>
        <v>2.5739375238109652E-4</v>
      </c>
      <c r="S294" s="140">
        <f t="shared" si="27"/>
        <v>3.0390883449515904E-2</v>
      </c>
      <c r="T294" s="140">
        <f t="shared" si="29"/>
        <v>0.15678751430215265</v>
      </c>
    </row>
    <row r="295" spans="11:20" x14ac:dyDescent="0.25">
      <c r="K295" s="25">
        <v>44620</v>
      </c>
      <c r="L295" s="28">
        <v>288.95376998466003</v>
      </c>
      <c r="M295" s="136">
        <v>264.55846562036697</v>
      </c>
      <c r="N295" s="137">
        <f t="shared" si="24"/>
        <v>-1.4961424007996382E-2</v>
      </c>
      <c r="O295" s="137">
        <f t="shared" si="26"/>
        <v>-4.9927709316180402E-2</v>
      </c>
      <c r="P295" s="137">
        <f t="shared" si="28"/>
        <v>0.12622116450119059</v>
      </c>
      <c r="Q295" s="141">
        <v>292.92532569743599</v>
      </c>
      <c r="R295" s="140">
        <f t="shared" si="25"/>
        <v>-1.2198667561558185E-3</v>
      </c>
      <c r="S295" s="140">
        <f t="shared" si="27"/>
        <v>1.100890580494096E-2</v>
      </c>
      <c r="T295" s="140">
        <f t="shared" si="29"/>
        <v>0.15390459667913658</v>
      </c>
    </row>
    <row r="296" spans="11:20" x14ac:dyDescent="0.25">
      <c r="K296" s="25">
        <v>44651</v>
      </c>
      <c r="L296" s="28">
        <v>292.90947319687399</v>
      </c>
      <c r="M296" s="136">
        <v>270.39930139424899</v>
      </c>
      <c r="N296" s="137">
        <f t="shared" si="24"/>
        <v>2.2077674816361581E-2</v>
      </c>
      <c r="O296" s="137">
        <f t="shared" si="26"/>
        <v>-2.0647009498334867E-2</v>
      </c>
      <c r="P296" s="137">
        <f t="shared" si="28"/>
        <v>0.14129404149337921</v>
      </c>
      <c r="Q296" s="141">
        <v>296.75435343228099</v>
      </c>
      <c r="R296" s="140">
        <f t="shared" si="25"/>
        <v>1.3071685507998865E-2</v>
      </c>
      <c r="S296" s="140">
        <f t="shared" si="27"/>
        <v>1.2096313269399639E-2</v>
      </c>
      <c r="T296" s="140">
        <f t="shared" si="29"/>
        <v>0.15654301204613041</v>
      </c>
    </row>
    <row r="297" spans="11:20" x14ac:dyDescent="0.25">
      <c r="K297" s="25">
        <v>44681</v>
      </c>
      <c r="L297" s="28">
        <v>302.80056660028998</v>
      </c>
      <c r="M297" s="136">
        <v>287.54602977427197</v>
      </c>
      <c r="N297" s="137">
        <f t="shared" si="24"/>
        <v>6.3412620859632396E-2</v>
      </c>
      <c r="O297" s="137">
        <f t="shared" si="26"/>
        <v>7.062887228658643E-2</v>
      </c>
      <c r="P297" s="137">
        <f t="shared" si="28"/>
        <v>0.1907832820825397</v>
      </c>
      <c r="Q297" s="141">
        <v>305.02152050996102</v>
      </c>
      <c r="R297" s="140">
        <f t="shared" si="25"/>
        <v>2.7858621051591648E-2</v>
      </c>
      <c r="S297" s="140">
        <f t="shared" si="27"/>
        <v>4.0024225190595786E-2</v>
      </c>
      <c r="T297" s="140">
        <f t="shared" si="29"/>
        <v>0.17153461275046356</v>
      </c>
    </row>
    <row r="298" spans="11:20" x14ac:dyDescent="0.25">
      <c r="K298" s="25">
        <v>44712</v>
      </c>
      <c r="L298" s="28">
        <v>311.27621236992502</v>
      </c>
      <c r="M298" s="136">
        <v>298.89605003115503</v>
      </c>
      <c r="N298" s="137">
        <f t="shared" si="24"/>
        <v>3.9472011718586497E-2</v>
      </c>
      <c r="O298" s="137">
        <f t="shared" si="26"/>
        <v>0.12979204551352885</v>
      </c>
      <c r="P298" s="137">
        <f t="shared" si="28"/>
        <v>0.21457483061821025</v>
      </c>
      <c r="Q298" s="141">
        <v>312.50576760801601</v>
      </c>
      <c r="R298" s="140">
        <f t="shared" si="25"/>
        <v>2.4536783783459581E-2</v>
      </c>
      <c r="S298" s="140">
        <f t="shared" si="27"/>
        <v>6.6844482852277398E-2</v>
      </c>
      <c r="T298" s="140">
        <f t="shared" si="29"/>
        <v>0.183091351165517</v>
      </c>
    </row>
    <row r="299" spans="11:20" x14ac:dyDescent="0.25">
      <c r="K299" s="25">
        <v>44742</v>
      </c>
      <c r="L299" s="28">
        <v>314.82203860901001</v>
      </c>
      <c r="M299" s="136">
        <v>302.08598166811498</v>
      </c>
      <c r="N299" s="137">
        <f t="shared" si="24"/>
        <v>1.0672378027837714E-2</v>
      </c>
      <c r="O299" s="137">
        <f t="shared" si="26"/>
        <v>0.11718477122714899</v>
      </c>
      <c r="P299" s="137">
        <f t="shared" si="28"/>
        <v>0.22510194021885943</v>
      </c>
      <c r="Q299" s="141">
        <v>315.950605890921</v>
      </c>
      <c r="R299" s="140">
        <f t="shared" si="25"/>
        <v>1.1023279055847546E-2</v>
      </c>
      <c r="S299" s="140">
        <f t="shared" si="27"/>
        <v>6.4687349104115333E-2</v>
      </c>
      <c r="T299" s="140">
        <f t="shared" si="29"/>
        <v>0.1809961804688085</v>
      </c>
    </row>
    <row r="300" spans="11:20" x14ac:dyDescent="0.25">
      <c r="K300" s="25">
        <v>44773</v>
      </c>
      <c r="L300" s="28">
        <v>314.19504523895898</v>
      </c>
      <c r="M300" s="136">
        <v>297.41257634087202</v>
      </c>
      <c r="N300" s="137">
        <f t="shared" si="24"/>
        <v>-1.5470447524365327E-2</v>
      </c>
      <c r="O300" s="137">
        <f t="shared" si="26"/>
        <v>3.4312929218134114E-2</v>
      </c>
      <c r="P300" s="137">
        <f t="shared" si="28"/>
        <v>0.18415431621893985</v>
      </c>
      <c r="Q300" s="141">
        <v>316.29754528052399</v>
      </c>
      <c r="R300" s="140">
        <f t="shared" si="25"/>
        <v>1.0980811023442172E-3</v>
      </c>
      <c r="S300" s="140">
        <f t="shared" si="27"/>
        <v>3.696796459381213E-2</v>
      </c>
      <c r="T300" s="140">
        <f t="shared" si="29"/>
        <v>0.16550071264441368</v>
      </c>
    </row>
    <row r="301" spans="11:20" x14ac:dyDescent="0.25">
      <c r="K301" s="25">
        <v>44804</v>
      </c>
      <c r="L301" s="28">
        <v>314.17012980011299</v>
      </c>
      <c r="M301" s="136">
        <v>296.55335619309801</v>
      </c>
      <c r="N301" s="137">
        <f t="shared" si="24"/>
        <v>-2.8889839103146686E-3</v>
      </c>
      <c r="O301" s="137">
        <f t="shared" si="26"/>
        <v>-7.8378213355875248E-3</v>
      </c>
      <c r="P301" s="137">
        <f t="shared" si="28"/>
        <v>0.15269789236996867</v>
      </c>
      <c r="Q301" s="141">
        <v>316.54300898367597</v>
      </c>
      <c r="R301" s="140">
        <f t="shared" si="25"/>
        <v>7.7605313988216018E-4</v>
      </c>
      <c r="S301" s="140">
        <f t="shared" si="27"/>
        <v>1.2918933965801127E-2</v>
      </c>
      <c r="T301" s="140">
        <f t="shared" si="29"/>
        <v>0.14638987192865938</v>
      </c>
    </row>
    <row r="302" spans="11:20" x14ac:dyDescent="0.25">
      <c r="K302" s="25">
        <v>44834</v>
      </c>
      <c r="L302" s="28">
        <v>314.049571705777</v>
      </c>
      <c r="M302" s="136">
        <v>296.91790079023099</v>
      </c>
      <c r="N302" s="137">
        <f t="shared" si="24"/>
        <v>1.229271527433351E-3</v>
      </c>
      <c r="O302" s="137">
        <f t="shared" si="26"/>
        <v>-1.7107979818679175E-2</v>
      </c>
      <c r="P302" s="137">
        <f t="shared" si="28"/>
        <v>0.1158937687710484</v>
      </c>
      <c r="Q302" s="141">
        <v>316.35694219993599</v>
      </c>
      <c r="R302" s="140">
        <f t="shared" si="25"/>
        <v>-5.878088552244698E-4</v>
      </c>
      <c r="S302" s="140">
        <f t="shared" si="27"/>
        <v>1.2860754226731164E-3</v>
      </c>
      <c r="T302" s="140">
        <f t="shared" si="29"/>
        <v>0.13271458047139029</v>
      </c>
    </row>
    <row r="303" spans="11:20" x14ac:dyDescent="0.25">
      <c r="K303" s="25">
        <v>44865</v>
      </c>
      <c r="L303" s="28">
        <v>314.39199172882701</v>
      </c>
      <c r="M303" s="136">
        <v>298.12854428584302</v>
      </c>
      <c r="N303" s="137">
        <f t="shared" si="24"/>
        <v>4.0773678258871904E-3</v>
      </c>
      <c r="O303" s="137">
        <f t="shared" si="26"/>
        <v>2.407322359328834E-3</v>
      </c>
      <c r="P303" s="137">
        <f t="shared" si="28"/>
        <v>8.6849449860578298E-2</v>
      </c>
      <c r="Q303" s="141">
        <v>316.59964177195201</v>
      </c>
      <c r="R303" s="140">
        <f t="shared" si="25"/>
        <v>7.6717005268900351E-4</v>
      </c>
      <c r="S303" s="140">
        <f t="shared" si="27"/>
        <v>9.5510223185613086E-4</v>
      </c>
      <c r="T303" s="140">
        <f t="shared" si="29"/>
        <v>0.11230886980234644</v>
      </c>
    </row>
    <row r="304" spans="11:20" x14ac:dyDescent="0.25">
      <c r="K304" s="25">
        <v>44895</v>
      </c>
      <c r="L304" s="28">
        <v>311.16687042109299</v>
      </c>
      <c r="M304" s="136">
        <v>287.66662793497301</v>
      </c>
      <c r="N304" s="137">
        <f t="shared" si="24"/>
        <v>-3.5091964695736166E-2</v>
      </c>
      <c r="O304" s="137">
        <f t="shared" si="26"/>
        <v>-2.9966709438751016E-2</v>
      </c>
      <c r="P304" s="137">
        <f t="shared" si="28"/>
        <v>3.3057443520452479E-2</v>
      </c>
      <c r="Q304" s="141">
        <v>314.95820327980101</v>
      </c>
      <c r="R304" s="140">
        <f t="shared" si="25"/>
        <v>-5.1845873323297376E-3</v>
      </c>
      <c r="S304" s="140">
        <f t="shared" si="27"/>
        <v>-5.006604660021674E-3</v>
      </c>
      <c r="T304" s="140">
        <f t="shared" si="29"/>
        <v>8.7053663639534706E-2</v>
      </c>
    </row>
    <row r="305" spans="11:20" x14ac:dyDescent="0.25">
      <c r="K305" s="25">
        <v>44926</v>
      </c>
      <c r="L305" s="28">
        <v>307.02680901003998</v>
      </c>
      <c r="M305" s="136">
        <v>275.77844572389898</v>
      </c>
      <c r="N305" s="137">
        <f t="shared" si="24"/>
        <v>-4.1326247317646225E-2</v>
      </c>
      <c r="O305" s="137">
        <f t="shared" si="26"/>
        <v>-7.1196297057437352E-2</v>
      </c>
      <c r="P305" s="137">
        <f t="shared" si="28"/>
        <v>-1.1644107696429096E-3</v>
      </c>
      <c r="Q305" s="141">
        <v>312.788705088884</v>
      </c>
      <c r="R305" s="140">
        <f t="shared" si="25"/>
        <v>-6.8882098269709147E-3</v>
      </c>
      <c r="S305" s="140">
        <f t="shared" si="27"/>
        <v>-1.1279149072053185E-2</v>
      </c>
      <c r="T305" s="140">
        <f t="shared" si="29"/>
        <v>6.678231200746465E-2</v>
      </c>
    </row>
    <row r="306" spans="11:20" x14ac:dyDescent="0.25">
      <c r="K306" s="25">
        <v>44957</v>
      </c>
      <c r="L306" s="28">
        <v>304.859550754221</v>
      </c>
      <c r="M306" s="136">
        <v>263.88114973997199</v>
      </c>
      <c r="N306" s="137">
        <f t="shared" si="24"/>
        <v>-4.3140775388364472E-2</v>
      </c>
      <c r="O306" s="137">
        <f t="shared" si="26"/>
        <v>-0.11487459085110263</v>
      </c>
      <c r="P306" s="137">
        <f t="shared" si="28"/>
        <v>-1.7483294811701522E-2</v>
      </c>
      <c r="Q306" s="141">
        <v>312.500266467377</v>
      </c>
      <c r="R306" s="140">
        <f t="shared" si="25"/>
        <v>-9.2215165322240278E-4</v>
      </c>
      <c r="S306" s="140">
        <f t="shared" si="27"/>
        <v>-1.294813626961655E-2</v>
      </c>
      <c r="T306" s="140">
        <f t="shared" si="29"/>
        <v>6.5524317632449813E-2</v>
      </c>
    </row>
    <row r="307" spans="11:20" x14ac:dyDescent="0.25">
      <c r="K307" s="25">
        <v>44985</v>
      </c>
      <c r="L307" s="28">
        <v>305.63177992596599</v>
      </c>
      <c r="M307" s="136">
        <v>262.47893554941999</v>
      </c>
      <c r="N307" s="137">
        <f t="shared" si="24"/>
        <v>-5.3138096144181857E-3</v>
      </c>
      <c r="O307" s="137">
        <f t="shared" si="26"/>
        <v>-8.7558617995990518E-2</v>
      </c>
      <c r="P307" s="137">
        <f t="shared" si="28"/>
        <v>-7.8603799960461629E-3</v>
      </c>
      <c r="Q307" s="141">
        <v>313.544922669458</v>
      </c>
      <c r="R307" s="140">
        <f t="shared" si="25"/>
        <v>3.3428969961857291E-3</v>
      </c>
      <c r="S307" s="140">
        <f t="shared" si="27"/>
        <v>-4.4872005098640644E-3</v>
      </c>
      <c r="T307" s="140">
        <f t="shared" si="29"/>
        <v>7.0391991279443289E-2</v>
      </c>
    </row>
    <row r="308" spans="11:20" x14ac:dyDescent="0.25">
      <c r="K308" s="25">
        <v>45016</v>
      </c>
      <c r="L308" s="28">
        <v>310.46564262160098</v>
      </c>
      <c r="M308" s="136">
        <v>263.21375532921201</v>
      </c>
      <c r="N308" s="137">
        <f t="shared" si="24"/>
        <v>2.7995380972338779E-3</v>
      </c>
      <c r="O308" s="137">
        <f t="shared" si="26"/>
        <v>-4.5560813723877325E-2</v>
      </c>
      <c r="P308" s="137">
        <f t="shared" si="28"/>
        <v>-2.6573833689608084E-2</v>
      </c>
      <c r="Q308" s="141">
        <v>318.18057285521098</v>
      </c>
      <c r="R308" s="140">
        <f t="shared" si="25"/>
        <v>1.4784644402103586E-2</v>
      </c>
      <c r="S308" s="140">
        <f t="shared" si="27"/>
        <v>1.723805137015666E-2</v>
      </c>
      <c r="T308" s="140">
        <f t="shared" si="29"/>
        <v>7.2201870587955685E-2</v>
      </c>
    </row>
    <row r="309" spans="11:20" x14ac:dyDescent="0.25">
      <c r="K309" s="25">
        <v>45046</v>
      </c>
      <c r="L309" s="28">
        <v>311.83356476046902</v>
      </c>
      <c r="M309" s="136">
        <v>264.20241408405502</v>
      </c>
      <c r="N309" s="137">
        <f t="shared" si="24"/>
        <v>3.7561059588486767E-3</v>
      </c>
      <c r="O309" s="137">
        <f t="shared" si="26"/>
        <v>1.2174584823494428E-3</v>
      </c>
      <c r="P309" s="137">
        <f t="shared" si="28"/>
        <v>-8.1182187452012666E-2</v>
      </c>
      <c r="Q309" s="141">
        <v>319.23727050906899</v>
      </c>
      <c r="R309" s="140">
        <f t="shared" si="25"/>
        <v>3.32106276752131E-3</v>
      </c>
      <c r="S309" s="140">
        <f t="shared" si="27"/>
        <v>2.1558394550666105E-2</v>
      </c>
      <c r="T309" s="140">
        <f t="shared" si="29"/>
        <v>4.6605727934674546E-2</v>
      </c>
    </row>
    <row r="310" spans="11:20" x14ac:dyDescent="0.25">
      <c r="K310" s="25">
        <v>45077</v>
      </c>
      <c r="L310" s="28">
        <v>314.753962626749</v>
      </c>
      <c r="M310" s="136">
        <v>266.36546116590398</v>
      </c>
      <c r="N310" s="137">
        <f t="shared" si="24"/>
        <v>8.1870829581474069E-3</v>
      </c>
      <c r="O310" s="137">
        <f t="shared" si="26"/>
        <v>1.480700006782909E-2</v>
      </c>
      <c r="P310" s="137">
        <f t="shared" si="28"/>
        <v>-0.10883579378804187</v>
      </c>
      <c r="Q310" s="141">
        <v>322.030153934277</v>
      </c>
      <c r="R310" s="140">
        <f t="shared" si="25"/>
        <v>8.7486132830116858E-3</v>
      </c>
      <c r="S310" s="140">
        <f t="shared" si="27"/>
        <v>2.7062250578250291E-2</v>
      </c>
      <c r="T310" s="140">
        <f t="shared" si="29"/>
        <v>3.0477473741245209E-2</v>
      </c>
    </row>
    <row r="311" spans="11:20" x14ac:dyDescent="0.25">
      <c r="K311" s="25">
        <v>45107</v>
      </c>
      <c r="L311" s="28">
        <v>311.56911199943602</v>
      </c>
      <c r="M311" s="136">
        <v>265.51236903200902</v>
      </c>
      <c r="N311" s="137">
        <f t="shared" si="24"/>
        <v>-3.2027130325414932E-3</v>
      </c>
      <c r="O311" s="137">
        <f t="shared" si="26"/>
        <v>8.7328783403513022E-3</v>
      </c>
      <c r="P311" s="137">
        <f t="shared" si="28"/>
        <v>-0.12107020800550539</v>
      </c>
      <c r="Q311" s="141">
        <v>319.26410951594301</v>
      </c>
      <c r="R311" s="140">
        <f t="shared" si="25"/>
        <v>-8.5893956964617768E-3</v>
      </c>
      <c r="S311" s="140">
        <f t="shared" si="27"/>
        <v>3.4054142621242622E-3</v>
      </c>
      <c r="T311" s="140">
        <f t="shared" si="29"/>
        <v>1.0487410257304486E-2</v>
      </c>
    </row>
    <row r="312" spans="11:20" x14ac:dyDescent="0.25">
      <c r="K312" s="25">
        <v>45138</v>
      </c>
      <c r="L312" s="28">
        <v>315.78742647618799</v>
      </c>
      <c r="M312" s="136">
        <v>266.24452576587402</v>
      </c>
      <c r="N312" s="137">
        <f t="shared" ref="N312" si="30">M312/M311-1</f>
        <v>2.7575240149235736E-3</v>
      </c>
      <c r="O312" s="137">
        <f t="shared" ref="O312" si="31">M312/M309-1</f>
        <v>7.7293452783111505E-3</v>
      </c>
      <c r="P312" s="137">
        <f t="shared" ref="P312" si="32">M312/M300-1</f>
        <v>-0.10479735241348875</v>
      </c>
      <c r="Q312" s="141">
        <v>323.46983345086898</v>
      </c>
      <c r="R312" s="140">
        <f t="shared" ref="R312" si="33">Q312/Q311-1</f>
        <v>1.3173181104830567E-2</v>
      </c>
      <c r="S312" s="140">
        <f t="shared" ref="S312" si="34">Q312/Q309-1</f>
        <v>1.3258360889536913E-2</v>
      </c>
      <c r="T312" s="140">
        <f t="shared" ref="T312" si="35">Q312/Q300-1</f>
        <v>2.2675762987613091E-2</v>
      </c>
    </row>
    <row r="313" spans="11:20" x14ac:dyDescent="0.25">
      <c r="K313" s="25">
        <v>45169</v>
      </c>
      <c r="L313" s="28" t="s">
        <v>76</v>
      </c>
      <c r="M313" s="27" t="s">
        <v>76</v>
      </c>
      <c r="N313" s="27"/>
      <c r="O313" s="27"/>
      <c r="P313" s="27"/>
      <c r="Q313" s="27" t="s">
        <v>76</v>
      </c>
    </row>
    <row r="314" spans="11:20" x14ac:dyDescent="0.25">
      <c r="K314" s="68"/>
      <c r="L314" s="143" t="s">
        <v>114</v>
      </c>
      <c r="M314" s="144" t="s">
        <v>115</v>
      </c>
      <c r="N314" s="27"/>
      <c r="O314" s="27"/>
      <c r="P314" s="27"/>
      <c r="Q314" s="144" t="s">
        <v>153</v>
      </c>
    </row>
    <row r="315" spans="11:20" x14ac:dyDescent="0.25">
      <c r="K315" s="68" t="s">
        <v>103</v>
      </c>
      <c r="L315" s="145">
        <f>MIN($L$138:$L$173)</f>
        <v>119.46167582918299</v>
      </c>
      <c r="M315" s="145">
        <f>MIN($M$138:$M$173)</f>
        <v>100.403763345466</v>
      </c>
      <c r="N315" s="27"/>
      <c r="O315" s="27"/>
      <c r="P315" s="27"/>
      <c r="Q315" s="145">
        <f>MIN($Q$138:$Q$173)</f>
        <v>122.856226974346</v>
      </c>
    </row>
    <row r="316" spans="11:20" x14ac:dyDescent="0.25">
      <c r="K316" s="68" t="s">
        <v>104</v>
      </c>
      <c r="L316" s="146">
        <f>L312/$L$164-1</f>
        <v>1.6434203629265101</v>
      </c>
      <c r="M316" s="146">
        <f>M312/$M$148-1</f>
        <v>1.6427741423793649</v>
      </c>
      <c r="N316" s="27"/>
      <c r="O316" s="27"/>
      <c r="P316" s="27"/>
      <c r="Q316" s="146">
        <f>Q312/$Q$164-1</f>
        <v>1.6329136212071185</v>
      </c>
    </row>
    <row r="317" spans="11:20" x14ac:dyDescent="0.25">
      <c r="K317" s="68" t="s">
        <v>105</v>
      </c>
      <c r="L317" s="146">
        <f>L312/L300-1</f>
        <v>5.0681296900081385E-3</v>
      </c>
      <c r="M317" s="146">
        <f>M312/M300-1</f>
        <v>-0.10479735241348875</v>
      </c>
      <c r="N317" s="27"/>
      <c r="O317" s="27"/>
      <c r="P317" s="27"/>
      <c r="Q317" s="146">
        <f>Q312/Q300-1</f>
        <v>2.2675762987613091E-2</v>
      </c>
    </row>
    <row r="318" spans="11:20" x14ac:dyDescent="0.25">
      <c r="K318" s="68" t="s">
        <v>106</v>
      </c>
      <c r="L318" s="146">
        <f>L312/L309-1</f>
        <v>1.2679397481653698E-2</v>
      </c>
      <c r="M318" s="146">
        <f>M312/M309-1</f>
        <v>7.7293452783111505E-3</v>
      </c>
      <c r="N318" s="27"/>
      <c r="O318" s="27"/>
      <c r="P318" s="27"/>
      <c r="Q318" s="146">
        <f>Q312/Q309-1</f>
        <v>1.3258360889536913E-2</v>
      </c>
    </row>
    <row r="319" spans="11:20" x14ac:dyDescent="0.25">
      <c r="K319" s="68" t="s">
        <v>107</v>
      </c>
      <c r="L319" s="146">
        <f>L312/L311-1</f>
        <v>1.3538936673413327E-2</v>
      </c>
      <c r="M319" s="146">
        <f>M312/M311-1</f>
        <v>2.7575240149235736E-3</v>
      </c>
      <c r="N319" s="27"/>
      <c r="O319" s="27"/>
      <c r="P319" s="27"/>
      <c r="Q319" s="146">
        <f>Q312/Q311-1</f>
        <v>1.3173181104830567E-2</v>
      </c>
    </row>
    <row r="320" spans="11:20" x14ac:dyDescent="0.25">
      <c r="K320" s="25">
        <v>45382</v>
      </c>
      <c r="L320" s="28" t="s">
        <v>76</v>
      </c>
      <c r="M320" s="27" t="s">
        <v>76</v>
      </c>
      <c r="N320" s="27"/>
      <c r="O320" s="27"/>
      <c r="P320" s="27"/>
      <c r="Q320" s="27" t="s">
        <v>76</v>
      </c>
    </row>
    <row r="321" spans="11:17" x14ac:dyDescent="0.25">
      <c r="K321" s="25">
        <v>45412</v>
      </c>
      <c r="L321" s="28" t="s">
        <v>76</v>
      </c>
      <c r="M321" s="27" t="s">
        <v>76</v>
      </c>
      <c r="N321" s="27"/>
      <c r="O321" s="27"/>
      <c r="P321" s="27"/>
      <c r="Q321" s="27" t="s">
        <v>76</v>
      </c>
    </row>
    <row r="322" spans="11:17" x14ac:dyDescent="0.25">
      <c r="K322" s="25">
        <v>45443</v>
      </c>
      <c r="L322" s="28" t="s">
        <v>76</v>
      </c>
      <c r="M322" s="27" t="s">
        <v>76</v>
      </c>
      <c r="N322" s="27"/>
      <c r="O322" s="27"/>
      <c r="P322" s="27"/>
      <c r="Q322" s="27" t="s">
        <v>76</v>
      </c>
    </row>
    <row r="323" spans="11:17" x14ac:dyDescent="0.25">
      <c r="K323" s="25">
        <v>45473</v>
      </c>
      <c r="L323" s="28" t="s">
        <v>76</v>
      </c>
      <c r="M323" s="27" t="s">
        <v>76</v>
      </c>
      <c r="N323" s="27"/>
      <c r="O323" s="27"/>
      <c r="P323" s="27"/>
      <c r="Q323" s="27" t="s">
        <v>76</v>
      </c>
    </row>
    <row r="324" spans="11:17" x14ac:dyDescent="0.25">
      <c r="K324" s="25">
        <v>45504</v>
      </c>
      <c r="L324" s="28" t="s">
        <v>76</v>
      </c>
      <c r="M324" s="27" t="s">
        <v>76</v>
      </c>
      <c r="N324" s="27"/>
      <c r="O324" s="27"/>
      <c r="P324" s="27"/>
      <c r="Q324" s="27" t="s">
        <v>76</v>
      </c>
    </row>
    <row r="325" spans="11:17" x14ac:dyDescent="0.25">
      <c r="K325" s="25">
        <v>45535</v>
      </c>
      <c r="L325" s="28" t="s">
        <v>76</v>
      </c>
      <c r="M325" s="27" t="s">
        <v>76</v>
      </c>
      <c r="N325" s="27"/>
      <c r="O325" s="27"/>
      <c r="P325" s="27"/>
      <c r="Q325" s="27" t="s">
        <v>76</v>
      </c>
    </row>
    <row r="326" spans="11:17" x14ac:dyDescent="0.25">
      <c r="K326" s="25">
        <v>45565</v>
      </c>
      <c r="L326" s="28" t="s">
        <v>76</v>
      </c>
      <c r="M326" s="27" t="s">
        <v>76</v>
      </c>
      <c r="N326" s="27"/>
      <c r="O326" s="27"/>
      <c r="P326" s="27"/>
      <c r="Q326" s="27" t="s">
        <v>76</v>
      </c>
    </row>
    <row r="327" spans="11:17" x14ac:dyDescent="0.25">
      <c r="K327" s="25">
        <v>45596</v>
      </c>
      <c r="L327" s="28" t="s">
        <v>76</v>
      </c>
      <c r="M327" s="27" t="s">
        <v>76</v>
      </c>
      <c r="N327" s="27"/>
      <c r="O327" s="27"/>
      <c r="P327" s="27"/>
      <c r="Q327" s="27" t="s">
        <v>76</v>
      </c>
    </row>
    <row r="328" spans="11:17" x14ac:dyDescent="0.25">
      <c r="L328" s="30"/>
    </row>
    <row r="329" spans="11:17" x14ac:dyDescent="0.25">
      <c r="L329" s="30"/>
    </row>
    <row r="330" spans="11:17" x14ac:dyDescent="0.25">
      <c r="L330" s="30"/>
    </row>
    <row r="331" spans="11:17" x14ac:dyDescent="0.25">
      <c r="L331" s="30"/>
    </row>
    <row r="332" spans="11:17" x14ac:dyDescent="0.25">
      <c r="L332" s="30"/>
    </row>
    <row r="333" spans="11:17" x14ac:dyDescent="0.25">
      <c r="L333" s="30"/>
    </row>
    <row r="334" spans="11:17" x14ac:dyDescent="0.25">
      <c r="L334" s="30"/>
    </row>
    <row r="335" spans="11:17" x14ac:dyDescent="0.25">
      <c r="L335" s="30"/>
    </row>
    <row r="336" spans="11:17" x14ac:dyDescent="0.25">
      <c r="L336" s="30"/>
    </row>
    <row r="337" spans="12:12" x14ac:dyDescent="0.25">
      <c r="L337" s="30"/>
    </row>
    <row r="338" spans="12:12" x14ac:dyDescent="0.25">
      <c r="L338" s="30"/>
    </row>
    <row r="339" spans="12:12" x14ac:dyDescent="0.25">
      <c r="L339" s="30"/>
    </row>
    <row r="340" spans="12:12" x14ac:dyDescent="0.25">
      <c r="L340" s="30"/>
    </row>
    <row r="341" spans="12:12" x14ac:dyDescent="0.25">
      <c r="L341" s="30"/>
    </row>
    <row r="342" spans="12:12" x14ac:dyDescent="0.25">
      <c r="L342" s="30"/>
    </row>
    <row r="343" spans="12:12" x14ac:dyDescent="0.25">
      <c r="L343" s="30"/>
    </row>
    <row r="344" spans="12:12" x14ac:dyDescent="0.25">
      <c r="L344" s="30"/>
    </row>
    <row r="345" spans="12:12" x14ac:dyDescent="0.25">
      <c r="L345" s="30"/>
    </row>
    <row r="346" spans="12:12" x14ac:dyDescent="0.25">
      <c r="L346" s="30"/>
    </row>
    <row r="347" spans="12:12" x14ac:dyDescent="0.25">
      <c r="L347" s="30"/>
    </row>
    <row r="348" spans="12:12" x14ac:dyDescent="0.25">
      <c r="L348" s="30"/>
    </row>
    <row r="349" spans="12:12" x14ac:dyDescent="0.25">
      <c r="L349" s="30"/>
    </row>
    <row r="350" spans="12:12" x14ac:dyDescent="0.25">
      <c r="L350" s="30"/>
    </row>
    <row r="351" spans="12:12" x14ac:dyDescent="0.25">
      <c r="L351" s="30"/>
    </row>
    <row r="352" spans="12:12" x14ac:dyDescent="0.25">
      <c r="L352" s="30"/>
    </row>
    <row r="353" spans="12:12" x14ac:dyDescent="0.25">
      <c r="L353" s="30"/>
    </row>
    <row r="354" spans="12:12" x14ac:dyDescent="0.25">
      <c r="L354" s="30"/>
    </row>
    <row r="355" spans="12:12" x14ac:dyDescent="0.25">
      <c r="L355" s="30"/>
    </row>
    <row r="356" spans="12:12" x14ac:dyDescent="0.25">
      <c r="L356" s="30"/>
    </row>
    <row r="357" spans="12:12" x14ac:dyDescent="0.25">
      <c r="L357" s="30"/>
    </row>
    <row r="358" spans="12:12" x14ac:dyDescent="0.25">
      <c r="L358" s="30"/>
    </row>
    <row r="359" spans="12:12" x14ac:dyDescent="0.25">
      <c r="L359" s="30"/>
    </row>
    <row r="360" spans="12:12" x14ac:dyDescent="0.25">
      <c r="L360" s="30"/>
    </row>
    <row r="361" spans="12:12" x14ac:dyDescent="0.25">
      <c r="L361" s="30"/>
    </row>
    <row r="362" spans="12:12" x14ac:dyDescent="0.25">
      <c r="L362" s="30"/>
    </row>
    <row r="363" spans="12:12" x14ac:dyDescent="0.25">
      <c r="L363" s="30"/>
    </row>
    <row r="364" spans="12:12" x14ac:dyDescent="0.25">
      <c r="L364" s="30"/>
    </row>
    <row r="365" spans="12:12" x14ac:dyDescent="0.25">
      <c r="L365" s="30"/>
    </row>
    <row r="366" spans="12:12" x14ac:dyDescent="0.25">
      <c r="L366" s="30"/>
    </row>
    <row r="367" spans="12:12" x14ac:dyDescent="0.25">
      <c r="L367" s="30"/>
    </row>
    <row r="368" spans="12:12" x14ac:dyDescent="0.25">
      <c r="L368" s="30"/>
    </row>
    <row r="369" spans="12:12" x14ac:dyDescent="0.25">
      <c r="L369" s="30"/>
    </row>
    <row r="370" spans="12:12" x14ac:dyDescent="0.25">
      <c r="L370" s="30"/>
    </row>
    <row r="371" spans="12:12" x14ac:dyDescent="0.25">
      <c r="L371" s="30"/>
    </row>
    <row r="372" spans="12:12" x14ac:dyDescent="0.25">
      <c r="L372" s="30"/>
    </row>
    <row r="373" spans="12:12" x14ac:dyDescent="0.25">
      <c r="L373" s="30"/>
    </row>
    <row r="374" spans="12:12" x14ac:dyDescent="0.25">
      <c r="L374" s="30"/>
    </row>
    <row r="375" spans="12:12" x14ac:dyDescent="0.25">
      <c r="L375" s="30"/>
    </row>
    <row r="376" spans="12:12" x14ac:dyDescent="0.25">
      <c r="L376" s="30"/>
    </row>
    <row r="377" spans="12:12" x14ac:dyDescent="0.25">
      <c r="L377" s="30"/>
    </row>
    <row r="378" spans="12:12" x14ac:dyDescent="0.25">
      <c r="L378" s="30"/>
    </row>
    <row r="379" spans="12:12" x14ac:dyDescent="0.25">
      <c r="L379" s="30"/>
    </row>
    <row r="380" spans="12:12" x14ac:dyDescent="0.25">
      <c r="L380" s="30"/>
    </row>
    <row r="381" spans="12:12" x14ac:dyDescent="0.25">
      <c r="L381" s="30"/>
    </row>
    <row r="382" spans="12:12" x14ac:dyDescent="0.25">
      <c r="L382" s="30"/>
    </row>
    <row r="383" spans="12:12" x14ac:dyDescent="0.25">
      <c r="L383" s="30"/>
    </row>
    <row r="384" spans="12:12" x14ac:dyDescent="0.25">
      <c r="L384" s="30"/>
    </row>
    <row r="385" spans="12:12" x14ac:dyDescent="0.25">
      <c r="L385" s="30"/>
    </row>
    <row r="386" spans="12:12" x14ac:dyDescent="0.25">
      <c r="L386" s="30"/>
    </row>
    <row r="387" spans="12:12" x14ac:dyDescent="0.25">
      <c r="L387" s="30"/>
    </row>
    <row r="388" spans="12:12" x14ac:dyDescent="0.25">
      <c r="L388" s="30"/>
    </row>
    <row r="389" spans="12:12" x14ac:dyDescent="0.25">
      <c r="L389" s="30"/>
    </row>
    <row r="390" spans="12:12" x14ac:dyDescent="0.25">
      <c r="L390" s="30"/>
    </row>
    <row r="391" spans="12:12" x14ac:dyDescent="0.25">
      <c r="L391" s="30"/>
    </row>
    <row r="392" spans="12:12" x14ac:dyDescent="0.25">
      <c r="L392" s="30"/>
    </row>
    <row r="393" spans="12:12" x14ac:dyDescent="0.25">
      <c r="L393" s="30"/>
    </row>
    <row r="394" spans="12:12" x14ac:dyDescent="0.25">
      <c r="L394" s="30"/>
    </row>
    <row r="395" spans="12:12" x14ac:dyDescent="0.25">
      <c r="L395" s="30"/>
    </row>
    <row r="396" spans="12:12" x14ac:dyDescent="0.25">
      <c r="L396" s="30"/>
    </row>
    <row r="397" spans="12:12" x14ac:dyDescent="0.25">
      <c r="L397" s="30"/>
    </row>
    <row r="398" spans="12:12" x14ac:dyDescent="0.25">
      <c r="L398" s="30"/>
    </row>
    <row r="399" spans="12:12" x14ac:dyDescent="0.25">
      <c r="L399" s="30"/>
    </row>
    <row r="400" spans="12:12" x14ac:dyDescent="0.25">
      <c r="L400" s="30"/>
    </row>
    <row r="401" spans="12:12" x14ac:dyDescent="0.25">
      <c r="L401" s="30"/>
    </row>
    <row r="402" spans="12:12" x14ac:dyDescent="0.25">
      <c r="L402" s="30"/>
    </row>
    <row r="403" spans="12:12" x14ac:dyDescent="0.25">
      <c r="L403" s="30"/>
    </row>
    <row r="404" spans="12:12" x14ac:dyDescent="0.25">
      <c r="L404" s="30"/>
    </row>
    <row r="405" spans="12:12" x14ac:dyDescent="0.25">
      <c r="L405" s="30"/>
    </row>
    <row r="406" spans="12:12" x14ac:dyDescent="0.25">
      <c r="L406" s="30"/>
    </row>
    <row r="407" spans="12:12" x14ac:dyDescent="0.25">
      <c r="L407" s="30"/>
    </row>
    <row r="408" spans="12:12" x14ac:dyDescent="0.25">
      <c r="L408" s="30"/>
    </row>
    <row r="409" spans="12:12" x14ac:dyDescent="0.25">
      <c r="L409" s="30"/>
    </row>
    <row r="410" spans="12:12" x14ac:dyDescent="0.25">
      <c r="L410" s="30"/>
    </row>
    <row r="411" spans="12:12" x14ac:dyDescent="0.25">
      <c r="L411" s="30"/>
    </row>
    <row r="412" spans="12:12" x14ac:dyDescent="0.25">
      <c r="L412" s="30"/>
    </row>
    <row r="413" spans="12:12" x14ac:dyDescent="0.25">
      <c r="L413" s="30"/>
    </row>
    <row r="414" spans="12:12" x14ac:dyDescent="0.25">
      <c r="L414" s="30"/>
    </row>
    <row r="415" spans="12:12" x14ac:dyDescent="0.25">
      <c r="L415" s="30"/>
    </row>
    <row r="416" spans="12:12" x14ac:dyDescent="0.25">
      <c r="L416" s="30"/>
    </row>
    <row r="417" spans="12:12" x14ac:dyDescent="0.25">
      <c r="L417" s="30"/>
    </row>
    <row r="418" spans="12:12" x14ac:dyDescent="0.25">
      <c r="L418" s="30"/>
    </row>
    <row r="419" spans="12:12" x14ac:dyDescent="0.25">
      <c r="L419" s="30"/>
    </row>
    <row r="420" spans="12:12" x14ac:dyDescent="0.25">
      <c r="L420" s="30"/>
    </row>
    <row r="421" spans="12:12" x14ac:dyDescent="0.25">
      <c r="L421" s="30"/>
    </row>
    <row r="422" spans="12:12" x14ac:dyDescent="0.25">
      <c r="L422" s="30"/>
    </row>
    <row r="423" spans="12:12" x14ac:dyDescent="0.25">
      <c r="L423" s="30"/>
    </row>
    <row r="424" spans="12:12" x14ac:dyDescent="0.25">
      <c r="L424" s="30"/>
    </row>
    <row r="425" spans="12:12" x14ac:dyDescent="0.25">
      <c r="L425" s="30"/>
    </row>
    <row r="426" spans="12:12" x14ac:dyDescent="0.25">
      <c r="L426" s="30"/>
    </row>
    <row r="427" spans="12:12" x14ac:dyDescent="0.25">
      <c r="L427" s="30"/>
    </row>
    <row r="428" spans="12:12" x14ac:dyDescent="0.25">
      <c r="L428" s="30"/>
    </row>
    <row r="429" spans="12:12" x14ac:dyDescent="0.25">
      <c r="L429" s="30"/>
    </row>
    <row r="430" spans="12:12" x14ac:dyDescent="0.25">
      <c r="L430" s="30"/>
    </row>
    <row r="431" spans="12:12" x14ac:dyDescent="0.25">
      <c r="L431" s="30"/>
    </row>
    <row r="432" spans="12:12" x14ac:dyDescent="0.25">
      <c r="L432" s="30"/>
    </row>
    <row r="433" spans="12:12" x14ac:dyDescent="0.25">
      <c r="L433" s="30"/>
    </row>
    <row r="434" spans="12:12" x14ac:dyDescent="0.25">
      <c r="L434" s="30"/>
    </row>
    <row r="435" spans="12:12" x14ac:dyDescent="0.25">
      <c r="L435" s="30"/>
    </row>
    <row r="436" spans="12:12" x14ac:dyDescent="0.25">
      <c r="L436" s="30"/>
    </row>
    <row r="437" spans="12:12" x14ac:dyDescent="0.25">
      <c r="L437" s="30"/>
    </row>
    <row r="438" spans="12:12" x14ac:dyDescent="0.25">
      <c r="L438" s="30"/>
    </row>
    <row r="439" spans="12:12" x14ac:dyDescent="0.25">
      <c r="L439" s="30"/>
    </row>
    <row r="440" spans="12:12" x14ac:dyDescent="0.25">
      <c r="L440" s="30"/>
    </row>
    <row r="441" spans="12:12" x14ac:dyDescent="0.25">
      <c r="L441" s="30"/>
    </row>
    <row r="442" spans="12:12" x14ac:dyDescent="0.25">
      <c r="L442" s="30"/>
    </row>
    <row r="443" spans="12:12" x14ac:dyDescent="0.25">
      <c r="L443" s="30"/>
    </row>
    <row r="444" spans="12:12" x14ac:dyDescent="0.25">
      <c r="L444" s="30"/>
    </row>
    <row r="445" spans="12:12" x14ac:dyDescent="0.25">
      <c r="L445" s="30"/>
    </row>
    <row r="446" spans="12:12" x14ac:dyDescent="0.25">
      <c r="L446" s="30"/>
    </row>
    <row r="447" spans="12:12" x14ac:dyDescent="0.25">
      <c r="L447" s="30"/>
    </row>
    <row r="448" spans="12:12" x14ac:dyDescent="0.25">
      <c r="L448" s="30"/>
    </row>
    <row r="449" spans="12:12" x14ac:dyDescent="0.25">
      <c r="L449" s="30"/>
    </row>
    <row r="450" spans="12:12" x14ac:dyDescent="0.25">
      <c r="L450" s="30"/>
    </row>
    <row r="451" spans="12:12" x14ac:dyDescent="0.25">
      <c r="L451" s="30"/>
    </row>
    <row r="452" spans="12:12" x14ac:dyDescent="0.25">
      <c r="L452" s="30"/>
    </row>
    <row r="453" spans="12:12" x14ac:dyDescent="0.25">
      <c r="L453" s="30"/>
    </row>
    <row r="454" spans="12:12" x14ac:dyDescent="0.25">
      <c r="L454" s="30"/>
    </row>
    <row r="455" spans="12:12" x14ac:dyDescent="0.25">
      <c r="L455" s="30"/>
    </row>
    <row r="456" spans="12:12" x14ac:dyDescent="0.25">
      <c r="L456" s="30"/>
    </row>
    <row r="457" spans="12:12" x14ac:dyDescent="0.25">
      <c r="L457" s="30"/>
    </row>
    <row r="458" spans="12:12" x14ac:dyDescent="0.25">
      <c r="L458" s="30"/>
    </row>
    <row r="459" spans="12:12" x14ac:dyDescent="0.25">
      <c r="L459" s="30"/>
    </row>
    <row r="460" spans="12:12" x14ac:dyDescent="0.25">
      <c r="L460" s="30"/>
    </row>
    <row r="461" spans="12:12" x14ac:dyDescent="0.25">
      <c r="L461" s="30"/>
    </row>
    <row r="462" spans="12:12" x14ac:dyDescent="0.25">
      <c r="L462" s="30"/>
    </row>
    <row r="463" spans="12:12" x14ac:dyDescent="0.25">
      <c r="L463" s="30"/>
    </row>
    <row r="464" spans="12:12" x14ac:dyDescent="0.25">
      <c r="L464" s="30"/>
    </row>
    <row r="465" spans="12:12" x14ac:dyDescent="0.25">
      <c r="L465" s="30"/>
    </row>
    <row r="466" spans="12:12" x14ac:dyDescent="0.25">
      <c r="L466" s="30"/>
    </row>
    <row r="467" spans="12:12" x14ac:dyDescent="0.25">
      <c r="L467" s="30"/>
    </row>
    <row r="468" spans="12:12" x14ac:dyDescent="0.25">
      <c r="L468" s="30"/>
    </row>
    <row r="469" spans="12:12" x14ac:dyDescent="0.25">
      <c r="L469" s="30"/>
    </row>
    <row r="470" spans="12:12" x14ac:dyDescent="0.25">
      <c r="L470" s="30"/>
    </row>
    <row r="471" spans="12:12" x14ac:dyDescent="0.25">
      <c r="L471" s="30"/>
    </row>
    <row r="472" spans="12:12" x14ac:dyDescent="0.25">
      <c r="L472" s="30"/>
    </row>
    <row r="473" spans="12:12" x14ac:dyDescent="0.25">
      <c r="L473" s="30"/>
    </row>
    <row r="474" spans="12:12" x14ac:dyDescent="0.25">
      <c r="L474" s="30"/>
    </row>
    <row r="475" spans="12:12" x14ac:dyDescent="0.25">
      <c r="L475" s="30"/>
    </row>
    <row r="476" spans="12:12" x14ac:dyDescent="0.25">
      <c r="L476" s="30"/>
    </row>
    <row r="477" spans="12:12" x14ac:dyDescent="0.25">
      <c r="L477" s="30"/>
    </row>
    <row r="478" spans="12:12" x14ac:dyDescent="0.25">
      <c r="L478" s="30"/>
    </row>
    <row r="479" spans="12:12" x14ac:dyDescent="0.25">
      <c r="L479" s="30"/>
    </row>
    <row r="480" spans="12:12" x14ac:dyDescent="0.25">
      <c r="L480" s="30"/>
    </row>
    <row r="481" spans="12:12" x14ac:dyDescent="0.25">
      <c r="L481" s="30"/>
    </row>
    <row r="482" spans="12:12" x14ac:dyDescent="0.25">
      <c r="L482" s="30"/>
    </row>
    <row r="483" spans="12:12" x14ac:dyDescent="0.25">
      <c r="L483" s="30"/>
    </row>
    <row r="484" spans="12:12" x14ac:dyDescent="0.25">
      <c r="L484" s="30"/>
    </row>
    <row r="485" spans="12:12" x14ac:dyDescent="0.25">
      <c r="L485" s="30"/>
    </row>
    <row r="486" spans="12:12" x14ac:dyDescent="0.25">
      <c r="L486" s="30"/>
    </row>
    <row r="487" spans="12:12" x14ac:dyDescent="0.25">
      <c r="L487" s="30"/>
    </row>
    <row r="488" spans="12:12" x14ac:dyDescent="0.25">
      <c r="L488" s="30"/>
    </row>
    <row r="489" spans="12:12" x14ac:dyDescent="0.25">
      <c r="L489" s="30"/>
    </row>
    <row r="490" spans="12:12" x14ac:dyDescent="0.25">
      <c r="L490" s="30"/>
    </row>
    <row r="491" spans="12:12" x14ac:dyDescent="0.25">
      <c r="L491" s="30"/>
    </row>
    <row r="492" spans="12:12" x14ac:dyDescent="0.25">
      <c r="L492" s="30"/>
    </row>
    <row r="493" spans="12:12" x14ac:dyDescent="0.25">
      <c r="L493" s="30"/>
    </row>
    <row r="494" spans="12:12" x14ac:dyDescent="0.25">
      <c r="L494" s="30"/>
    </row>
    <row r="495" spans="12:12" x14ac:dyDescent="0.25">
      <c r="L495" s="30"/>
    </row>
    <row r="496" spans="12:12" x14ac:dyDescent="0.25">
      <c r="L496" s="30"/>
    </row>
    <row r="497" spans="12:12" x14ac:dyDescent="0.25">
      <c r="L497" s="30"/>
    </row>
    <row r="498" spans="12:12" x14ac:dyDescent="0.25">
      <c r="L498" s="30"/>
    </row>
    <row r="499" spans="12:12" x14ac:dyDescent="0.25">
      <c r="L499" s="30"/>
    </row>
    <row r="500" spans="12:12" x14ac:dyDescent="0.25">
      <c r="L500" s="30"/>
    </row>
    <row r="501" spans="12:12" x14ac:dyDescent="0.25">
      <c r="L501" s="30"/>
    </row>
    <row r="502" spans="12:12" x14ac:dyDescent="0.25">
      <c r="L502" s="30"/>
    </row>
    <row r="503" spans="12:12" x14ac:dyDescent="0.25">
      <c r="L503" s="30"/>
    </row>
    <row r="504" spans="12:12" x14ac:dyDescent="0.25">
      <c r="L504" s="30"/>
    </row>
    <row r="505" spans="12:12" x14ac:dyDescent="0.25">
      <c r="L505" s="30"/>
    </row>
    <row r="506" spans="12:12" x14ac:dyDescent="0.25">
      <c r="L506" s="30"/>
    </row>
    <row r="507" spans="12:12" x14ac:dyDescent="0.25">
      <c r="L507" s="30"/>
    </row>
    <row r="508" spans="12:12" x14ac:dyDescent="0.25">
      <c r="L508" s="30"/>
    </row>
  </sheetData>
  <mergeCells count="2">
    <mergeCell ref="A7:J7"/>
    <mergeCell ref="A8:J8"/>
  </mergeCells>
  <conditionalFormatting sqref="K6:K316">
    <cfRule type="expression" dxfId="17" priority="2">
      <formula>$L6=""</formula>
    </cfRule>
  </conditionalFormatting>
  <conditionalFormatting sqref="K317:K319">
    <cfRule type="expression" dxfId="16" priority="1">
      <formula>$L316=""</formula>
    </cfRule>
  </conditionalFormatting>
  <conditionalFormatting sqref="K320:K327">
    <cfRule type="expression" dxfId="15" priority="3">
      <formula>$L320=""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A19C2-674F-4811-BAC1-3721C78F480D}">
  <sheetPr codeName="Sheet4"/>
  <dimension ref="A1:S364"/>
  <sheetViews>
    <sheetView workbookViewId="0">
      <selection activeCell="E5" sqref="E5"/>
    </sheetView>
  </sheetViews>
  <sheetFormatPr defaultColWidth="9.140625" defaultRowHeight="15.75" x14ac:dyDescent="0.25"/>
  <cols>
    <col min="1" max="10" width="13.7109375" style="24" customWidth="1"/>
    <col min="11" max="11" width="23.85546875" style="42" customWidth="1"/>
    <col min="12" max="15" width="27.28515625" style="14" customWidth="1"/>
    <col min="16" max="16" width="20.85546875" style="14" customWidth="1"/>
    <col min="17" max="17" width="11.42578125" style="13" customWidth="1"/>
    <col min="18" max="16384" width="9.140625" style="24"/>
  </cols>
  <sheetData>
    <row r="1" spans="1:19" s="31" customFormat="1" ht="15.95" customHeight="1" x14ac:dyDescent="0.25">
      <c r="K1" s="32"/>
      <c r="L1" s="2"/>
      <c r="M1" s="2"/>
      <c r="N1" s="2"/>
      <c r="O1" s="2"/>
      <c r="P1" s="2"/>
      <c r="Q1" s="1"/>
    </row>
    <row r="2" spans="1:19" s="33" customFormat="1" ht="15.95" customHeight="1" x14ac:dyDescent="0.25">
      <c r="K2" s="5"/>
      <c r="L2" s="5"/>
      <c r="M2" s="5"/>
      <c r="N2" s="5"/>
      <c r="O2" s="5"/>
      <c r="P2" s="5"/>
      <c r="Q2" s="4"/>
    </row>
    <row r="3" spans="1:19" s="33" customFormat="1" ht="15.95" customHeight="1" x14ac:dyDescent="0.25">
      <c r="K3" s="34"/>
      <c r="L3" s="5"/>
      <c r="M3" s="5"/>
      <c r="N3" s="5"/>
      <c r="O3" s="5"/>
      <c r="P3" s="5"/>
      <c r="Q3" s="4"/>
    </row>
    <row r="4" spans="1:19" s="35" customFormat="1" ht="15.95" customHeight="1" x14ac:dyDescent="0.25">
      <c r="K4" s="36"/>
      <c r="L4" s="8"/>
      <c r="M4" s="8"/>
      <c r="N4" s="8"/>
      <c r="O4" s="8"/>
      <c r="P4" s="8"/>
      <c r="Q4" s="7"/>
    </row>
    <row r="5" spans="1:19" s="37" customFormat="1" ht="45.75" customHeight="1" x14ac:dyDescent="0.25">
      <c r="K5" s="38" t="s">
        <v>0</v>
      </c>
      <c r="L5" s="135" t="s">
        <v>5</v>
      </c>
      <c r="M5" s="135" t="s">
        <v>116</v>
      </c>
      <c r="N5" s="135" t="s">
        <v>117</v>
      </c>
      <c r="O5" s="135" t="s">
        <v>118</v>
      </c>
      <c r="P5" s="142" t="s">
        <v>6</v>
      </c>
      <c r="Q5" s="149" t="s">
        <v>119</v>
      </c>
      <c r="R5" s="149" t="s">
        <v>120</v>
      </c>
      <c r="S5" s="149" t="s">
        <v>121</v>
      </c>
    </row>
    <row r="6" spans="1:19" x14ac:dyDescent="0.25">
      <c r="A6" s="40"/>
      <c r="K6" s="41">
        <v>35079</v>
      </c>
      <c r="L6" s="147">
        <v>64.372005403291794</v>
      </c>
      <c r="M6" s="147"/>
      <c r="N6" s="147"/>
      <c r="O6" s="147"/>
      <c r="P6" s="125">
        <v>70.381905414720407</v>
      </c>
      <c r="Q6" s="150"/>
      <c r="R6" s="139"/>
      <c r="S6" s="139"/>
    </row>
    <row r="7" spans="1:19" x14ac:dyDescent="0.25">
      <c r="A7" s="177" t="s">
        <v>77</v>
      </c>
      <c r="B7" s="177"/>
      <c r="C7" s="177"/>
      <c r="D7" s="177"/>
      <c r="E7" s="177"/>
      <c r="F7" s="177"/>
      <c r="G7" s="177"/>
      <c r="H7" s="177"/>
      <c r="I7" s="177"/>
      <c r="J7" s="177"/>
      <c r="K7" s="41">
        <v>35110</v>
      </c>
      <c r="L7" s="147">
        <v>63.69913257732</v>
      </c>
      <c r="M7" s="148">
        <f>L7/L6-1</f>
        <v>-1.045287966028452E-2</v>
      </c>
      <c r="N7" s="147"/>
      <c r="O7" s="147"/>
      <c r="P7" s="125">
        <v>68.127293015508499</v>
      </c>
      <c r="Q7" s="115">
        <f>P7/P6-1</f>
        <v>-3.2033977851647522E-2</v>
      </c>
      <c r="R7" s="125"/>
      <c r="S7" s="125"/>
    </row>
    <row r="8" spans="1:19" x14ac:dyDescent="0.25">
      <c r="A8" s="177" t="s">
        <v>74</v>
      </c>
      <c r="B8" s="177"/>
      <c r="C8" s="177"/>
      <c r="D8" s="177"/>
      <c r="E8" s="177"/>
      <c r="F8" s="177"/>
      <c r="G8" s="177"/>
      <c r="H8" s="177"/>
      <c r="I8" s="177"/>
      <c r="J8" s="177"/>
      <c r="K8" s="41">
        <v>35139</v>
      </c>
      <c r="L8" s="147">
        <v>63.543472622495003</v>
      </c>
      <c r="M8" s="148">
        <f t="shared" ref="M8:M71" si="0">L8/L7-1</f>
        <v>-2.4436746393061703E-3</v>
      </c>
      <c r="N8" s="147"/>
      <c r="O8" s="147"/>
      <c r="P8" s="125">
        <v>66.533436273463096</v>
      </c>
      <c r="Q8" s="115">
        <f t="shared" ref="Q8:Q71" si="1">P8/P7-1</f>
        <v>-2.339527480832948E-2</v>
      </c>
      <c r="R8" s="125"/>
      <c r="S8" s="125"/>
    </row>
    <row r="9" spans="1:19" ht="15" x14ac:dyDescent="0.25">
      <c r="K9" s="41">
        <v>35170</v>
      </c>
      <c r="L9" s="147">
        <v>63.664166862619297</v>
      </c>
      <c r="M9" s="148">
        <f t="shared" si="0"/>
        <v>1.8993963524991386E-3</v>
      </c>
      <c r="N9" s="148">
        <f>L9/L6-1</f>
        <v>-1.0996061661243561E-2</v>
      </c>
      <c r="O9" s="147"/>
      <c r="P9" s="125">
        <v>66.103050425160305</v>
      </c>
      <c r="Q9" s="115">
        <f t="shared" si="1"/>
        <v>-6.4687151665192566E-3</v>
      </c>
      <c r="R9" s="115">
        <f>P9/P6-1</f>
        <v>-6.0794816002028518E-2</v>
      </c>
      <c r="S9" s="125"/>
    </row>
    <row r="10" spans="1:19" ht="15" x14ac:dyDescent="0.25">
      <c r="K10" s="41">
        <v>35200</v>
      </c>
      <c r="L10" s="147">
        <v>63.557321675861701</v>
      </c>
      <c r="M10" s="148">
        <f t="shared" si="0"/>
        <v>-1.6782625458392486E-3</v>
      </c>
      <c r="N10" s="148">
        <f t="shared" ref="N10:N73" si="2">L10/L7-1</f>
        <v>-2.2262611078127659E-3</v>
      </c>
      <c r="O10" s="147"/>
      <c r="P10" s="125">
        <v>64.8152954417735</v>
      </c>
      <c r="Q10" s="115">
        <f t="shared" si="1"/>
        <v>-1.9481022057291519E-2</v>
      </c>
      <c r="R10" s="115">
        <f t="shared" ref="R10:R73" si="3">P10/P7-1</f>
        <v>-4.8614841822367083E-2</v>
      </c>
      <c r="S10" s="125"/>
    </row>
    <row r="11" spans="1:19" ht="15" x14ac:dyDescent="0.25">
      <c r="K11" s="41">
        <v>35231</v>
      </c>
      <c r="L11" s="147">
        <v>63.696219667090503</v>
      </c>
      <c r="M11" s="148">
        <f t="shared" si="0"/>
        <v>2.1853971748082568E-3</v>
      </c>
      <c r="N11" s="148">
        <f t="shared" si="2"/>
        <v>2.4038195945468299E-3</v>
      </c>
      <c r="O11" s="147"/>
      <c r="P11" s="125">
        <v>65.729941740606904</v>
      </c>
      <c r="Q11" s="115">
        <f t="shared" si="1"/>
        <v>1.4111581110589411E-2</v>
      </c>
      <c r="R11" s="115">
        <f t="shared" si="3"/>
        <v>-1.2076552450315359E-2</v>
      </c>
      <c r="S11" s="125"/>
    </row>
    <row r="12" spans="1:19" ht="15" x14ac:dyDescent="0.25">
      <c r="K12" s="41">
        <v>35261</v>
      </c>
      <c r="L12" s="147">
        <v>63.782635829693</v>
      </c>
      <c r="M12" s="148">
        <f t="shared" si="0"/>
        <v>1.3566921719083691E-3</v>
      </c>
      <c r="N12" s="148">
        <f t="shared" si="2"/>
        <v>1.8608421803327779E-3</v>
      </c>
      <c r="O12" s="147"/>
      <c r="P12" s="125">
        <v>66.778488618009604</v>
      </c>
      <c r="Q12" s="115">
        <f t="shared" si="1"/>
        <v>1.5952347585224125E-2</v>
      </c>
      <c r="R12" s="115">
        <f t="shared" si="3"/>
        <v>1.0217957998988281E-2</v>
      </c>
      <c r="S12" s="125"/>
    </row>
    <row r="13" spans="1:19" ht="15" x14ac:dyDescent="0.25">
      <c r="K13" s="41">
        <v>35292</v>
      </c>
      <c r="L13" s="147">
        <v>63.424448521042201</v>
      </c>
      <c r="M13" s="148">
        <f t="shared" si="0"/>
        <v>-5.6157495530162471E-3</v>
      </c>
      <c r="N13" s="148">
        <f t="shared" si="2"/>
        <v>-2.0906034319246869E-3</v>
      </c>
      <c r="O13" s="147"/>
      <c r="P13" s="125">
        <v>68.325098033088807</v>
      </c>
      <c r="Q13" s="115">
        <f t="shared" si="1"/>
        <v>2.3160293787513053E-2</v>
      </c>
      <c r="R13" s="115">
        <f t="shared" si="3"/>
        <v>5.4150838430850223E-2</v>
      </c>
      <c r="S13" s="125"/>
    </row>
    <row r="14" spans="1:19" ht="15" x14ac:dyDescent="0.25">
      <c r="K14" s="41">
        <v>35323</v>
      </c>
      <c r="L14" s="147">
        <v>63.1690859068298</v>
      </c>
      <c r="M14" s="148">
        <f t="shared" si="0"/>
        <v>-4.0262488703812771E-3</v>
      </c>
      <c r="N14" s="148">
        <f t="shared" si="2"/>
        <v>-8.2757463946177001E-3</v>
      </c>
      <c r="O14" s="147"/>
      <c r="P14" s="125">
        <v>68.287508706853899</v>
      </c>
      <c r="Q14" s="115">
        <f t="shared" si="1"/>
        <v>-5.5015400368252365E-4</v>
      </c>
      <c r="R14" s="115">
        <f t="shared" si="3"/>
        <v>3.8910227189003832E-2</v>
      </c>
      <c r="S14" s="125"/>
    </row>
    <row r="15" spans="1:19" ht="15" x14ac:dyDescent="0.25">
      <c r="K15" s="41">
        <v>35353</v>
      </c>
      <c r="L15" s="147">
        <v>62.660408326101397</v>
      </c>
      <c r="M15" s="148">
        <f t="shared" si="0"/>
        <v>-8.0526348201186426E-3</v>
      </c>
      <c r="N15" s="148">
        <f t="shared" si="2"/>
        <v>-1.7594561419319144E-2</v>
      </c>
      <c r="O15" s="147"/>
      <c r="P15" s="125">
        <v>68.037600575677203</v>
      </c>
      <c r="Q15" s="115">
        <f t="shared" si="1"/>
        <v>-3.6596463380954569E-3</v>
      </c>
      <c r="R15" s="115">
        <f t="shared" si="3"/>
        <v>1.8855053232337271E-2</v>
      </c>
      <c r="S15" s="125"/>
    </row>
    <row r="16" spans="1:19" ht="15" x14ac:dyDescent="0.25">
      <c r="K16" s="41">
        <v>35384</v>
      </c>
      <c r="L16" s="147">
        <v>64.317567239976796</v>
      </c>
      <c r="M16" s="148">
        <f t="shared" si="0"/>
        <v>2.6446666374261518E-2</v>
      </c>
      <c r="N16" s="148">
        <f t="shared" si="2"/>
        <v>1.4081615839959261E-2</v>
      </c>
      <c r="O16" s="147"/>
      <c r="P16" s="125">
        <v>67.288918388130298</v>
      </c>
      <c r="Q16" s="115">
        <f t="shared" si="1"/>
        <v>-1.1003947540950687E-2</v>
      </c>
      <c r="R16" s="115">
        <f t="shared" si="3"/>
        <v>-1.5165432246532662E-2</v>
      </c>
      <c r="S16" s="125"/>
    </row>
    <row r="17" spans="11:19" ht="15" x14ac:dyDescent="0.25">
      <c r="K17" s="41">
        <v>35414</v>
      </c>
      <c r="L17" s="147">
        <v>66.927462603790204</v>
      </c>
      <c r="M17" s="148">
        <f t="shared" si="0"/>
        <v>4.0578266184657874E-2</v>
      </c>
      <c r="N17" s="148">
        <f t="shared" si="2"/>
        <v>5.9497088536373033E-2</v>
      </c>
      <c r="O17" s="147"/>
      <c r="P17" s="125">
        <v>67.804239172055702</v>
      </c>
      <c r="Q17" s="115">
        <f t="shared" si="1"/>
        <v>7.6583306177246957E-3</v>
      </c>
      <c r="R17" s="115">
        <f t="shared" si="3"/>
        <v>-7.07698294973369E-3</v>
      </c>
      <c r="S17" s="125"/>
    </row>
    <row r="18" spans="11:19" ht="15" x14ac:dyDescent="0.25">
      <c r="K18" s="41">
        <v>35445</v>
      </c>
      <c r="L18" s="147">
        <v>70.458443729579898</v>
      </c>
      <c r="M18" s="148">
        <f t="shared" si="0"/>
        <v>5.2758329517033298E-2</v>
      </c>
      <c r="N18" s="148">
        <f t="shared" si="2"/>
        <v>0.12444916354351632</v>
      </c>
      <c r="O18" s="148">
        <f>L18/L6-1</f>
        <v>9.4551013101991321E-2</v>
      </c>
      <c r="P18" s="125">
        <v>67.831257200907203</v>
      </c>
      <c r="Q18" s="115">
        <f t="shared" si="1"/>
        <v>3.9847108648971563E-4</v>
      </c>
      <c r="R18" s="115">
        <f t="shared" si="3"/>
        <v>-3.0327844166181395E-3</v>
      </c>
      <c r="S18" s="115">
        <f>P18/P6-1</f>
        <v>-3.6240113119752726E-2</v>
      </c>
    </row>
    <row r="19" spans="11:19" ht="15" x14ac:dyDescent="0.25">
      <c r="K19" s="41">
        <v>35476</v>
      </c>
      <c r="L19" s="147">
        <v>71.911515979608097</v>
      </c>
      <c r="M19" s="148">
        <f t="shared" si="0"/>
        <v>2.0623110206707151E-2</v>
      </c>
      <c r="N19" s="148">
        <f t="shared" si="2"/>
        <v>0.11806958915745902</v>
      </c>
      <c r="O19" s="148">
        <f t="shared" ref="O19:O82" si="4">L19/L7-1</f>
        <v>0.12892457196838047</v>
      </c>
      <c r="P19" s="125">
        <v>69.010532021389807</v>
      </c>
      <c r="Q19" s="115">
        <f t="shared" si="1"/>
        <v>1.7385418893088644E-2</v>
      </c>
      <c r="R19" s="115">
        <f t="shared" si="3"/>
        <v>2.5585396146941219E-2</v>
      </c>
      <c r="S19" s="115">
        <f t="shared" ref="S19:S82" si="5">P19/P7-1</f>
        <v>1.2964539860408797E-2</v>
      </c>
    </row>
    <row r="20" spans="11:19" ht="15" x14ac:dyDescent="0.25">
      <c r="K20" s="41">
        <v>35504</v>
      </c>
      <c r="L20" s="147">
        <v>72.146698634976701</v>
      </c>
      <c r="M20" s="148">
        <f t="shared" si="0"/>
        <v>3.2704449651053125E-3</v>
      </c>
      <c r="N20" s="148">
        <f t="shared" si="2"/>
        <v>7.7983473870574027E-2</v>
      </c>
      <c r="O20" s="148">
        <f t="shared" si="4"/>
        <v>0.13539118429350805</v>
      </c>
      <c r="P20" s="125">
        <v>68.806624135152305</v>
      </c>
      <c r="Q20" s="115">
        <f t="shared" si="1"/>
        <v>-2.9547357521356732E-3</v>
      </c>
      <c r="R20" s="115">
        <f t="shared" si="3"/>
        <v>1.4783514649475249E-2</v>
      </c>
      <c r="S20" s="115">
        <f t="shared" si="5"/>
        <v>3.41660973641289E-2</v>
      </c>
    </row>
    <row r="21" spans="11:19" ht="15" x14ac:dyDescent="0.25">
      <c r="K21" s="41">
        <v>35535</v>
      </c>
      <c r="L21" s="147">
        <v>71.352072982593199</v>
      </c>
      <c r="M21" s="148">
        <f t="shared" si="0"/>
        <v>-1.1014026523983866E-2</v>
      </c>
      <c r="N21" s="148">
        <f t="shared" si="2"/>
        <v>1.2683068284094601E-2</v>
      </c>
      <c r="O21" s="148">
        <f t="shared" si="4"/>
        <v>0.12075719354913739</v>
      </c>
      <c r="P21" s="125">
        <v>69.352584255650399</v>
      </c>
      <c r="Q21" s="115">
        <f t="shared" si="1"/>
        <v>7.9347029063030483E-3</v>
      </c>
      <c r="R21" s="115">
        <f t="shared" si="3"/>
        <v>2.2428112311662307E-2</v>
      </c>
      <c r="S21" s="115">
        <f t="shared" si="5"/>
        <v>4.9158606291083373E-2</v>
      </c>
    </row>
    <row r="22" spans="11:19" ht="15" x14ac:dyDescent="0.25">
      <c r="K22" s="41">
        <v>35565</v>
      </c>
      <c r="L22" s="147">
        <v>71.438969437327799</v>
      </c>
      <c r="M22" s="148">
        <f t="shared" si="0"/>
        <v>1.2178546621315345E-3</v>
      </c>
      <c r="N22" s="148">
        <f t="shared" si="2"/>
        <v>-6.5712220893006101E-3</v>
      </c>
      <c r="O22" s="148">
        <f t="shared" si="4"/>
        <v>0.12400849427957339</v>
      </c>
      <c r="P22" s="125">
        <v>69.942612363299702</v>
      </c>
      <c r="Q22" s="115">
        <f t="shared" si="1"/>
        <v>8.5076585679102479E-3</v>
      </c>
      <c r="R22" s="115">
        <f t="shared" si="3"/>
        <v>1.3506349170312015E-2</v>
      </c>
      <c r="S22" s="115">
        <f t="shared" si="5"/>
        <v>7.9106588754691343E-2</v>
      </c>
    </row>
    <row r="23" spans="11:19" ht="15" x14ac:dyDescent="0.25">
      <c r="K23" s="41">
        <v>35596</v>
      </c>
      <c r="L23" s="147">
        <v>72.148218861991694</v>
      </c>
      <c r="M23" s="148">
        <f t="shared" si="0"/>
        <v>9.9280466984634774E-3</v>
      </c>
      <c r="N23" s="148">
        <f t="shared" si="2"/>
        <v>2.1071331658406578E-5</v>
      </c>
      <c r="O23" s="148">
        <f t="shared" si="4"/>
        <v>0.1326923205030961</v>
      </c>
      <c r="P23" s="125">
        <v>70.514535576758604</v>
      </c>
      <c r="Q23" s="115">
        <f t="shared" si="1"/>
        <v>8.177035345608541E-3</v>
      </c>
      <c r="R23" s="115">
        <f t="shared" si="3"/>
        <v>2.4821904330774247E-2</v>
      </c>
      <c r="S23" s="115">
        <f t="shared" si="5"/>
        <v>7.2791694461458167E-2</v>
      </c>
    </row>
    <row r="24" spans="11:19" ht="15" x14ac:dyDescent="0.25">
      <c r="K24" s="41">
        <v>35626</v>
      </c>
      <c r="L24" s="147">
        <v>73.347523230423306</v>
      </c>
      <c r="M24" s="148">
        <f t="shared" si="0"/>
        <v>1.6622785528852768E-2</v>
      </c>
      <c r="N24" s="148">
        <f t="shared" si="2"/>
        <v>2.7966254719984152E-2</v>
      </c>
      <c r="O24" s="148">
        <f t="shared" si="4"/>
        <v>0.14996067936530033</v>
      </c>
      <c r="P24" s="125">
        <v>71.346473249329804</v>
      </c>
      <c r="Q24" s="115">
        <f t="shared" si="1"/>
        <v>1.1798101849023634E-2</v>
      </c>
      <c r="R24" s="115">
        <f t="shared" si="3"/>
        <v>2.8750031669035447E-2</v>
      </c>
      <c r="S24" s="115">
        <f t="shared" si="5"/>
        <v>6.8405031707894137E-2</v>
      </c>
    </row>
    <row r="25" spans="11:19" ht="15" x14ac:dyDescent="0.25">
      <c r="K25" s="41">
        <v>35657</v>
      </c>
      <c r="L25" s="147">
        <v>73.702975681134802</v>
      </c>
      <c r="M25" s="148">
        <f t="shared" si="0"/>
        <v>4.8461411518263553E-3</v>
      </c>
      <c r="N25" s="148">
        <f t="shared" si="2"/>
        <v>3.1691474018157306E-2</v>
      </c>
      <c r="O25" s="148">
        <f t="shared" si="4"/>
        <v>0.16205938561188304</v>
      </c>
      <c r="P25" s="125">
        <v>71.816075894340699</v>
      </c>
      <c r="Q25" s="115">
        <f t="shared" si="1"/>
        <v>6.5820022157199176E-3</v>
      </c>
      <c r="R25" s="115">
        <f t="shared" si="3"/>
        <v>2.6785724292220481E-2</v>
      </c>
      <c r="S25" s="115">
        <f t="shared" si="5"/>
        <v>5.1093638527401231E-2</v>
      </c>
    </row>
    <row r="26" spans="11:19" ht="15" x14ac:dyDescent="0.25">
      <c r="K26" s="41">
        <v>35688</v>
      </c>
      <c r="L26" s="147">
        <v>74.752669230079206</v>
      </c>
      <c r="M26" s="148">
        <f t="shared" si="0"/>
        <v>1.4242213957354366E-2</v>
      </c>
      <c r="N26" s="148">
        <f t="shared" si="2"/>
        <v>3.6098609351249866E-2</v>
      </c>
      <c r="O26" s="148">
        <f t="shared" si="4"/>
        <v>0.18337424322293372</v>
      </c>
      <c r="P26" s="125">
        <v>74.065641808148001</v>
      </c>
      <c r="Q26" s="115">
        <f t="shared" si="1"/>
        <v>3.1323988198923125E-2</v>
      </c>
      <c r="R26" s="115">
        <f t="shared" si="3"/>
        <v>5.0359918027451878E-2</v>
      </c>
      <c r="S26" s="115">
        <f t="shared" si="5"/>
        <v>8.4614788424901999E-2</v>
      </c>
    </row>
    <row r="27" spans="11:19" ht="15" x14ac:dyDescent="0.25">
      <c r="K27" s="41">
        <v>35718</v>
      </c>
      <c r="L27" s="147">
        <v>75.496755544029497</v>
      </c>
      <c r="M27" s="148">
        <f t="shared" si="0"/>
        <v>9.953976515006957E-3</v>
      </c>
      <c r="N27" s="148">
        <f t="shared" si="2"/>
        <v>2.9302043463067085E-2</v>
      </c>
      <c r="O27" s="148">
        <f t="shared" si="4"/>
        <v>0.20485578630647194</v>
      </c>
      <c r="P27" s="125">
        <v>75.730099192372805</v>
      </c>
      <c r="Q27" s="115">
        <f t="shared" si="1"/>
        <v>2.2472732883841662E-2</v>
      </c>
      <c r="R27" s="115">
        <f t="shared" si="3"/>
        <v>6.144138236130936E-2</v>
      </c>
      <c r="S27" s="115">
        <f t="shared" si="5"/>
        <v>0.11306246180947177</v>
      </c>
    </row>
    <row r="28" spans="11:19" ht="15" x14ac:dyDescent="0.25">
      <c r="K28" s="41">
        <v>35749</v>
      </c>
      <c r="L28" s="147">
        <v>78.951952184110397</v>
      </c>
      <c r="M28" s="148">
        <f t="shared" si="0"/>
        <v>4.576616061422456E-2</v>
      </c>
      <c r="N28" s="148">
        <f t="shared" si="2"/>
        <v>7.1217972605129631E-2</v>
      </c>
      <c r="O28" s="148">
        <f t="shared" si="4"/>
        <v>0.22753324748013082</v>
      </c>
      <c r="P28" s="125">
        <v>76.614500616226394</v>
      </c>
      <c r="Q28" s="115">
        <f t="shared" si="1"/>
        <v>1.1678334417692948E-2</v>
      </c>
      <c r="R28" s="115">
        <f t="shared" si="3"/>
        <v>6.6815468015063439E-2</v>
      </c>
      <c r="S28" s="115">
        <f t="shared" si="5"/>
        <v>0.13859016390046652</v>
      </c>
    </row>
    <row r="29" spans="11:19" ht="15" x14ac:dyDescent="0.25">
      <c r="K29" s="41">
        <v>35779</v>
      </c>
      <c r="L29" s="147">
        <v>81.394830376845405</v>
      </c>
      <c r="M29" s="148">
        <f t="shared" si="0"/>
        <v>3.0941327290278986E-2</v>
      </c>
      <c r="N29" s="148">
        <f t="shared" si="2"/>
        <v>8.885517019228395E-2</v>
      </c>
      <c r="O29" s="148">
        <f t="shared" si="4"/>
        <v>0.21616489270931805</v>
      </c>
      <c r="P29" s="125">
        <v>77.430968591979607</v>
      </c>
      <c r="Q29" s="115">
        <f t="shared" si="1"/>
        <v>1.0656833486953454E-2</v>
      </c>
      <c r="R29" s="115">
        <f t="shared" si="3"/>
        <v>4.5437083938984824E-2</v>
      </c>
      <c r="S29" s="115">
        <f t="shared" si="5"/>
        <v>0.14197828244183563</v>
      </c>
    </row>
    <row r="30" spans="11:19" ht="15" x14ac:dyDescent="0.25">
      <c r="K30" s="41">
        <v>35810</v>
      </c>
      <c r="L30" s="147">
        <v>85.652795878774199</v>
      </c>
      <c r="M30" s="148">
        <f t="shared" si="0"/>
        <v>5.2312480807627182E-2</v>
      </c>
      <c r="N30" s="148">
        <f t="shared" si="2"/>
        <v>0.13452287136791896</v>
      </c>
      <c r="O30" s="148">
        <f t="shared" si="4"/>
        <v>0.21564984045787838</v>
      </c>
      <c r="P30" s="125">
        <v>78.239525695816496</v>
      </c>
      <c r="Q30" s="115">
        <f t="shared" si="1"/>
        <v>1.0442296132153084E-2</v>
      </c>
      <c r="R30" s="115">
        <f t="shared" si="3"/>
        <v>3.3136448125719919E-2</v>
      </c>
      <c r="S30" s="115">
        <f t="shared" si="5"/>
        <v>0.1534435439414219</v>
      </c>
    </row>
    <row r="31" spans="11:19" ht="15" x14ac:dyDescent="0.25">
      <c r="K31" s="41">
        <v>35841</v>
      </c>
      <c r="L31" s="147">
        <v>84.465765232361903</v>
      </c>
      <c r="M31" s="148">
        <f t="shared" si="0"/>
        <v>-1.3858632800408777E-2</v>
      </c>
      <c r="N31" s="148">
        <f t="shared" si="2"/>
        <v>6.9837577105043458E-2</v>
      </c>
      <c r="O31" s="148">
        <f t="shared" si="4"/>
        <v>0.17457912104528295</v>
      </c>
      <c r="P31" s="125">
        <v>79.904299255750601</v>
      </c>
      <c r="Q31" s="115">
        <f t="shared" si="1"/>
        <v>2.1277909664310757E-2</v>
      </c>
      <c r="R31" s="115">
        <f t="shared" si="3"/>
        <v>4.2939634312873842E-2</v>
      </c>
      <c r="S31" s="115">
        <f t="shared" si="5"/>
        <v>0.15785658964321958</v>
      </c>
    </row>
    <row r="32" spans="11:19" ht="15" x14ac:dyDescent="0.25">
      <c r="K32" s="41">
        <v>35869</v>
      </c>
      <c r="L32" s="147">
        <v>82.990133562001603</v>
      </c>
      <c r="M32" s="148">
        <f t="shared" si="0"/>
        <v>-1.747017464769185E-2</v>
      </c>
      <c r="N32" s="148">
        <f t="shared" si="2"/>
        <v>1.9599563974397327E-2</v>
      </c>
      <c r="O32" s="148">
        <f t="shared" si="4"/>
        <v>0.15029703551491425</v>
      </c>
      <c r="P32" s="125">
        <v>79.9051803228502</v>
      </c>
      <c r="Q32" s="115">
        <f t="shared" si="1"/>
        <v>1.1026529333379997E-5</v>
      </c>
      <c r="R32" s="115">
        <f t="shared" si="3"/>
        <v>3.1953774773351817E-2</v>
      </c>
      <c r="S32" s="115">
        <f t="shared" si="5"/>
        <v>0.16130069346081766</v>
      </c>
    </row>
    <row r="33" spans="11:19" ht="15" x14ac:dyDescent="0.25">
      <c r="K33" s="41">
        <v>35900</v>
      </c>
      <c r="L33" s="147">
        <v>81.059620166048802</v>
      </c>
      <c r="M33" s="148">
        <f t="shared" si="0"/>
        <v>-2.3261962755012577E-2</v>
      </c>
      <c r="N33" s="148">
        <f t="shared" si="2"/>
        <v>-5.3625519933128585E-2</v>
      </c>
      <c r="O33" s="148">
        <f t="shared" si="4"/>
        <v>0.13605136862419998</v>
      </c>
      <c r="P33" s="125">
        <v>79.758390325365397</v>
      </c>
      <c r="Q33" s="115">
        <f t="shared" si="1"/>
        <v>-1.8370523274174877E-3</v>
      </c>
      <c r="R33" s="115">
        <f t="shared" si="3"/>
        <v>1.9413009166926898E-2</v>
      </c>
      <c r="S33" s="115">
        <f t="shared" si="5"/>
        <v>0.15004208107597949</v>
      </c>
    </row>
    <row r="34" spans="11:19" ht="15" x14ac:dyDescent="0.25">
      <c r="K34" s="41">
        <v>35930</v>
      </c>
      <c r="L34" s="147">
        <v>83.115907682356905</v>
      </c>
      <c r="M34" s="148">
        <f t="shared" si="0"/>
        <v>2.5367593779687558E-2</v>
      </c>
      <c r="N34" s="148">
        <f t="shared" si="2"/>
        <v>-1.5981120236010393E-2</v>
      </c>
      <c r="O34" s="148">
        <f t="shared" si="4"/>
        <v>0.16345334118058763</v>
      </c>
      <c r="P34" s="125">
        <v>78.942670187534901</v>
      </c>
      <c r="Q34" s="115">
        <f t="shared" si="1"/>
        <v>-1.0227389676532583E-2</v>
      </c>
      <c r="R34" s="115">
        <f t="shared" si="3"/>
        <v>-1.2034760046362503E-2</v>
      </c>
      <c r="S34" s="115">
        <f t="shared" si="5"/>
        <v>0.12867774765813156</v>
      </c>
    </row>
    <row r="35" spans="11:19" ht="15" x14ac:dyDescent="0.25">
      <c r="K35" s="41">
        <v>35961</v>
      </c>
      <c r="L35" s="147">
        <v>86.103055638004903</v>
      </c>
      <c r="M35" s="148">
        <f t="shared" si="0"/>
        <v>3.5939545616994861E-2</v>
      </c>
      <c r="N35" s="148">
        <f t="shared" si="2"/>
        <v>3.750954411559837E-2</v>
      </c>
      <c r="O35" s="148">
        <f t="shared" si="4"/>
        <v>0.1934190059869203</v>
      </c>
      <c r="P35" s="125">
        <v>79.303790330098806</v>
      </c>
      <c r="Q35" s="115">
        <f t="shared" si="1"/>
        <v>4.5744607030144824E-3</v>
      </c>
      <c r="R35" s="115">
        <f t="shared" si="3"/>
        <v>-7.5262954206664068E-3</v>
      </c>
      <c r="S35" s="115">
        <f t="shared" si="5"/>
        <v>0.1246445811696888</v>
      </c>
    </row>
    <row r="36" spans="11:19" ht="15" x14ac:dyDescent="0.25">
      <c r="K36" s="41">
        <v>35991</v>
      </c>
      <c r="L36" s="147">
        <v>86.563386394534803</v>
      </c>
      <c r="M36" s="148">
        <f t="shared" si="0"/>
        <v>5.3462766578833421E-3</v>
      </c>
      <c r="N36" s="148">
        <f t="shared" si="2"/>
        <v>6.7897754976049329E-2</v>
      </c>
      <c r="O36" s="148">
        <f t="shared" si="4"/>
        <v>0.18018145101632799</v>
      </c>
      <c r="P36" s="125">
        <v>80.424368835583607</v>
      </c>
      <c r="Q36" s="115">
        <f t="shared" si="1"/>
        <v>1.4130201101617335E-2</v>
      </c>
      <c r="R36" s="115">
        <f t="shared" si="3"/>
        <v>8.3499492341987391E-3</v>
      </c>
      <c r="S36" s="115">
        <f t="shared" si="5"/>
        <v>0.12723678092019886</v>
      </c>
    </row>
    <row r="37" spans="11:19" ht="15" x14ac:dyDescent="0.25">
      <c r="K37" s="41">
        <v>36022</v>
      </c>
      <c r="L37" s="147">
        <v>86.5839109281617</v>
      </c>
      <c r="M37" s="148">
        <f t="shared" si="0"/>
        <v>2.371040977227068E-4</v>
      </c>
      <c r="N37" s="148">
        <f t="shared" si="2"/>
        <v>4.1724903721901407E-2</v>
      </c>
      <c r="O37" s="148">
        <f t="shared" si="4"/>
        <v>0.17476818443198816</v>
      </c>
      <c r="P37" s="125">
        <v>81.835460938968097</v>
      </c>
      <c r="Q37" s="115">
        <f t="shared" si="1"/>
        <v>1.7545578831576147E-2</v>
      </c>
      <c r="R37" s="115">
        <f t="shared" si="3"/>
        <v>3.6644196916080007E-2</v>
      </c>
      <c r="S37" s="115">
        <f t="shared" si="5"/>
        <v>0.13951451565480144</v>
      </c>
    </row>
    <row r="38" spans="11:19" ht="15" x14ac:dyDescent="0.25">
      <c r="K38" s="41">
        <v>36053</v>
      </c>
      <c r="L38" s="147">
        <v>86.136223696983393</v>
      </c>
      <c r="M38" s="148">
        <f t="shared" si="0"/>
        <v>-5.1705591302031451E-3</v>
      </c>
      <c r="N38" s="148">
        <f t="shared" si="2"/>
        <v>3.8521349483744416E-4</v>
      </c>
      <c r="O38" s="148">
        <f t="shared" si="4"/>
        <v>0.15228291623764045</v>
      </c>
      <c r="P38" s="125">
        <v>81.841833492995505</v>
      </c>
      <c r="Q38" s="115">
        <f t="shared" si="1"/>
        <v>7.787032606998423E-5</v>
      </c>
      <c r="R38" s="115">
        <f t="shared" si="3"/>
        <v>3.200405872572043E-2</v>
      </c>
      <c r="S38" s="115">
        <f t="shared" si="5"/>
        <v>0.10499053940543912</v>
      </c>
    </row>
    <row r="39" spans="11:19" ht="15" x14ac:dyDescent="0.25">
      <c r="K39" s="41">
        <v>36083</v>
      </c>
      <c r="L39" s="147">
        <v>87.5288250686759</v>
      </c>
      <c r="M39" s="148">
        <f t="shared" si="0"/>
        <v>1.6167430053487308E-2</v>
      </c>
      <c r="N39" s="148">
        <f t="shared" si="2"/>
        <v>1.1152967950454951E-2</v>
      </c>
      <c r="O39" s="148">
        <f t="shared" si="4"/>
        <v>0.15937200794846529</v>
      </c>
      <c r="P39" s="125">
        <v>80.083118968744799</v>
      </c>
      <c r="Q39" s="115">
        <f t="shared" si="1"/>
        <v>-2.1489187731861148E-2</v>
      </c>
      <c r="R39" s="115">
        <f t="shared" si="3"/>
        <v>-4.2431152619480939E-3</v>
      </c>
      <c r="S39" s="115">
        <f t="shared" si="5"/>
        <v>5.7480708764348298E-2</v>
      </c>
    </row>
    <row r="40" spans="11:19" ht="15" x14ac:dyDescent="0.25">
      <c r="K40" s="41">
        <v>36114</v>
      </c>
      <c r="L40" s="147">
        <v>87.876939198140605</v>
      </c>
      <c r="M40" s="148">
        <f t="shared" si="0"/>
        <v>3.9771370081977953E-3</v>
      </c>
      <c r="N40" s="148">
        <f t="shared" si="2"/>
        <v>1.4933816873341721E-2</v>
      </c>
      <c r="O40" s="148">
        <f t="shared" si="4"/>
        <v>0.11304327210577103</v>
      </c>
      <c r="P40" s="125">
        <v>80.344504199479601</v>
      </c>
      <c r="Q40" s="115">
        <f t="shared" si="1"/>
        <v>3.2639242090060083E-3</v>
      </c>
      <c r="R40" s="115">
        <f t="shared" si="3"/>
        <v>-1.8218956945821208E-2</v>
      </c>
      <c r="S40" s="115">
        <f t="shared" si="5"/>
        <v>4.8685347463626405E-2</v>
      </c>
    </row>
    <row r="41" spans="11:19" ht="15" x14ac:dyDescent="0.25">
      <c r="K41" s="41">
        <v>36144</v>
      </c>
      <c r="L41" s="147">
        <v>87.856557049705501</v>
      </c>
      <c r="M41" s="148">
        <f t="shared" si="0"/>
        <v>-2.3193967178514185E-4</v>
      </c>
      <c r="N41" s="148">
        <f t="shared" si="2"/>
        <v>1.9972240236280081E-2</v>
      </c>
      <c r="O41" s="148">
        <f t="shared" si="4"/>
        <v>7.9387433365771587E-2</v>
      </c>
      <c r="P41" s="125">
        <v>80.876884052561493</v>
      </c>
      <c r="Q41" s="115">
        <f t="shared" si="1"/>
        <v>6.6262136830179674E-3</v>
      </c>
      <c r="R41" s="115">
        <f t="shared" si="3"/>
        <v>-1.1790418166970795E-2</v>
      </c>
      <c r="S41" s="115">
        <f t="shared" si="5"/>
        <v>4.4503065417404786E-2</v>
      </c>
    </row>
    <row r="42" spans="11:19" ht="15" x14ac:dyDescent="0.25">
      <c r="K42" s="41">
        <v>36175</v>
      </c>
      <c r="L42" s="147">
        <v>87.458263797242694</v>
      </c>
      <c r="M42" s="148">
        <f t="shared" si="0"/>
        <v>-4.5334493615254434E-3</v>
      </c>
      <c r="N42" s="148">
        <f t="shared" si="2"/>
        <v>-8.0614896153174964E-4</v>
      </c>
      <c r="O42" s="148">
        <f t="shared" si="4"/>
        <v>2.1078914003272109E-2</v>
      </c>
      <c r="P42" s="125">
        <v>82.915510557611896</v>
      </c>
      <c r="Q42" s="115">
        <f t="shared" si="1"/>
        <v>2.520654113881915E-2</v>
      </c>
      <c r="R42" s="115">
        <f t="shared" si="3"/>
        <v>3.5368147811182693E-2</v>
      </c>
      <c r="S42" s="115">
        <f t="shared" si="5"/>
        <v>5.9764994997220766E-2</v>
      </c>
    </row>
    <row r="43" spans="11:19" ht="15" x14ac:dyDescent="0.25">
      <c r="K43" s="41">
        <v>36206</v>
      </c>
      <c r="L43" s="147">
        <v>86.559566003046001</v>
      </c>
      <c r="M43" s="148">
        <f t="shared" si="0"/>
        <v>-1.0275733306119306E-2</v>
      </c>
      <c r="N43" s="148">
        <f t="shared" si="2"/>
        <v>-1.4991113790664201E-2</v>
      </c>
      <c r="O43" s="148">
        <f t="shared" si="4"/>
        <v>2.4788750388090808E-2</v>
      </c>
      <c r="P43" s="125">
        <v>81.427547800777702</v>
      </c>
      <c r="Q43" s="115">
        <f t="shared" si="1"/>
        <v>-1.7945529694354589E-2</v>
      </c>
      <c r="R43" s="115">
        <f t="shared" si="3"/>
        <v>1.3479996075513867E-2</v>
      </c>
      <c r="S43" s="115">
        <f t="shared" si="5"/>
        <v>1.9063411596309976E-2</v>
      </c>
    </row>
    <row r="44" spans="11:19" ht="15" x14ac:dyDescent="0.25">
      <c r="K44" s="41">
        <v>36234</v>
      </c>
      <c r="L44" s="147">
        <v>85.114806809651498</v>
      </c>
      <c r="M44" s="148">
        <f t="shared" si="0"/>
        <v>-1.6690924644234717E-2</v>
      </c>
      <c r="N44" s="148">
        <f t="shared" si="2"/>
        <v>-3.1207121381991332E-2</v>
      </c>
      <c r="O44" s="148">
        <f t="shared" si="4"/>
        <v>2.5601516185807416E-2</v>
      </c>
      <c r="P44" s="125">
        <v>81.250481946230707</v>
      </c>
      <c r="Q44" s="115">
        <f t="shared" si="1"/>
        <v>-2.174520286183812E-3</v>
      </c>
      <c r="R44" s="115">
        <f t="shared" si="3"/>
        <v>4.619340841895081E-3</v>
      </c>
      <c r="S44" s="115">
        <f t="shared" si="5"/>
        <v>1.6836225360419954E-2</v>
      </c>
    </row>
    <row r="45" spans="11:19" ht="15" x14ac:dyDescent="0.25">
      <c r="K45" s="41">
        <v>36265</v>
      </c>
      <c r="L45" s="147">
        <v>83.847137685552099</v>
      </c>
      <c r="M45" s="148">
        <f t="shared" si="0"/>
        <v>-1.489363803567556E-2</v>
      </c>
      <c r="N45" s="148">
        <f t="shared" si="2"/>
        <v>-4.1289707283263533E-2</v>
      </c>
      <c r="O45" s="148">
        <f t="shared" si="4"/>
        <v>3.438848484354029E-2</v>
      </c>
      <c r="P45" s="125">
        <v>81.189349899613902</v>
      </c>
      <c r="Q45" s="115">
        <f t="shared" si="1"/>
        <v>-7.5238995698834188E-4</v>
      </c>
      <c r="R45" s="115">
        <f t="shared" si="3"/>
        <v>-2.0818308256072449E-2</v>
      </c>
      <c r="S45" s="115">
        <f t="shared" si="5"/>
        <v>1.794117920899696E-2</v>
      </c>
    </row>
    <row r="46" spans="11:19" ht="15" x14ac:dyDescent="0.25">
      <c r="K46" s="41">
        <v>36295</v>
      </c>
      <c r="L46" s="147">
        <v>83.715626702438598</v>
      </c>
      <c r="M46" s="148">
        <f t="shared" si="0"/>
        <v>-1.5684612110039575E-3</v>
      </c>
      <c r="N46" s="148">
        <f t="shared" si="2"/>
        <v>-3.2855286040913478E-2</v>
      </c>
      <c r="O46" s="148">
        <f t="shared" si="4"/>
        <v>7.2154541387388083E-3</v>
      </c>
      <c r="P46" s="125">
        <v>82.523052118883001</v>
      </c>
      <c r="Q46" s="115">
        <f t="shared" si="1"/>
        <v>1.6427058732680466E-2</v>
      </c>
      <c r="R46" s="115">
        <f t="shared" si="3"/>
        <v>1.3453730926363816E-2</v>
      </c>
      <c r="S46" s="115">
        <f t="shared" si="5"/>
        <v>4.535420353583941E-2</v>
      </c>
    </row>
    <row r="47" spans="11:19" ht="15" x14ac:dyDescent="0.25">
      <c r="K47" s="41">
        <v>36326</v>
      </c>
      <c r="L47" s="147">
        <v>85.043745455935294</v>
      </c>
      <c r="M47" s="148">
        <f t="shared" si="0"/>
        <v>1.5864645655910836E-2</v>
      </c>
      <c r="N47" s="148">
        <f t="shared" si="2"/>
        <v>-8.3488826891331414E-4</v>
      </c>
      <c r="O47" s="148">
        <f t="shared" si="4"/>
        <v>-1.2302817527442556E-2</v>
      </c>
      <c r="P47" s="125">
        <v>83.5665038479071</v>
      </c>
      <c r="Q47" s="115">
        <f t="shared" si="1"/>
        <v>1.2644366661583195E-2</v>
      </c>
      <c r="R47" s="115">
        <f t="shared" si="3"/>
        <v>2.8504715863828078E-2</v>
      </c>
      <c r="S47" s="115">
        <f t="shared" si="5"/>
        <v>5.375169963585491E-2</v>
      </c>
    </row>
    <row r="48" spans="11:19" ht="15" x14ac:dyDescent="0.25">
      <c r="K48" s="41">
        <v>36356</v>
      </c>
      <c r="L48" s="147">
        <v>86.464968782401797</v>
      </c>
      <c r="M48" s="148">
        <f t="shared" si="0"/>
        <v>1.6711673725646303E-2</v>
      </c>
      <c r="N48" s="148">
        <f t="shared" si="2"/>
        <v>3.1221472421243845E-2</v>
      </c>
      <c r="O48" s="148">
        <f t="shared" si="4"/>
        <v>-1.1369427217696737E-3</v>
      </c>
      <c r="P48" s="125">
        <v>85.038520319584194</v>
      </c>
      <c r="Q48" s="115">
        <f t="shared" si="1"/>
        <v>1.7614910327661937E-2</v>
      </c>
      <c r="R48" s="115">
        <f t="shared" si="3"/>
        <v>4.7409794815817197E-2</v>
      </c>
      <c r="S48" s="115">
        <f t="shared" si="5"/>
        <v>5.7372554498171802E-2</v>
      </c>
    </row>
    <row r="49" spans="11:19" ht="15" x14ac:dyDescent="0.25">
      <c r="K49" s="41">
        <v>36387</v>
      </c>
      <c r="L49" s="147">
        <v>88.141079834842799</v>
      </c>
      <c r="M49" s="148">
        <f t="shared" si="0"/>
        <v>1.9384856966283115E-2</v>
      </c>
      <c r="N49" s="148">
        <f t="shared" si="2"/>
        <v>5.2862927827491024E-2</v>
      </c>
      <c r="O49" s="148">
        <f t="shared" si="4"/>
        <v>1.7984506474569839E-2</v>
      </c>
      <c r="P49" s="125">
        <v>88.701267697781404</v>
      </c>
      <c r="Q49" s="115">
        <f t="shared" si="1"/>
        <v>4.3071626416266495E-2</v>
      </c>
      <c r="R49" s="115">
        <f t="shared" si="3"/>
        <v>7.4866542381370582E-2</v>
      </c>
      <c r="S49" s="115">
        <f t="shared" si="5"/>
        <v>8.3897697648868119E-2</v>
      </c>
    </row>
    <row r="50" spans="11:19" ht="15" x14ac:dyDescent="0.25">
      <c r="K50" s="41">
        <v>36418</v>
      </c>
      <c r="L50" s="147">
        <v>88.918328705412804</v>
      </c>
      <c r="M50" s="148">
        <f t="shared" si="0"/>
        <v>8.8182363096345195E-3</v>
      </c>
      <c r="N50" s="148">
        <f t="shared" si="2"/>
        <v>4.5559884841679388E-2</v>
      </c>
      <c r="O50" s="148">
        <f t="shared" si="4"/>
        <v>3.2298896898667273E-2</v>
      </c>
      <c r="P50" s="125">
        <v>92.525827075277405</v>
      </c>
      <c r="Q50" s="115">
        <f t="shared" si="1"/>
        <v>4.311730234258726E-2</v>
      </c>
      <c r="R50" s="115">
        <f t="shared" si="3"/>
        <v>0.10721189489602767</v>
      </c>
      <c r="S50" s="115">
        <f t="shared" si="5"/>
        <v>0.1305444065252559</v>
      </c>
    </row>
    <row r="51" spans="11:19" ht="15" x14ac:dyDescent="0.25">
      <c r="K51" s="41">
        <v>36448</v>
      </c>
      <c r="L51" s="147">
        <v>89.815163585028003</v>
      </c>
      <c r="M51" s="148">
        <f t="shared" si="0"/>
        <v>1.0086051916095018E-2</v>
      </c>
      <c r="N51" s="148">
        <f t="shared" si="2"/>
        <v>3.8746267416776892E-2</v>
      </c>
      <c r="O51" s="148">
        <f t="shared" si="4"/>
        <v>2.6120978027046826E-2</v>
      </c>
      <c r="P51" s="125">
        <v>94.966085377471998</v>
      </c>
      <c r="Q51" s="115">
        <f t="shared" si="1"/>
        <v>2.6373806961047075E-2</v>
      </c>
      <c r="R51" s="115">
        <f t="shared" si="3"/>
        <v>0.11674197787754204</v>
      </c>
      <c r="S51" s="115">
        <f t="shared" si="5"/>
        <v>0.18584399059851542</v>
      </c>
    </row>
    <row r="52" spans="11:19" ht="15" x14ac:dyDescent="0.25">
      <c r="K52" s="41">
        <v>36479</v>
      </c>
      <c r="L52" s="147">
        <v>90.134756340337603</v>
      </c>
      <c r="M52" s="148">
        <f t="shared" si="0"/>
        <v>3.5583385093658215E-3</v>
      </c>
      <c r="N52" s="148">
        <f t="shared" si="2"/>
        <v>2.2619152263967157E-2</v>
      </c>
      <c r="O52" s="148">
        <f t="shared" si="4"/>
        <v>2.5692942457931744E-2</v>
      </c>
      <c r="P52" s="125">
        <v>94.659962958941193</v>
      </c>
      <c r="Q52" s="115">
        <f t="shared" si="1"/>
        <v>-3.2234920215361562E-3</v>
      </c>
      <c r="R52" s="115">
        <f t="shared" si="3"/>
        <v>6.7177115004285692E-2</v>
      </c>
      <c r="S52" s="115">
        <f t="shared" si="5"/>
        <v>0.17817595493425564</v>
      </c>
    </row>
    <row r="53" spans="11:19" ht="15" x14ac:dyDescent="0.25">
      <c r="K53" s="41">
        <v>36509</v>
      </c>
      <c r="L53" s="147">
        <v>90.405098527386301</v>
      </c>
      <c r="M53" s="148">
        <f t="shared" si="0"/>
        <v>2.9993112315955806E-3</v>
      </c>
      <c r="N53" s="148">
        <f t="shared" si="2"/>
        <v>1.6720622661489548E-2</v>
      </c>
      <c r="O53" s="148">
        <f t="shared" si="4"/>
        <v>2.9007982594161374E-2</v>
      </c>
      <c r="P53" s="125">
        <v>93.502228008553203</v>
      </c>
      <c r="Q53" s="115">
        <f t="shared" si="1"/>
        <v>-1.2230460631916351E-2</v>
      </c>
      <c r="R53" s="115">
        <f t="shared" si="3"/>
        <v>1.0552739317654769E-2</v>
      </c>
      <c r="S53" s="115">
        <f t="shared" si="5"/>
        <v>0.15610571678041607</v>
      </c>
    </row>
    <row r="54" spans="11:19" ht="15" x14ac:dyDescent="0.25">
      <c r="K54" s="41">
        <v>36540</v>
      </c>
      <c r="L54" s="147">
        <v>91.110789752773101</v>
      </c>
      <c r="M54" s="148">
        <f t="shared" si="0"/>
        <v>7.8058786161603333E-3</v>
      </c>
      <c r="N54" s="148">
        <f t="shared" si="2"/>
        <v>1.4425472448408305E-2</v>
      </c>
      <c r="O54" s="148">
        <f t="shared" si="4"/>
        <v>4.1763074144693491E-2</v>
      </c>
      <c r="P54" s="125">
        <v>93.319501607845496</v>
      </c>
      <c r="Q54" s="115">
        <f t="shared" si="1"/>
        <v>-1.954246488019451E-3</v>
      </c>
      <c r="R54" s="115">
        <f t="shared" si="3"/>
        <v>-1.7338650562268021E-2</v>
      </c>
      <c r="S54" s="115">
        <f t="shared" si="5"/>
        <v>0.12547701847659298</v>
      </c>
    </row>
    <row r="55" spans="11:19" ht="15" x14ac:dyDescent="0.25">
      <c r="K55" s="41">
        <v>36571</v>
      </c>
      <c r="L55" s="147">
        <v>88.293426111948904</v>
      </c>
      <c r="M55" s="148">
        <f t="shared" si="0"/>
        <v>-3.0922392929191411E-2</v>
      </c>
      <c r="N55" s="148">
        <f t="shared" si="2"/>
        <v>-2.0428637111261083E-2</v>
      </c>
      <c r="O55" s="148">
        <f t="shared" si="4"/>
        <v>2.0030831818656392E-2</v>
      </c>
      <c r="P55" s="125">
        <v>93.624738041084697</v>
      </c>
      <c r="Q55" s="115">
        <f t="shared" si="1"/>
        <v>3.2708750902024075E-3</v>
      </c>
      <c r="R55" s="115">
        <f t="shared" si="3"/>
        <v>-1.0936248921896596E-2</v>
      </c>
      <c r="S55" s="115">
        <f t="shared" si="5"/>
        <v>0.1497919385973514</v>
      </c>
    </row>
    <row r="56" spans="11:19" ht="15" x14ac:dyDescent="0.25">
      <c r="K56" s="41">
        <v>36600</v>
      </c>
      <c r="L56" s="147">
        <v>85.990105855403399</v>
      </c>
      <c r="M56" s="148">
        <f t="shared" si="0"/>
        <v>-2.6087109289711807E-2</v>
      </c>
      <c r="N56" s="148">
        <f t="shared" si="2"/>
        <v>-4.8835660199468389E-2</v>
      </c>
      <c r="O56" s="148">
        <f t="shared" si="4"/>
        <v>1.0283745902277541E-2</v>
      </c>
      <c r="P56" s="125">
        <v>94.886950193650307</v>
      </c>
      <c r="Q56" s="115">
        <f t="shared" si="1"/>
        <v>1.3481609443988241E-2</v>
      </c>
      <c r="R56" s="115">
        <f t="shared" si="3"/>
        <v>1.4809510046866814E-2</v>
      </c>
      <c r="S56" s="115">
        <f t="shared" si="5"/>
        <v>0.16783245983013173</v>
      </c>
    </row>
    <row r="57" spans="11:19" ht="15" x14ac:dyDescent="0.25">
      <c r="K57" s="41">
        <v>36631</v>
      </c>
      <c r="L57" s="147">
        <v>84.149682615221195</v>
      </c>
      <c r="M57" s="148">
        <f t="shared" si="0"/>
        <v>-2.1402732580385053E-2</v>
      </c>
      <c r="N57" s="148">
        <f t="shared" si="2"/>
        <v>-7.6402664892277872E-2</v>
      </c>
      <c r="O57" s="148">
        <f t="shared" si="4"/>
        <v>3.6082916843711565E-3</v>
      </c>
      <c r="P57" s="125">
        <v>94.759469307328104</v>
      </c>
      <c r="Q57" s="115">
        <f t="shared" si="1"/>
        <v>-1.3435028321812092E-3</v>
      </c>
      <c r="R57" s="115">
        <f t="shared" si="3"/>
        <v>1.5430512108109529E-2</v>
      </c>
      <c r="S57" s="115">
        <f t="shared" si="5"/>
        <v>0.16714161924554016</v>
      </c>
    </row>
    <row r="58" spans="11:19" ht="15" x14ac:dyDescent="0.25">
      <c r="K58" s="41">
        <v>36661</v>
      </c>
      <c r="L58" s="147">
        <v>87.694241848219093</v>
      </c>
      <c r="M58" s="148">
        <f t="shared" si="0"/>
        <v>4.2122074888928385E-2</v>
      </c>
      <c r="N58" s="148">
        <f t="shared" si="2"/>
        <v>-6.7862839864215596E-3</v>
      </c>
      <c r="O58" s="148">
        <f t="shared" si="4"/>
        <v>4.7525358197725742E-2</v>
      </c>
      <c r="P58" s="125">
        <v>94.559170889410296</v>
      </c>
      <c r="Q58" s="115">
        <f t="shared" si="1"/>
        <v>-2.1137562228022988E-3</v>
      </c>
      <c r="R58" s="115">
        <f t="shared" si="3"/>
        <v>9.9806190957303365E-3</v>
      </c>
      <c r="S58" s="115">
        <f t="shared" si="5"/>
        <v>0.14585159493601885</v>
      </c>
    </row>
    <row r="59" spans="11:19" ht="15" x14ac:dyDescent="0.25">
      <c r="K59" s="41">
        <v>36692</v>
      </c>
      <c r="L59" s="147">
        <v>92.003424350731095</v>
      </c>
      <c r="M59" s="148">
        <f t="shared" si="0"/>
        <v>4.9138716655653614E-2</v>
      </c>
      <c r="N59" s="148">
        <f t="shared" si="2"/>
        <v>6.9930353446004512E-2</v>
      </c>
      <c r="O59" s="148">
        <f t="shared" si="4"/>
        <v>8.1836457901562021E-2</v>
      </c>
      <c r="P59" s="125">
        <v>93.5829498353594</v>
      </c>
      <c r="Q59" s="115">
        <f t="shared" si="1"/>
        <v>-1.0323917234771551E-2</v>
      </c>
      <c r="R59" s="115">
        <f t="shared" si="3"/>
        <v>-1.3742673314187437E-2</v>
      </c>
      <c r="S59" s="115">
        <f t="shared" si="5"/>
        <v>0.11986197251571573</v>
      </c>
    </row>
    <row r="60" spans="11:19" ht="15" x14ac:dyDescent="0.25">
      <c r="K60" s="41">
        <v>36722</v>
      </c>
      <c r="L60" s="147">
        <v>95.135515259675401</v>
      </c>
      <c r="M60" s="148">
        <f t="shared" si="0"/>
        <v>3.4043199272717262E-2</v>
      </c>
      <c r="N60" s="148">
        <f t="shared" si="2"/>
        <v>0.1305510882873735</v>
      </c>
      <c r="O60" s="148">
        <f t="shared" si="4"/>
        <v>0.10027814269029522</v>
      </c>
      <c r="P60" s="125">
        <v>94.368973552899305</v>
      </c>
      <c r="Q60" s="115">
        <f t="shared" si="1"/>
        <v>8.399219290722959E-3</v>
      </c>
      <c r="R60" s="115">
        <f t="shared" si="3"/>
        <v>-4.1209153795735975E-3</v>
      </c>
      <c r="S60" s="115">
        <f t="shared" si="5"/>
        <v>0.10972031496138723</v>
      </c>
    </row>
    <row r="61" spans="11:19" ht="15" x14ac:dyDescent="0.25">
      <c r="K61" s="41">
        <v>36753</v>
      </c>
      <c r="L61" s="147">
        <v>96.685413577589799</v>
      </c>
      <c r="M61" s="148">
        <f t="shared" si="0"/>
        <v>1.6291479724305891E-2</v>
      </c>
      <c r="N61" s="148">
        <f t="shared" si="2"/>
        <v>0.10252864429722308</v>
      </c>
      <c r="O61" s="148">
        <f t="shared" si="4"/>
        <v>9.6939290496068642E-2</v>
      </c>
      <c r="P61" s="125">
        <v>95.287461496920102</v>
      </c>
      <c r="Q61" s="115">
        <f t="shared" si="1"/>
        <v>9.7329440963551672E-3</v>
      </c>
      <c r="R61" s="115">
        <f t="shared" si="3"/>
        <v>7.7019563587499285E-3</v>
      </c>
      <c r="S61" s="115">
        <f t="shared" si="5"/>
        <v>7.4251405533220183E-2</v>
      </c>
    </row>
    <row r="62" spans="11:19" ht="15" x14ac:dyDescent="0.25">
      <c r="K62" s="41">
        <v>36784</v>
      </c>
      <c r="L62" s="147">
        <v>98.06633619051</v>
      </c>
      <c r="M62" s="148">
        <f t="shared" si="0"/>
        <v>1.4282636458001097E-2</v>
      </c>
      <c r="N62" s="148">
        <f t="shared" si="2"/>
        <v>6.5898762818503043E-2</v>
      </c>
      <c r="O62" s="148">
        <f t="shared" si="4"/>
        <v>0.10288101022911289</v>
      </c>
      <c r="P62" s="125">
        <v>96.575269292861293</v>
      </c>
      <c r="Q62" s="115">
        <f t="shared" si="1"/>
        <v>1.3514976427227099E-2</v>
      </c>
      <c r="R62" s="115">
        <f t="shared" si="3"/>
        <v>3.1975049544455292E-2</v>
      </c>
      <c r="S62" s="115">
        <f t="shared" si="5"/>
        <v>4.3765533857798689E-2</v>
      </c>
    </row>
    <row r="63" spans="11:19" ht="15" x14ac:dyDescent="0.25">
      <c r="K63" s="41">
        <v>36814</v>
      </c>
      <c r="L63" s="147">
        <v>99.458219317394807</v>
      </c>
      <c r="M63" s="148">
        <f t="shared" si="0"/>
        <v>1.4193281618891662E-2</v>
      </c>
      <c r="N63" s="148">
        <f t="shared" si="2"/>
        <v>4.5437332692427779E-2</v>
      </c>
      <c r="O63" s="148">
        <f t="shared" si="4"/>
        <v>0.10736556442652057</v>
      </c>
      <c r="P63" s="125">
        <v>97.640307383907498</v>
      </c>
      <c r="Q63" s="115">
        <f t="shared" si="1"/>
        <v>1.1028062348099832E-2</v>
      </c>
      <c r="R63" s="115">
        <f t="shared" si="3"/>
        <v>3.4665353535655585E-2</v>
      </c>
      <c r="S63" s="115">
        <f t="shared" si="5"/>
        <v>2.8159758252706446E-2</v>
      </c>
    </row>
    <row r="64" spans="11:19" ht="15" x14ac:dyDescent="0.25">
      <c r="K64" s="41">
        <v>36845</v>
      </c>
      <c r="L64" s="147">
        <v>100.29757139079</v>
      </c>
      <c r="M64" s="148">
        <f t="shared" si="0"/>
        <v>8.4392429218607123E-3</v>
      </c>
      <c r="N64" s="148">
        <f t="shared" si="2"/>
        <v>3.7359904452406889E-2</v>
      </c>
      <c r="O64" s="148">
        <f t="shared" si="4"/>
        <v>0.11275134546410559</v>
      </c>
      <c r="P64" s="125">
        <v>98.736571783692</v>
      </c>
      <c r="Q64" s="115">
        <f t="shared" si="1"/>
        <v>1.1227580383111224E-2</v>
      </c>
      <c r="R64" s="115">
        <f t="shared" si="3"/>
        <v>3.619689550532712E-2</v>
      </c>
      <c r="S64" s="115">
        <f t="shared" si="5"/>
        <v>4.3065818930428268E-2</v>
      </c>
    </row>
    <row r="65" spans="11:19" ht="15" x14ac:dyDescent="0.25">
      <c r="K65" s="41">
        <v>36875</v>
      </c>
      <c r="L65" s="147">
        <v>100</v>
      </c>
      <c r="M65" s="148">
        <f t="shared" si="0"/>
        <v>-2.9668853060316192E-3</v>
      </c>
      <c r="N65" s="148">
        <f t="shared" si="2"/>
        <v>1.9717916306504435E-2</v>
      </c>
      <c r="O65" s="148">
        <f t="shared" si="4"/>
        <v>0.10613230480255642</v>
      </c>
      <c r="P65" s="125">
        <v>100</v>
      </c>
      <c r="Q65" s="115">
        <f t="shared" si="1"/>
        <v>1.2795949803441342E-2</v>
      </c>
      <c r="R65" s="115">
        <f t="shared" si="3"/>
        <v>3.5461777453121401E-2</v>
      </c>
      <c r="S65" s="115">
        <f t="shared" si="5"/>
        <v>6.9493231657029586E-2</v>
      </c>
    </row>
    <row r="66" spans="11:19" ht="15" x14ac:dyDescent="0.25">
      <c r="K66" s="41">
        <v>36906</v>
      </c>
      <c r="L66" s="147">
        <v>99.903171152585102</v>
      </c>
      <c r="M66" s="148">
        <f t="shared" si="0"/>
        <v>-9.6828847414898167E-4</v>
      </c>
      <c r="N66" s="148">
        <f t="shared" si="2"/>
        <v>4.4737562993195645E-3</v>
      </c>
      <c r="O66" s="148">
        <f t="shared" si="4"/>
        <v>9.6502087443977924E-2</v>
      </c>
      <c r="P66" s="125">
        <v>100.612040531481</v>
      </c>
      <c r="Q66" s="115">
        <f t="shared" si="1"/>
        <v>6.1204053148100623E-3</v>
      </c>
      <c r="R66" s="115">
        <f t="shared" si="3"/>
        <v>3.0435516101860349E-2</v>
      </c>
      <c r="S66" s="115">
        <f t="shared" si="5"/>
        <v>7.8145926606860705E-2</v>
      </c>
    </row>
    <row r="67" spans="11:19" ht="15" x14ac:dyDescent="0.25">
      <c r="K67" s="41">
        <v>36937</v>
      </c>
      <c r="L67" s="147">
        <v>99.248998828515198</v>
      </c>
      <c r="M67" s="148">
        <f t="shared" si="0"/>
        <v>-6.5480636552643912E-3</v>
      </c>
      <c r="N67" s="148">
        <f t="shared" si="2"/>
        <v>-1.0454615677474743E-2</v>
      </c>
      <c r="O67" s="148">
        <f t="shared" si="4"/>
        <v>0.12408140899046671</v>
      </c>
      <c r="P67" s="125">
        <v>101.318825737658</v>
      </c>
      <c r="Q67" s="115">
        <f t="shared" si="1"/>
        <v>7.0248570891060513E-3</v>
      </c>
      <c r="R67" s="115">
        <f t="shared" si="3"/>
        <v>2.6152963459406875E-2</v>
      </c>
      <c r="S67" s="115">
        <f t="shared" si="5"/>
        <v>8.2180071822438139E-2</v>
      </c>
    </row>
    <row r="68" spans="11:19" ht="15" x14ac:dyDescent="0.25">
      <c r="K68" s="41">
        <v>36965</v>
      </c>
      <c r="L68" s="147">
        <v>99.246571401485397</v>
      </c>
      <c r="M68" s="148">
        <f t="shared" si="0"/>
        <v>-2.4457949787448641E-5</v>
      </c>
      <c r="N68" s="148">
        <f t="shared" si="2"/>
        <v>-7.5342859851460497E-3</v>
      </c>
      <c r="O68" s="148">
        <f t="shared" si="4"/>
        <v>0.15416268434851554</v>
      </c>
      <c r="P68" s="125">
        <v>101.09247448130699</v>
      </c>
      <c r="Q68" s="115">
        <f t="shared" si="1"/>
        <v>-2.2340493457464472E-3</v>
      </c>
      <c r="R68" s="115">
        <f t="shared" si="3"/>
        <v>1.0924744813070042E-2</v>
      </c>
      <c r="S68" s="115">
        <f t="shared" si="5"/>
        <v>6.5399133126232023E-2</v>
      </c>
    </row>
    <row r="69" spans="11:19" ht="15" x14ac:dyDescent="0.25">
      <c r="K69" s="41">
        <v>36996</v>
      </c>
      <c r="L69" s="147">
        <v>99.127049174288103</v>
      </c>
      <c r="M69" s="148">
        <f t="shared" si="0"/>
        <v>-1.2042957807961718E-3</v>
      </c>
      <c r="N69" s="148">
        <f t="shared" si="2"/>
        <v>-7.7687421664683898E-3</v>
      </c>
      <c r="O69" s="148">
        <f t="shared" si="4"/>
        <v>0.17798482529698534</v>
      </c>
      <c r="P69" s="125">
        <v>100.861859663514</v>
      </c>
      <c r="Q69" s="115">
        <f t="shared" si="1"/>
        <v>-2.2812263620636264E-3</v>
      </c>
      <c r="R69" s="115">
        <f t="shared" si="3"/>
        <v>2.4829943882793692E-3</v>
      </c>
      <c r="S69" s="115">
        <f t="shared" si="5"/>
        <v>6.439873925838846E-2</v>
      </c>
    </row>
    <row r="70" spans="11:19" ht="15" x14ac:dyDescent="0.25">
      <c r="K70" s="41">
        <v>37026</v>
      </c>
      <c r="L70" s="147">
        <v>99.456203884852897</v>
      </c>
      <c r="M70" s="148">
        <f t="shared" si="0"/>
        <v>3.3205337322819162E-3</v>
      </c>
      <c r="N70" s="148">
        <f t="shared" si="2"/>
        <v>2.087729435898078E-3</v>
      </c>
      <c r="O70" s="148">
        <f t="shared" si="4"/>
        <v>0.1341246789839563</v>
      </c>
      <c r="P70" s="125">
        <v>101.253791321229</v>
      </c>
      <c r="Q70" s="115">
        <f t="shared" si="1"/>
        <v>3.8858262084651152E-3</v>
      </c>
      <c r="R70" s="115">
        <f t="shared" si="3"/>
        <v>-6.4187890015021676E-4</v>
      </c>
      <c r="S70" s="115">
        <f t="shared" si="5"/>
        <v>7.0798214164211171E-2</v>
      </c>
    </row>
    <row r="71" spans="11:19" ht="15" x14ac:dyDescent="0.25">
      <c r="K71" s="41">
        <v>37057</v>
      </c>
      <c r="L71" s="147">
        <v>99.620891666964596</v>
      </c>
      <c r="M71" s="148">
        <f t="shared" si="0"/>
        <v>1.6558824455270571E-3</v>
      </c>
      <c r="N71" s="148">
        <f t="shared" si="2"/>
        <v>3.771619111807345E-3</v>
      </c>
      <c r="O71" s="148">
        <f t="shared" si="4"/>
        <v>8.2795476037876181E-2</v>
      </c>
      <c r="P71" s="125">
        <v>102.528010123196</v>
      </c>
      <c r="Q71" s="115">
        <f t="shared" si="1"/>
        <v>1.2584405831526091E-2</v>
      </c>
      <c r="R71" s="115">
        <f t="shared" si="3"/>
        <v>1.4200222610580626E-2</v>
      </c>
      <c r="S71" s="115">
        <f t="shared" si="5"/>
        <v>9.5584295040642031E-2</v>
      </c>
    </row>
    <row r="72" spans="11:19" ht="15" x14ac:dyDescent="0.25">
      <c r="K72" s="41">
        <v>37087</v>
      </c>
      <c r="L72" s="147">
        <v>100.32893608409201</v>
      </c>
      <c r="M72" s="148">
        <f t="shared" ref="M72:M135" si="6">L72/L71-1</f>
        <v>7.1073888747594793E-3</v>
      </c>
      <c r="N72" s="148">
        <f t="shared" si="2"/>
        <v>1.2124711870427074E-2</v>
      </c>
      <c r="O72" s="148">
        <f t="shared" si="4"/>
        <v>5.4589716681945788E-2</v>
      </c>
      <c r="P72" s="125">
        <v>103.700468911041</v>
      </c>
      <c r="Q72" s="115">
        <f t="shared" ref="Q72:Q135" si="7">P72/P71-1</f>
        <v>1.1435497347858314E-2</v>
      </c>
      <c r="R72" s="115">
        <f t="shared" si="3"/>
        <v>2.8143534701788209E-2</v>
      </c>
      <c r="S72" s="115">
        <f t="shared" si="5"/>
        <v>9.8883086324032643E-2</v>
      </c>
    </row>
    <row r="73" spans="11:19" ht="15" x14ac:dyDescent="0.25">
      <c r="K73" s="41">
        <v>37118</v>
      </c>
      <c r="L73" s="147">
        <v>100.39952498311401</v>
      </c>
      <c r="M73" s="148">
        <f t="shared" si="6"/>
        <v>7.0357467922144146E-4</v>
      </c>
      <c r="N73" s="148">
        <f t="shared" si="2"/>
        <v>9.484788896158225E-3</v>
      </c>
      <c r="O73" s="148">
        <f t="shared" si="4"/>
        <v>3.8414392286212351E-2</v>
      </c>
      <c r="P73" s="125">
        <v>104.118264368987</v>
      </c>
      <c r="Q73" s="115">
        <f t="shared" si="7"/>
        <v>4.0288675869384338E-3</v>
      </c>
      <c r="R73" s="115">
        <f t="shared" si="3"/>
        <v>2.8290032505256191E-2</v>
      </c>
      <c r="S73" s="115">
        <f t="shared" si="5"/>
        <v>9.2675392263989798E-2</v>
      </c>
    </row>
    <row r="74" spans="11:19" ht="15" x14ac:dyDescent="0.25">
      <c r="K74" s="41">
        <v>37149</v>
      </c>
      <c r="L74" s="147">
        <v>100.23745783631</v>
      </c>
      <c r="M74" s="148">
        <f t="shared" si="6"/>
        <v>-1.6142222468807921E-3</v>
      </c>
      <c r="N74" s="148">
        <f t="shared" ref="N74:N137" si="8">L74/L71-1</f>
        <v>6.1891251827639326E-3</v>
      </c>
      <c r="O74" s="148">
        <f t="shared" si="4"/>
        <v>2.2139316407031151E-2</v>
      </c>
      <c r="P74" s="125">
        <v>104.301339122892</v>
      </c>
      <c r="Q74" s="115">
        <f t="shared" si="7"/>
        <v>1.7583346688934132E-3</v>
      </c>
      <c r="R74" s="115">
        <f t="shared" ref="R74:R137" si="9">P74/P71-1</f>
        <v>1.7296044247471443E-2</v>
      </c>
      <c r="S74" s="115">
        <f t="shared" si="5"/>
        <v>8.0000499989305363E-2</v>
      </c>
    </row>
    <row r="75" spans="11:19" ht="15" x14ac:dyDescent="0.25">
      <c r="K75" s="41">
        <v>37179</v>
      </c>
      <c r="L75" s="147">
        <v>98.447097176000995</v>
      </c>
      <c r="M75" s="148">
        <f t="shared" si="6"/>
        <v>-1.7861193798756392E-2</v>
      </c>
      <c r="N75" s="148">
        <f t="shared" si="8"/>
        <v>-1.8756691554206451E-2</v>
      </c>
      <c r="O75" s="148">
        <f t="shared" si="4"/>
        <v>-1.0166300465998535E-2</v>
      </c>
      <c r="P75" s="125">
        <v>104.369059825577</v>
      </c>
      <c r="Q75" s="115">
        <f t="shared" si="7"/>
        <v>6.4927932138236777E-4</v>
      </c>
      <c r="R75" s="115">
        <f t="shared" si="9"/>
        <v>6.4473277850802813E-3</v>
      </c>
      <c r="S75" s="115">
        <f t="shared" si="5"/>
        <v>6.8913675324812518E-2</v>
      </c>
    </row>
    <row r="76" spans="11:19" ht="15" x14ac:dyDescent="0.25">
      <c r="K76" s="41">
        <v>37210</v>
      </c>
      <c r="L76" s="147">
        <v>96.793418993493802</v>
      </c>
      <c r="M76" s="148">
        <f t="shared" si="6"/>
        <v>-1.6797632738228874E-2</v>
      </c>
      <c r="N76" s="148">
        <f t="shared" si="8"/>
        <v>-3.5917560269599913E-2</v>
      </c>
      <c r="O76" s="148">
        <f t="shared" si="4"/>
        <v>-3.4937559790385597E-2</v>
      </c>
      <c r="P76" s="125">
        <v>104.353975307751</v>
      </c>
      <c r="Q76" s="115">
        <f t="shared" si="7"/>
        <v>-1.4453055197782838E-4</v>
      </c>
      <c r="R76" s="115">
        <f t="shared" si="9"/>
        <v>2.2638769498564137E-3</v>
      </c>
      <c r="S76" s="115">
        <f t="shared" si="5"/>
        <v>5.6892835375785378E-2</v>
      </c>
    </row>
    <row r="77" spans="11:19" ht="15" x14ac:dyDescent="0.25">
      <c r="K77" s="41">
        <v>37240</v>
      </c>
      <c r="L77" s="147">
        <v>95.204779468221304</v>
      </c>
      <c r="M77" s="148">
        <f t="shared" si="6"/>
        <v>-1.6412681169773347E-2</v>
      </c>
      <c r="N77" s="148">
        <f t="shared" si="8"/>
        <v>-5.0207561890757146E-2</v>
      </c>
      <c r="O77" s="148">
        <f t="shared" si="4"/>
        <v>-4.7952205317786989E-2</v>
      </c>
      <c r="P77" s="125">
        <v>104.68066077730801</v>
      </c>
      <c r="Q77" s="115">
        <f t="shared" si="7"/>
        <v>3.1305512664330237E-3</v>
      </c>
      <c r="R77" s="115">
        <f t="shared" si="9"/>
        <v>3.6367860432651167E-3</v>
      </c>
      <c r="S77" s="115">
        <f t="shared" si="5"/>
        <v>4.6806607773079989E-2</v>
      </c>
    </row>
    <row r="78" spans="11:19" ht="15" x14ac:dyDescent="0.25">
      <c r="K78" s="41">
        <v>37271</v>
      </c>
      <c r="L78" s="147">
        <v>95.836679868919006</v>
      </c>
      <c r="M78" s="148">
        <f t="shared" si="6"/>
        <v>6.637276029914263E-3</v>
      </c>
      <c r="N78" s="148">
        <f t="shared" si="8"/>
        <v>-2.6515939849553471E-2</v>
      </c>
      <c r="O78" s="148">
        <f t="shared" si="4"/>
        <v>-4.0704326366729826E-2</v>
      </c>
      <c r="P78" s="125">
        <v>106.03926160287099</v>
      </c>
      <c r="Q78" s="115">
        <f t="shared" si="7"/>
        <v>1.2978527413513463E-2</v>
      </c>
      <c r="R78" s="115">
        <f t="shared" si="9"/>
        <v>1.6002843947097611E-2</v>
      </c>
      <c r="S78" s="115">
        <f t="shared" si="5"/>
        <v>5.3942063422238729E-2</v>
      </c>
    </row>
    <row r="79" spans="11:19" ht="15" x14ac:dyDescent="0.25">
      <c r="K79" s="41">
        <v>37302</v>
      </c>
      <c r="L79" s="147">
        <v>97.074424567963305</v>
      </c>
      <c r="M79" s="148">
        <f t="shared" si="6"/>
        <v>1.2915145857903543E-2</v>
      </c>
      <c r="N79" s="148">
        <f t="shared" si="8"/>
        <v>2.9031475217173863E-3</v>
      </c>
      <c r="O79" s="148">
        <f t="shared" si="4"/>
        <v>-2.1910289133587835E-2</v>
      </c>
      <c r="P79" s="125">
        <v>108.150746217389</v>
      </c>
      <c r="Q79" s="115">
        <f t="shared" si="7"/>
        <v>1.9912290811923583E-2</v>
      </c>
      <c r="R79" s="115">
        <f t="shared" si="9"/>
        <v>3.6383577131977152E-2</v>
      </c>
      <c r="S79" s="115">
        <f t="shared" si="5"/>
        <v>6.742992163589312E-2</v>
      </c>
    </row>
    <row r="80" spans="11:19" ht="15" x14ac:dyDescent="0.25">
      <c r="K80" s="41">
        <v>37330</v>
      </c>
      <c r="L80" s="147">
        <v>98.197991181592897</v>
      </c>
      <c r="M80" s="148">
        <f t="shared" si="6"/>
        <v>1.157428044132236E-2</v>
      </c>
      <c r="N80" s="148">
        <f t="shared" si="8"/>
        <v>3.143972109478721E-2</v>
      </c>
      <c r="O80" s="148">
        <f t="shared" si="4"/>
        <v>-1.0565404981605298E-2</v>
      </c>
      <c r="P80" s="125">
        <v>109.364254668749</v>
      </c>
      <c r="Q80" s="115">
        <f t="shared" si="7"/>
        <v>1.1220527770754218E-2</v>
      </c>
      <c r="R80" s="115">
        <f t="shared" si="9"/>
        <v>4.474173029347428E-2</v>
      </c>
      <c r="S80" s="115">
        <f t="shared" si="5"/>
        <v>8.1823896683541397E-2</v>
      </c>
    </row>
    <row r="81" spans="11:19" ht="15" x14ac:dyDescent="0.25">
      <c r="K81" s="41">
        <v>37361</v>
      </c>
      <c r="L81" s="147">
        <v>97.589402444315596</v>
      </c>
      <c r="M81" s="148">
        <f t="shared" si="6"/>
        <v>-6.1975680963968216E-3</v>
      </c>
      <c r="N81" s="148">
        <f t="shared" si="8"/>
        <v>1.8288640401502576E-2</v>
      </c>
      <c r="O81" s="148">
        <f t="shared" si="4"/>
        <v>-1.5511878370039756E-2</v>
      </c>
      <c r="P81" s="125">
        <v>110.89245281603</v>
      </c>
      <c r="Q81" s="115">
        <f t="shared" si="7"/>
        <v>1.3973470142595756E-2</v>
      </c>
      <c r="R81" s="115">
        <f t="shared" si="9"/>
        <v>4.5767870690525569E-2</v>
      </c>
      <c r="S81" s="115">
        <f t="shared" si="5"/>
        <v>9.9448822240429946E-2</v>
      </c>
    </row>
    <row r="82" spans="11:19" ht="15" x14ac:dyDescent="0.25">
      <c r="K82" s="41">
        <v>37391</v>
      </c>
      <c r="L82" s="147">
        <v>97.155350507869798</v>
      </c>
      <c r="M82" s="148">
        <f t="shared" si="6"/>
        <v>-4.4477363891378685E-3</v>
      </c>
      <c r="N82" s="148">
        <f t="shared" si="8"/>
        <v>8.3364841220179287E-4</v>
      </c>
      <c r="O82" s="148">
        <f t="shared" si="4"/>
        <v>-2.3134337397865634E-2</v>
      </c>
      <c r="P82" s="125">
        <v>110.905729909534</v>
      </c>
      <c r="Q82" s="115">
        <f t="shared" si="7"/>
        <v>1.1972946009253249E-4</v>
      </c>
      <c r="R82" s="115">
        <f t="shared" si="9"/>
        <v>2.5473552319346338E-2</v>
      </c>
      <c r="S82" s="115">
        <f t="shared" si="5"/>
        <v>9.5324219096982743E-2</v>
      </c>
    </row>
    <row r="83" spans="11:19" ht="15" x14ac:dyDescent="0.25">
      <c r="K83" s="41">
        <v>37422</v>
      </c>
      <c r="L83" s="147">
        <v>97.146391225029504</v>
      </c>
      <c r="M83" s="148">
        <f t="shared" si="6"/>
        <v>-9.2216051853610814E-5</v>
      </c>
      <c r="N83" s="148">
        <f t="shared" si="8"/>
        <v>-1.0708976262240655E-2</v>
      </c>
      <c r="O83" s="148">
        <f t="shared" ref="O83:O146" si="10">L83/L71-1</f>
        <v>-2.4839171789461711E-2</v>
      </c>
      <c r="P83" s="125">
        <v>111.773910651055</v>
      </c>
      <c r="Q83" s="115">
        <f t="shared" si="7"/>
        <v>7.8280963682324511E-3</v>
      </c>
      <c r="R83" s="115">
        <f t="shared" si="9"/>
        <v>2.2033305028270611E-2</v>
      </c>
      <c r="S83" s="115">
        <f t="shared" ref="S83:S146" si="11">P83/P71-1</f>
        <v>9.0179264346877286E-2</v>
      </c>
    </row>
    <row r="84" spans="11:19" ht="15" x14ac:dyDescent="0.25">
      <c r="K84" s="41">
        <v>37452</v>
      </c>
      <c r="L84" s="147">
        <v>97.827431331470805</v>
      </c>
      <c r="M84" s="148">
        <f t="shared" si="6"/>
        <v>7.0104519360245643E-3</v>
      </c>
      <c r="N84" s="148">
        <f t="shared" si="8"/>
        <v>2.4390854046987265E-3</v>
      </c>
      <c r="O84" s="148">
        <f t="shared" si="10"/>
        <v>-2.4933033781246672E-2</v>
      </c>
      <c r="P84" s="125">
        <v>110.503351574993</v>
      </c>
      <c r="Q84" s="115">
        <f t="shared" si="7"/>
        <v>-1.136722396721479E-2</v>
      </c>
      <c r="R84" s="115">
        <f t="shared" si="9"/>
        <v>-3.5088162553542634E-3</v>
      </c>
      <c r="S84" s="115">
        <f t="shared" si="11"/>
        <v>6.5601271965200381E-2</v>
      </c>
    </row>
    <row r="85" spans="11:19" ht="15" x14ac:dyDescent="0.25">
      <c r="K85" s="41">
        <v>37483</v>
      </c>
      <c r="L85" s="147">
        <v>98.235979852146897</v>
      </c>
      <c r="M85" s="148">
        <f t="shared" si="6"/>
        <v>4.1762163752598891E-3</v>
      </c>
      <c r="N85" s="148">
        <f t="shared" si="8"/>
        <v>1.1122695133394256E-2</v>
      </c>
      <c r="O85" s="148">
        <f t="shared" si="10"/>
        <v>-2.1549356247760998E-2</v>
      </c>
      <c r="P85" s="125">
        <v>110.075814850227</v>
      </c>
      <c r="Q85" s="115">
        <f t="shared" si="7"/>
        <v>-3.8689932809490291E-3</v>
      </c>
      <c r="R85" s="115">
        <f t="shared" si="9"/>
        <v>-7.4830674662522689E-3</v>
      </c>
      <c r="S85" s="115">
        <f t="shared" si="11"/>
        <v>5.7219072151711181E-2</v>
      </c>
    </row>
    <row r="86" spans="11:19" ht="15" x14ac:dyDescent="0.25">
      <c r="K86" s="41">
        <v>37514</v>
      </c>
      <c r="L86" s="147">
        <v>98.605956477116706</v>
      </c>
      <c r="M86" s="148">
        <f t="shared" si="6"/>
        <v>3.7662028263640845E-3</v>
      </c>
      <c r="N86" s="148">
        <f t="shared" si="8"/>
        <v>1.5024389827371643E-2</v>
      </c>
      <c r="O86" s="148">
        <f t="shared" si="10"/>
        <v>-1.6276364089935047E-2</v>
      </c>
      <c r="P86" s="125">
        <v>109.17801710541799</v>
      </c>
      <c r="Q86" s="115">
        <f t="shared" si="7"/>
        <v>-8.1561762320868647E-3</v>
      </c>
      <c r="R86" s="115">
        <f t="shared" si="9"/>
        <v>-2.3224503200403257E-2</v>
      </c>
      <c r="S86" s="115">
        <f t="shared" si="11"/>
        <v>4.6755660315924485E-2</v>
      </c>
    </row>
    <row r="87" spans="11:19" ht="15" x14ac:dyDescent="0.25">
      <c r="K87" s="41">
        <v>37544</v>
      </c>
      <c r="L87" s="147">
        <v>99.119156305631194</v>
      </c>
      <c r="M87" s="148">
        <f t="shared" si="6"/>
        <v>5.2045520052694805E-3</v>
      </c>
      <c r="N87" s="148">
        <f t="shared" si="8"/>
        <v>1.3204118278273169E-2</v>
      </c>
      <c r="O87" s="148">
        <f t="shared" si="10"/>
        <v>6.8266017882550045E-3</v>
      </c>
      <c r="P87" s="125">
        <v>110.304615853751</v>
      </c>
      <c r="Q87" s="115">
        <f t="shared" si="7"/>
        <v>1.0318915640730175E-2</v>
      </c>
      <c r="R87" s="115">
        <f t="shared" si="9"/>
        <v>-1.7984587653626649E-3</v>
      </c>
      <c r="S87" s="115">
        <f t="shared" si="11"/>
        <v>5.6870839289858477E-2</v>
      </c>
    </row>
    <row r="88" spans="11:19" ht="15" x14ac:dyDescent="0.25">
      <c r="K88" s="41">
        <v>37575</v>
      </c>
      <c r="L88" s="147">
        <v>100.664596209124</v>
      </c>
      <c r="M88" s="148">
        <f t="shared" si="6"/>
        <v>1.5591737874841138E-2</v>
      </c>
      <c r="N88" s="148">
        <f t="shared" si="8"/>
        <v>2.4722269382688067E-2</v>
      </c>
      <c r="O88" s="148">
        <f t="shared" si="10"/>
        <v>3.9994219192633462E-2</v>
      </c>
      <c r="P88" s="125">
        <v>112.223817293853</v>
      </c>
      <c r="Q88" s="115">
        <f t="shared" si="7"/>
        <v>1.7399103611825284E-2</v>
      </c>
      <c r="R88" s="115">
        <f t="shared" si="9"/>
        <v>1.9513845494113724E-2</v>
      </c>
      <c r="S88" s="115">
        <f t="shared" si="11"/>
        <v>7.5414874832444134E-2</v>
      </c>
    </row>
    <row r="89" spans="11:19" ht="15" x14ac:dyDescent="0.25">
      <c r="K89" s="41">
        <v>37605</v>
      </c>
      <c r="L89" s="147">
        <v>102.734190072774</v>
      </c>
      <c r="M89" s="148">
        <f t="shared" si="6"/>
        <v>2.0559302292839421E-2</v>
      </c>
      <c r="N89" s="148">
        <f t="shared" si="8"/>
        <v>4.1865965740267574E-2</v>
      </c>
      <c r="O89" s="148">
        <f t="shared" si="10"/>
        <v>7.9086477029926439E-2</v>
      </c>
      <c r="P89" s="125">
        <v>114.90614021814</v>
      </c>
      <c r="Q89" s="115">
        <f t="shared" si="7"/>
        <v>2.3901547719264116E-2</v>
      </c>
      <c r="R89" s="115">
        <f t="shared" si="9"/>
        <v>5.2465901695129213E-2</v>
      </c>
      <c r="S89" s="115">
        <f t="shared" si="11"/>
        <v>9.7682603117925648E-2</v>
      </c>
    </row>
    <row r="90" spans="11:19" ht="15" x14ac:dyDescent="0.25">
      <c r="K90" s="41">
        <v>37636</v>
      </c>
      <c r="L90" s="147">
        <v>105.510991989955</v>
      </c>
      <c r="M90" s="148">
        <f t="shared" si="6"/>
        <v>2.7028995071786577E-2</v>
      </c>
      <c r="N90" s="148">
        <f t="shared" si="8"/>
        <v>6.448638106457194E-2</v>
      </c>
      <c r="O90" s="148">
        <f t="shared" si="10"/>
        <v>0.10094581880620312</v>
      </c>
      <c r="P90" s="125">
        <v>116.73848684157601</v>
      </c>
      <c r="Q90" s="115">
        <f t="shared" si="7"/>
        <v>1.5946463957082324E-2</v>
      </c>
      <c r="R90" s="115">
        <f t="shared" si="9"/>
        <v>5.832821172556768E-2</v>
      </c>
      <c r="S90" s="115">
        <f t="shared" si="11"/>
        <v>0.10089871503231329</v>
      </c>
    </row>
    <row r="91" spans="11:19" ht="15" x14ac:dyDescent="0.25">
      <c r="K91" s="41">
        <v>37667</v>
      </c>
      <c r="L91" s="147">
        <v>106.486316395092</v>
      </c>
      <c r="M91" s="148">
        <f t="shared" si="6"/>
        <v>9.2438179827734057E-3</v>
      </c>
      <c r="N91" s="148">
        <f t="shared" si="8"/>
        <v>5.7832846951213712E-2</v>
      </c>
      <c r="O91" s="148">
        <f t="shared" si="10"/>
        <v>9.6955422285704973E-2</v>
      </c>
      <c r="P91" s="125">
        <v>117.84160472718</v>
      </c>
      <c r="Q91" s="115">
        <f t="shared" si="7"/>
        <v>9.4494790488506286E-3</v>
      </c>
      <c r="R91" s="115">
        <f t="shared" si="9"/>
        <v>5.005878046918566E-2</v>
      </c>
      <c r="S91" s="115">
        <f t="shared" si="11"/>
        <v>8.9605100738850529E-2</v>
      </c>
    </row>
    <row r="92" spans="11:19" ht="15" x14ac:dyDescent="0.25">
      <c r="K92" s="41">
        <v>37695</v>
      </c>
      <c r="L92" s="147">
        <v>106.58298896790301</v>
      </c>
      <c r="M92" s="148">
        <f t="shared" si="6"/>
        <v>9.0784033182567114E-4</v>
      </c>
      <c r="N92" s="148">
        <f t="shared" si="8"/>
        <v>3.7463661244641511E-2</v>
      </c>
      <c r="O92" s="148">
        <f t="shared" si="10"/>
        <v>8.5388689579241284E-2</v>
      </c>
      <c r="P92" s="125">
        <v>118.176507543444</v>
      </c>
      <c r="Q92" s="115">
        <f t="shared" si="7"/>
        <v>2.8419743352896543E-3</v>
      </c>
      <c r="R92" s="115">
        <f t="shared" si="9"/>
        <v>2.8461205981642701E-2</v>
      </c>
      <c r="S92" s="115">
        <f t="shared" si="11"/>
        <v>8.0577085276960503E-2</v>
      </c>
    </row>
    <row r="93" spans="11:19" ht="15" x14ac:dyDescent="0.25">
      <c r="K93" s="41">
        <v>37726</v>
      </c>
      <c r="L93" s="147">
        <v>104.996378127729</v>
      </c>
      <c r="M93" s="148">
        <f t="shared" si="6"/>
        <v>-1.4886154493676362E-2</v>
      </c>
      <c r="N93" s="148">
        <f t="shared" si="8"/>
        <v>-4.8773483456111544E-3</v>
      </c>
      <c r="O93" s="148">
        <f t="shared" si="10"/>
        <v>7.5899385567401279E-2</v>
      </c>
      <c r="P93" s="125">
        <v>118.949215162397</v>
      </c>
      <c r="Q93" s="115">
        <f t="shared" si="7"/>
        <v>6.5385890564495508E-3</v>
      </c>
      <c r="R93" s="115">
        <f t="shared" si="9"/>
        <v>1.8937441975080072E-2</v>
      </c>
      <c r="S93" s="115">
        <f t="shared" si="11"/>
        <v>7.2653838397218173E-2</v>
      </c>
    </row>
    <row r="94" spans="11:19" ht="15" x14ac:dyDescent="0.25">
      <c r="K94" s="41">
        <v>37756</v>
      </c>
      <c r="L94" s="147">
        <v>105.37149068594699</v>
      </c>
      <c r="M94" s="148">
        <f t="shared" si="6"/>
        <v>3.5726237886193335E-3</v>
      </c>
      <c r="N94" s="148">
        <f t="shared" si="8"/>
        <v>-1.0469192163702234E-2</v>
      </c>
      <c r="O94" s="148">
        <f t="shared" si="10"/>
        <v>8.4567037585970839E-2</v>
      </c>
      <c r="P94" s="125">
        <v>119.76652547649699</v>
      </c>
      <c r="Q94" s="115">
        <f t="shared" si="7"/>
        <v>6.87108622771615E-3</v>
      </c>
      <c r="R94" s="115">
        <f t="shared" si="9"/>
        <v>1.6334814463647707E-2</v>
      </c>
      <c r="S94" s="115">
        <f t="shared" si="11"/>
        <v>7.9894840187163974E-2</v>
      </c>
    </row>
    <row r="95" spans="11:19" ht="15" x14ac:dyDescent="0.25">
      <c r="K95" s="41">
        <v>37787</v>
      </c>
      <c r="L95" s="147">
        <v>105.279419517387</v>
      </c>
      <c r="M95" s="148">
        <f t="shared" si="6"/>
        <v>-8.737768438182858E-4</v>
      </c>
      <c r="N95" s="148">
        <f t="shared" si="8"/>
        <v>-1.2230558207638298E-2</v>
      </c>
      <c r="O95" s="148">
        <f t="shared" si="10"/>
        <v>8.371930433852337E-2</v>
      </c>
      <c r="P95" s="125">
        <v>121.199852714212</v>
      </c>
      <c r="Q95" s="115">
        <f t="shared" si="7"/>
        <v>1.1967678214028776E-2</v>
      </c>
      <c r="R95" s="115">
        <f t="shared" si="9"/>
        <v>2.5583301060547514E-2</v>
      </c>
      <c r="S95" s="115">
        <f t="shared" si="11"/>
        <v>8.4330431030400943E-2</v>
      </c>
    </row>
    <row r="96" spans="11:19" ht="15" x14ac:dyDescent="0.25">
      <c r="K96" s="41">
        <v>37817</v>
      </c>
      <c r="L96" s="147">
        <v>105.71431082303501</v>
      </c>
      <c r="M96" s="148">
        <f t="shared" si="6"/>
        <v>4.1308292507842292E-3</v>
      </c>
      <c r="N96" s="148">
        <f t="shared" si="8"/>
        <v>6.837690100439886E-3</v>
      </c>
      <c r="O96" s="148">
        <f t="shared" si="10"/>
        <v>8.062032687785603E-2</v>
      </c>
      <c r="P96" s="125">
        <v>122.00883998259</v>
      </c>
      <c r="Q96" s="115">
        <f t="shared" si="7"/>
        <v>6.6748205568003538E-3</v>
      </c>
      <c r="R96" s="115">
        <f t="shared" si="9"/>
        <v>2.5722110196488623E-2</v>
      </c>
      <c r="S96" s="115">
        <f t="shared" si="11"/>
        <v>0.10411890900692544</v>
      </c>
    </row>
    <row r="97" spans="11:19" ht="15" x14ac:dyDescent="0.25">
      <c r="K97" s="41">
        <v>37848</v>
      </c>
      <c r="L97" s="147">
        <v>103.570519488288</v>
      </c>
      <c r="M97" s="148">
        <f t="shared" si="6"/>
        <v>-2.0279102403984783E-2</v>
      </c>
      <c r="N97" s="148">
        <f t="shared" si="8"/>
        <v>-1.7091636323402493E-2</v>
      </c>
      <c r="O97" s="148">
        <f t="shared" si="10"/>
        <v>5.4303317828864994E-2</v>
      </c>
      <c r="P97" s="125">
        <v>122.470334432969</v>
      </c>
      <c r="Q97" s="115">
        <f t="shared" si="7"/>
        <v>3.7824673232271788E-3</v>
      </c>
      <c r="R97" s="115">
        <f t="shared" si="9"/>
        <v>2.2575664992490641E-2</v>
      </c>
      <c r="S97" s="115">
        <f t="shared" si="11"/>
        <v>0.11259984402210788</v>
      </c>
    </row>
    <row r="98" spans="11:19" ht="15" x14ac:dyDescent="0.25">
      <c r="K98" s="41">
        <v>37879</v>
      </c>
      <c r="L98" s="147">
        <v>102.485478378049</v>
      </c>
      <c r="M98" s="148">
        <f t="shared" si="6"/>
        <v>-1.0476350950056834E-2</v>
      </c>
      <c r="N98" s="148">
        <f t="shared" si="8"/>
        <v>-2.6538341037077862E-2</v>
      </c>
      <c r="O98" s="148">
        <f t="shared" si="10"/>
        <v>3.9343687131442318E-2</v>
      </c>
      <c r="P98" s="125">
        <v>121.661900211999</v>
      </c>
      <c r="Q98" s="115">
        <f t="shared" si="7"/>
        <v>-6.6010615935117034E-3</v>
      </c>
      <c r="R98" s="115">
        <f t="shared" si="9"/>
        <v>3.8122777168425603E-3</v>
      </c>
      <c r="S98" s="115">
        <f t="shared" si="11"/>
        <v>0.11434429235444954</v>
      </c>
    </row>
    <row r="99" spans="11:19" ht="15" x14ac:dyDescent="0.25">
      <c r="K99" s="41">
        <v>37909</v>
      </c>
      <c r="L99" s="147">
        <v>102.235092244665</v>
      </c>
      <c r="M99" s="148">
        <f t="shared" si="6"/>
        <v>-2.4431376751774536E-3</v>
      </c>
      <c r="N99" s="148">
        <f t="shared" si="8"/>
        <v>-3.2911519275703349E-2</v>
      </c>
      <c r="O99" s="148">
        <f t="shared" si="10"/>
        <v>3.1436263737212533E-2</v>
      </c>
      <c r="P99" s="125">
        <v>121.028722206125</v>
      </c>
      <c r="Q99" s="115">
        <f t="shared" si="7"/>
        <v>-5.2044066776095743E-3</v>
      </c>
      <c r="R99" s="115">
        <f t="shared" si="9"/>
        <v>-8.0331701916424025E-3</v>
      </c>
      <c r="S99" s="115">
        <f t="shared" si="11"/>
        <v>9.7222643579963242E-2</v>
      </c>
    </row>
    <row r="100" spans="11:19" ht="15" x14ac:dyDescent="0.25">
      <c r="K100" s="41">
        <v>37940</v>
      </c>
      <c r="L100" s="147">
        <v>102.977409353724</v>
      </c>
      <c r="M100" s="148">
        <f t="shared" si="6"/>
        <v>7.2608836433827317E-3</v>
      </c>
      <c r="N100" s="148">
        <f t="shared" si="8"/>
        <v>-5.726630874252514E-3</v>
      </c>
      <c r="O100" s="148">
        <f t="shared" si="10"/>
        <v>2.2975437558953482E-2</v>
      </c>
      <c r="P100" s="125">
        <v>121.261655605996</v>
      </c>
      <c r="Q100" s="115">
        <f t="shared" si="7"/>
        <v>1.9246125681993131E-3</v>
      </c>
      <c r="R100" s="115">
        <f t="shared" si="9"/>
        <v>-9.8691559271811835E-3</v>
      </c>
      <c r="S100" s="115">
        <f t="shared" si="11"/>
        <v>8.0534048209016218E-2</v>
      </c>
    </row>
    <row r="101" spans="11:19" ht="15" x14ac:dyDescent="0.25">
      <c r="K101" s="41">
        <v>37970</v>
      </c>
      <c r="L101" s="147">
        <v>103.974798270383</v>
      </c>
      <c r="M101" s="148">
        <f t="shared" si="6"/>
        <v>9.6855118313667887E-3</v>
      </c>
      <c r="N101" s="148">
        <f t="shared" si="8"/>
        <v>1.4532008982191646E-2</v>
      </c>
      <c r="O101" s="148">
        <f t="shared" si="10"/>
        <v>1.2075903812841515E-2</v>
      </c>
      <c r="P101" s="125">
        <v>122.856280778411</v>
      </c>
      <c r="Q101" s="115">
        <f t="shared" si="7"/>
        <v>1.3150283693934339E-2</v>
      </c>
      <c r="R101" s="115">
        <f t="shared" si="9"/>
        <v>9.8172111756495983E-3</v>
      </c>
      <c r="S101" s="115">
        <f t="shared" si="11"/>
        <v>6.9188126458501698E-2</v>
      </c>
    </row>
    <row r="102" spans="11:19" ht="15" x14ac:dyDescent="0.25">
      <c r="K102" s="41">
        <v>38001</v>
      </c>
      <c r="L102" s="147">
        <v>104.520775849332</v>
      </c>
      <c r="M102" s="148">
        <f t="shared" si="6"/>
        <v>5.2510568717738515E-3</v>
      </c>
      <c r="N102" s="148">
        <f t="shared" si="8"/>
        <v>2.2357133489907755E-2</v>
      </c>
      <c r="O102" s="148">
        <f t="shared" si="10"/>
        <v>-9.3849571684178068E-3</v>
      </c>
      <c r="P102" s="125">
        <v>123.88599124624299</v>
      </c>
      <c r="Q102" s="115">
        <f t="shared" si="7"/>
        <v>8.38142308482559E-3</v>
      </c>
      <c r="R102" s="115">
        <f t="shared" si="9"/>
        <v>2.3608189758888454E-2</v>
      </c>
      <c r="S102" s="115">
        <f t="shared" si="11"/>
        <v>6.1226632261961456E-2</v>
      </c>
    </row>
    <row r="103" spans="11:19" ht="15" x14ac:dyDescent="0.25">
      <c r="K103" s="41">
        <v>38032</v>
      </c>
      <c r="L103" s="147">
        <v>108.17974736221601</v>
      </c>
      <c r="M103" s="148">
        <f t="shared" si="6"/>
        <v>3.5007121628703342E-2</v>
      </c>
      <c r="N103" s="148">
        <f t="shared" si="8"/>
        <v>5.0519216215880292E-2</v>
      </c>
      <c r="O103" s="148">
        <f t="shared" si="10"/>
        <v>1.5902803519289188E-2</v>
      </c>
      <c r="P103" s="125">
        <v>124.041463328181</v>
      </c>
      <c r="Q103" s="115">
        <f t="shared" si="7"/>
        <v>1.2549609554237673E-3</v>
      </c>
      <c r="R103" s="115">
        <f t="shared" si="9"/>
        <v>2.2924045596220077E-2</v>
      </c>
      <c r="S103" s="115">
        <f t="shared" si="11"/>
        <v>5.2611797126783433E-2</v>
      </c>
    </row>
    <row r="104" spans="11:19" ht="15" x14ac:dyDescent="0.25">
      <c r="K104" s="41">
        <v>38061</v>
      </c>
      <c r="L104" s="147">
        <v>110.479230397056</v>
      </c>
      <c r="M104" s="148">
        <f t="shared" si="6"/>
        <v>2.1256132417657447E-2</v>
      </c>
      <c r="N104" s="148">
        <f t="shared" si="8"/>
        <v>6.2557775873326893E-2</v>
      </c>
      <c r="O104" s="148">
        <f t="shared" si="10"/>
        <v>3.6555940745162774E-2</v>
      </c>
      <c r="P104" s="125">
        <v>124.13553600473099</v>
      </c>
      <c r="Q104" s="115">
        <f t="shared" si="7"/>
        <v>7.5839702326874203E-4</v>
      </c>
      <c r="R104" s="115">
        <f t="shared" si="9"/>
        <v>1.0412615604303621E-2</v>
      </c>
      <c r="S104" s="115">
        <f t="shared" si="11"/>
        <v>5.0424814416658359E-2</v>
      </c>
    </row>
    <row r="105" spans="11:19" ht="15" x14ac:dyDescent="0.25">
      <c r="K105" s="41">
        <v>38092</v>
      </c>
      <c r="L105" s="147">
        <v>113.32358996103299</v>
      </c>
      <c r="M105" s="148">
        <f t="shared" si="6"/>
        <v>2.5745649691390149E-2</v>
      </c>
      <c r="N105" s="148">
        <f t="shared" si="8"/>
        <v>8.4220711530025083E-2</v>
      </c>
      <c r="O105" s="148">
        <f t="shared" si="10"/>
        <v>7.9309515068928027E-2</v>
      </c>
      <c r="P105" s="125">
        <v>125.39287286531599</v>
      </c>
      <c r="Q105" s="115">
        <f t="shared" si="7"/>
        <v>1.0128742349306608E-2</v>
      </c>
      <c r="R105" s="115">
        <f t="shared" si="9"/>
        <v>1.2163454510993432E-2</v>
      </c>
      <c r="S105" s="115">
        <f t="shared" si="11"/>
        <v>5.4171502469534616E-2</v>
      </c>
    </row>
    <row r="106" spans="11:19" ht="15" x14ac:dyDescent="0.25">
      <c r="K106" s="41">
        <v>38122</v>
      </c>
      <c r="L106" s="147">
        <v>113.4894985296</v>
      </c>
      <c r="M106" s="148">
        <f t="shared" si="6"/>
        <v>1.4640249980084619E-3</v>
      </c>
      <c r="N106" s="148">
        <f t="shared" si="8"/>
        <v>4.908267302201641E-2</v>
      </c>
      <c r="O106" s="148">
        <f t="shared" si="10"/>
        <v>7.70417860733148E-2</v>
      </c>
      <c r="P106" s="125">
        <v>127.405128114473</v>
      </c>
      <c r="Q106" s="115">
        <f t="shared" si="7"/>
        <v>1.6047604645906599E-2</v>
      </c>
      <c r="R106" s="115">
        <f t="shared" si="9"/>
        <v>2.7117261406313986E-2</v>
      </c>
      <c r="S106" s="115">
        <f t="shared" si="11"/>
        <v>6.3779111964594959E-2</v>
      </c>
    </row>
    <row r="107" spans="11:19" ht="15" x14ac:dyDescent="0.25">
      <c r="K107" s="41">
        <v>38153</v>
      </c>
      <c r="L107" s="147">
        <v>115.979028741962</v>
      </c>
      <c r="M107" s="148">
        <f t="shared" si="6"/>
        <v>2.1936216518858576E-2</v>
      </c>
      <c r="N107" s="148">
        <f t="shared" si="8"/>
        <v>4.9781287624289572E-2</v>
      </c>
      <c r="O107" s="148">
        <f t="shared" si="10"/>
        <v>0.10163058719000584</v>
      </c>
      <c r="P107" s="125">
        <v>129.21511398394901</v>
      </c>
      <c r="Q107" s="115">
        <f t="shared" si="7"/>
        <v>1.4206538592777429E-2</v>
      </c>
      <c r="R107" s="115">
        <f t="shared" si="9"/>
        <v>4.091961208452366E-2</v>
      </c>
      <c r="S107" s="115">
        <f t="shared" si="11"/>
        <v>6.6132599093473354E-2</v>
      </c>
    </row>
    <row r="108" spans="11:19" ht="15" x14ac:dyDescent="0.25">
      <c r="K108" s="41">
        <v>38183</v>
      </c>
      <c r="L108" s="147">
        <v>118.698830702987</v>
      </c>
      <c r="M108" s="148">
        <f t="shared" si="6"/>
        <v>2.3450808223926423E-2</v>
      </c>
      <c r="N108" s="148">
        <f t="shared" si="8"/>
        <v>4.7432672613021865E-2</v>
      </c>
      <c r="O108" s="148">
        <f t="shared" si="10"/>
        <v>0.1228265102317887</v>
      </c>
      <c r="P108" s="125">
        <v>131.56147996987099</v>
      </c>
      <c r="Q108" s="115">
        <f t="shared" si="7"/>
        <v>1.8158603228206172E-2</v>
      </c>
      <c r="R108" s="115">
        <f t="shared" si="9"/>
        <v>4.9194240179668558E-2</v>
      </c>
      <c r="S108" s="115">
        <f t="shared" si="11"/>
        <v>7.8294654622108384E-2</v>
      </c>
    </row>
    <row r="109" spans="11:19" ht="15" x14ac:dyDescent="0.25">
      <c r="K109" s="41">
        <v>38214</v>
      </c>
      <c r="L109" s="147">
        <v>121.634459086801</v>
      </c>
      <c r="M109" s="148">
        <f t="shared" si="6"/>
        <v>2.4731738016523952E-2</v>
      </c>
      <c r="N109" s="148">
        <f t="shared" si="8"/>
        <v>7.1768407321640026E-2</v>
      </c>
      <c r="O109" s="148">
        <f t="shared" si="10"/>
        <v>0.17441198217177734</v>
      </c>
      <c r="P109" s="125">
        <v>134.048123145218</v>
      </c>
      <c r="Q109" s="115">
        <f t="shared" si="7"/>
        <v>1.8900997282156551E-2</v>
      </c>
      <c r="R109" s="115">
        <f t="shared" si="9"/>
        <v>5.2140719365521004E-2</v>
      </c>
      <c r="S109" s="115">
        <f t="shared" si="11"/>
        <v>9.4535454368223526E-2</v>
      </c>
    </row>
    <row r="110" spans="11:19" ht="15" x14ac:dyDescent="0.25">
      <c r="K110" s="41">
        <v>38245</v>
      </c>
      <c r="L110" s="147">
        <v>123.48965684567101</v>
      </c>
      <c r="M110" s="148">
        <f t="shared" si="6"/>
        <v>1.5252238327841727E-2</v>
      </c>
      <c r="N110" s="148">
        <f t="shared" si="8"/>
        <v>6.475850147373774E-2</v>
      </c>
      <c r="O110" s="148">
        <f t="shared" si="10"/>
        <v>0.20494785017387218</v>
      </c>
      <c r="P110" s="125">
        <v>136.555459064491</v>
      </c>
      <c r="Q110" s="115">
        <f t="shared" si="7"/>
        <v>1.8704744687523478E-2</v>
      </c>
      <c r="R110" s="115">
        <f t="shared" si="9"/>
        <v>5.6807171036151516E-2</v>
      </c>
      <c r="S110" s="115">
        <f t="shared" si="11"/>
        <v>0.12241760836005033</v>
      </c>
    </row>
    <row r="111" spans="11:19" ht="15" x14ac:dyDescent="0.25">
      <c r="K111" s="41">
        <v>38275</v>
      </c>
      <c r="L111" s="147">
        <v>124.588847079893</v>
      </c>
      <c r="M111" s="148">
        <f t="shared" si="6"/>
        <v>8.9010712500050548E-3</v>
      </c>
      <c r="N111" s="148">
        <f t="shared" si="8"/>
        <v>4.9621519791077207E-2</v>
      </c>
      <c r="O111" s="148">
        <f t="shared" si="10"/>
        <v>0.2186505078093135</v>
      </c>
      <c r="P111" s="125">
        <v>137.06800032349699</v>
      </c>
      <c r="Q111" s="115">
        <f t="shared" si="7"/>
        <v>3.7533560541429534E-3</v>
      </c>
      <c r="R111" s="115">
        <f t="shared" si="9"/>
        <v>4.1855111046843252E-2</v>
      </c>
      <c r="S111" s="115">
        <f t="shared" si="11"/>
        <v>0.13252455966655052</v>
      </c>
    </row>
    <row r="112" spans="11:19" ht="15" x14ac:dyDescent="0.25">
      <c r="K112" s="41">
        <v>38306</v>
      </c>
      <c r="L112" s="147">
        <v>124.063923899342</v>
      </c>
      <c r="M112" s="148">
        <f t="shared" si="6"/>
        <v>-4.2132437441562143E-3</v>
      </c>
      <c r="N112" s="148">
        <f t="shared" si="8"/>
        <v>1.9973491318009406E-2</v>
      </c>
      <c r="O112" s="148">
        <f t="shared" si="10"/>
        <v>0.20476835335006838</v>
      </c>
      <c r="P112" s="125">
        <v>137.90844587692601</v>
      </c>
      <c r="Q112" s="115">
        <f t="shared" si="7"/>
        <v>6.131595641911014E-3</v>
      </c>
      <c r="R112" s="115">
        <f t="shared" si="9"/>
        <v>2.8798036415071726E-2</v>
      </c>
      <c r="S112" s="115">
        <f t="shared" si="11"/>
        <v>0.13727991909510817</v>
      </c>
    </row>
    <row r="113" spans="11:19" ht="15" x14ac:dyDescent="0.25">
      <c r="K113" s="41">
        <v>38336</v>
      </c>
      <c r="L113" s="147">
        <v>123.375018160314</v>
      </c>
      <c r="M113" s="148">
        <f t="shared" si="6"/>
        <v>-5.5528288754347344E-3</v>
      </c>
      <c r="N113" s="148">
        <f t="shared" si="8"/>
        <v>-9.2832621196992093E-4</v>
      </c>
      <c r="O113" s="148">
        <f t="shared" si="10"/>
        <v>0.18658579014004295</v>
      </c>
      <c r="P113" s="125">
        <v>138.15033959959499</v>
      </c>
      <c r="Q113" s="115">
        <f t="shared" si="7"/>
        <v>1.7540167400975637E-3</v>
      </c>
      <c r="R113" s="115">
        <f t="shared" si="9"/>
        <v>1.1679361235575225E-2</v>
      </c>
      <c r="S113" s="115">
        <f t="shared" si="11"/>
        <v>0.12448739880681403</v>
      </c>
    </row>
    <row r="114" spans="11:19" ht="15" x14ac:dyDescent="0.25">
      <c r="K114" s="41">
        <v>38367</v>
      </c>
      <c r="L114" s="147">
        <v>122.56773052138701</v>
      </c>
      <c r="M114" s="148">
        <f t="shared" si="6"/>
        <v>-6.5433638913673375E-3</v>
      </c>
      <c r="N114" s="148">
        <f t="shared" si="8"/>
        <v>-1.6222291207253492E-2</v>
      </c>
      <c r="O114" s="148">
        <f t="shared" si="10"/>
        <v>0.17266380320473251</v>
      </c>
      <c r="P114" s="125">
        <v>140.245688872844</v>
      </c>
      <c r="Q114" s="115">
        <f t="shared" si="7"/>
        <v>1.5167167010389004E-2</v>
      </c>
      <c r="R114" s="115">
        <f t="shared" si="9"/>
        <v>2.31832998354633E-2</v>
      </c>
      <c r="S114" s="115">
        <f t="shared" si="11"/>
        <v>0.13205445960458539</v>
      </c>
    </row>
    <row r="115" spans="11:19" ht="15" x14ac:dyDescent="0.25">
      <c r="K115" s="41">
        <v>38398</v>
      </c>
      <c r="L115" s="147">
        <v>125.714016549552</v>
      </c>
      <c r="M115" s="148">
        <f t="shared" si="6"/>
        <v>2.5669774701555736E-2</v>
      </c>
      <c r="N115" s="148">
        <f t="shared" si="8"/>
        <v>1.3300342261855169E-2</v>
      </c>
      <c r="O115" s="148">
        <f t="shared" si="10"/>
        <v>0.16208458251086832</v>
      </c>
      <c r="P115" s="125">
        <v>141.52414511419201</v>
      </c>
      <c r="Q115" s="115">
        <f t="shared" si="7"/>
        <v>9.1158327334193157E-3</v>
      </c>
      <c r="R115" s="115">
        <f t="shared" si="9"/>
        <v>2.6218113142198574E-2</v>
      </c>
      <c r="S115" s="115">
        <f t="shared" si="11"/>
        <v>0.14094224073894113</v>
      </c>
    </row>
    <row r="116" spans="11:19" ht="15" x14ac:dyDescent="0.25">
      <c r="K116" s="41">
        <v>38426</v>
      </c>
      <c r="L116" s="147">
        <v>127.74370598457</v>
      </c>
      <c r="M116" s="148">
        <f t="shared" si="6"/>
        <v>1.6145291437872133E-2</v>
      </c>
      <c r="N116" s="148">
        <f t="shared" si="8"/>
        <v>3.5409825176919707E-2</v>
      </c>
      <c r="O116" s="148">
        <f t="shared" si="10"/>
        <v>0.15626897042517829</v>
      </c>
      <c r="P116" s="125">
        <v>143.9191112101</v>
      </c>
      <c r="Q116" s="115">
        <f t="shared" si="7"/>
        <v>1.6922667817393044E-2</v>
      </c>
      <c r="R116" s="115">
        <f t="shared" si="9"/>
        <v>4.1757201808007238E-2</v>
      </c>
      <c r="S116" s="115">
        <f t="shared" si="11"/>
        <v>0.15937076394156002</v>
      </c>
    </row>
    <row r="117" spans="11:19" ht="15" x14ac:dyDescent="0.25">
      <c r="K117" s="41">
        <v>38457</v>
      </c>
      <c r="L117" s="147">
        <v>129.766012133109</v>
      </c>
      <c r="M117" s="148">
        <f t="shared" si="6"/>
        <v>1.5830965079275838E-2</v>
      </c>
      <c r="N117" s="148">
        <f t="shared" si="8"/>
        <v>5.872901114429907E-2</v>
      </c>
      <c r="O117" s="148">
        <f t="shared" si="10"/>
        <v>0.14509266938798748</v>
      </c>
      <c r="P117" s="125">
        <v>145.42840784309001</v>
      </c>
      <c r="Q117" s="115">
        <f t="shared" si="7"/>
        <v>1.0487117522471889E-2</v>
      </c>
      <c r="R117" s="115">
        <f t="shared" si="9"/>
        <v>3.6954568884787653E-2</v>
      </c>
      <c r="S117" s="115">
        <f t="shared" si="11"/>
        <v>0.15978208745001088</v>
      </c>
    </row>
    <row r="118" spans="11:19" ht="15" x14ac:dyDescent="0.25">
      <c r="K118" s="41">
        <v>38487</v>
      </c>
      <c r="L118" s="147">
        <v>129.09097642853001</v>
      </c>
      <c r="M118" s="148">
        <f t="shared" si="6"/>
        <v>-5.2019453590557152E-3</v>
      </c>
      <c r="N118" s="148">
        <f t="shared" si="8"/>
        <v>2.6862238369791847E-2</v>
      </c>
      <c r="O118" s="148">
        <f t="shared" si="10"/>
        <v>0.13747067438896887</v>
      </c>
      <c r="P118" s="125">
        <v>146.96065076365301</v>
      </c>
      <c r="Q118" s="115">
        <f t="shared" si="7"/>
        <v>1.0536063368143278E-2</v>
      </c>
      <c r="R118" s="115">
        <f t="shared" si="9"/>
        <v>3.8413979784682084E-2</v>
      </c>
      <c r="S118" s="115">
        <f t="shared" si="11"/>
        <v>0.15349085973689736</v>
      </c>
    </row>
    <row r="119" spans="11:19" ht="15" x14ac:dyDescent="0.25">
      <c r="K119" s="41">
        <v>38518</v>
      </c>
      <c r="L119" s="147">
        <v>129.90522076003299</v>
      </c>
      <c r="M119" s="148">
        <f t="shared" si="6"/>
        <v>6.3075232214528931E-3</v>
      </c>
      <c r="N119" s="148">
        <f t="shared" si="8"/>
        <v>1.6920714479068621E-2</v>
      </c>
      <c r="O119" s="148">
        <f t="shared" si="10"/>
        <v>0.1200750874458083</v>
      </c>
      <c r="P119" s="125">
        <v>149.013852507097</v>
      </c>
      <c r="Q119" s="115">
        <f t="shared" si="7"/>
        <v>1.3971098608878796E-2</v>
      </c>
      <c r="R119" s="115">
        <f t="shared" si="9"/>
        <v>3.5400033075242199E-2</v>
      </c>
      <c r="S119" s="115">
        <f t="shared" si="11"/>
        <v>0.15322308600530565</v>
      </c>
    </row>
    <row r="120" spans="11:19" ht="15" x14ac:dyDescent="0.25">
      <c r="K120" s="41">
        <v>38548</v>
      </c>
      <c r="L120" s="147">
        <v>131.56198161884001</v>
      </c>
      <c r="M120" s="148">
        <f t="shared" si="6"/>
        <v>1.275361258857699E-2</v>
      </c>
      <c r="N120" s="148">
        <f t="shared" si="8"/>
        <v>1.384006070779753E-2</v>
      </c>
      <c r="O120" s="148">
        <f t="shared" si="10"/>
        <v>0.10836796655596137</v>
      </c>
      <c r="P120" s="125">
        <v>151.86897928382501</v>
      </c>
      <c r="Q120" s="115">
        <f t="shared" si="7"/>
        <v>1.9160143360443804E-2</v>
      </c>
      <c r="R120" s="115">
        <f t="shared" si="9"/>
        <v>4.4286886834957739E-2</v>
      </c>
      <c r="S120" s="115">
        <f t="shared" si="11"/>
        <v>0.15435748608638833</v>
      </c>
    </row>
    <row r="121" spans="11:19" ht="15" x14ac:dyDescent="0.25">
      <c r="K121" s="41">
        <v>38579</v>
      </c>
      <c r="L121" s="147">
        <v>133.44962410292899</v>
      </c>
      <c r="M121" s="148">
        <f t="shared" si="6"/>
        <v>1.4347932897194049E-2</v>
      </c>
      <c r="N121" s="148">
        <f t="shared" si="8"/>
        <v>3.3764154513248323E-2</v>
      </c>
      <c r="O121" s="148">
        <f t="shared" si="10"/>
        <v>9.7136659338423526E-2</v>
      </c>
      <c r="P121" s="125">
        <v>155.82328064707701</v>
      </c>
      <c r="Q121" s="115">
        <f t="shared" si="7"/>
        <v>2.603758438292969E-2</v>
      </c>
      <c r="R121" s="115">
        <f t="shared" si="9"/>
        <v>6.0306142068445201E-2</v>
      </c>
      <c r="S121" s="115">
        <f t="shared" si="11"/>
        <v>0.16244283762383893</v>
      </c>
    </row>
    <row r="122" spans="11:19" ht="15" x14ac:dyDescent="0.25">
      <c r="K122" s="41">
        <v>38610</v>
      </c>
      <c r="L122" s="147">
        <v>135.75660010083999</v>
      </c>
      <c r="M122" s="148">
        <f t="shared" si="6"/>
        <v>1.7287242383924761E-2</v>
      </c>
      <c r="N122" s="148">
        <f t="shared" si="8"/>
        <v>4.5043450190627388E-2</v>
      </c>
      <c r="O122" s="148">
        <f t="shared" si="10"/>
        <v>9.933579514679014E-2</v>
      </c>
      <c r="P122" s="125">
        <v>159.57212741269399</v>
      </c>
      <c r="Q122" s="115">
        <f t="shared" si="7"/>
        <v>2.4058322671999921E-2</v>
      </c>
      <c r="R122" s="115">
        <f t="shared" si="9"/>
        <v>7.0854318091629231E-2</v>
      </c>
      <c r="S122" s="115">
        <f t="shared" si="11"/>
        <v>0.16855179943654175</v>
      </c>
    </row>
    <row r="123" spans="11:19" ht="15" x14ac:dyDescent="0.25">
      <c r="K123" s="41">
        <v>38640</v>
      </c>
      <c r="L123" s="147">
        <v>137.89291725237101</v>
      </c>
      <c r="M123" s="148">
        <f t="shared" si="6"/>
        <v>1.5736377825786407E-2</v>
      </c>
      <c r="N123" s="148">
        <f t="shared" si="8"/>
        <v>4.8121315562674516E-2</v>
      </c>
      <c r="O123" s="148">
        <f t="shared" si="10"/>
        <v>0.10678379713993769</v>
      </c>
      <c r="P123" s="125">
        <v>164.323025089271</v>
      </c>
      <c r="Q123" s="115">
        <f t="shared" si="7"/>
        <v>2.9772728819300598E-2</v>
      </c>
      <c r="R123" s="115">
        <f t="shared" si="9"/>
        <v>8.2005198587467021E-2</v>
      </c>
      <c r="S123" s="115">
        <f t="shared" si="11"/>
        <v>0.19884309030152081</v>
      </c>
    </row>
    <row r="124" spans="11:19" ht="15" x14ac:dyDescent="0.25">
      <c r="K124" s="41">
        <v>38671</v>
      </c>
      <c r="L124" s="147">
        <v>139.911415416013</v>
      </c>
      <c r="M124" s="148">
        <f t="shared" si="6"/>
        <v>1.4638156939908331E-2</v>
      </c>
      <c r="N124" s="148">
        <f t="shared" si="8"/>
        <v>4.8421202806087082E-2</v>
      </c>
      <c r="O124" s="148">
        <f t="shared" si="10"/>
        <v>0.12773650081814836</v>
      </c>
      <c r="P124" s="125">
        <v>167.28583130887401</v>
      </c>
      <c r="Q124" s="115">
        <f t="shared" si="7"/>
        <v>1.8030377775685613E-2</v>
      </c>
      <c r="R124" s="115">
        <f t="shared" si="9"/>
        <v>7.3561220211750378E-2</v>
      </c>
      <c r="S124" s="115">
        <f t="shared" si="11"/>
        <v>0.21302093026387481</v>
      </c>
    </row>
    <row r="125" spans="11:19" ht="15" x14ac:dyDescent="0.25">
      <c r="K125" s="41">
        <v>38701</v>
      </c>
      <c r="L125" s="147">
        <v>140.30606815381799</v>
      </c>
      <c r="M125" s="148">
        <f t="shared" si="6"/>
        <v>2.8207329375629087E-3</v>
      </c>
      <c r="N125" s="148">
        <f t="shared" si="8"/>
        <v>3.3511947482469662E-2</v>
      </c>
      <c r="O125" s="148">
        <f t="shared" si="10"/>
        <v>0.13723240122650848</v>
      </c>
      <c r="P125" s="125">
        <v>168.59373465487201</v>
      </c>
      <c r="Q125" s="115">
        <f t="shared" si="7"/>
        <v>7.8183749081719434E-3</v>
      </c>
      <c r="R125" s="115">
        <f t="shared" si="9"/>
        <v>5.6536234669892327E-2</v>
      </c>
      <c r="S125" s="115">
        <f t="shared" si="11"/>
        <v>0.2203642433562738</v>
      </c>
    </row>
    <row r="126" spans="11:19" ht="15" x14ac:dyDescent="0.25">
      <c r="K126" s="41">
        <v>38732</v>
      </c>
      <c r="L126" s="147">
        <v>140.69963722678099</v>
      </c>
      <c r="M126" s="148">
        <f t="shared" si="6"/>
        <v>2.8050752055253092E-3</v>
      </c>
      <c r="N126" s="148">
        <f t="shared" si="8"/>
        <v>2.035434473601816E-2</v>
      </c>
      <c r="O126" s="148">
        <f t="shared" si="10"/>
        <v>0.14793377203170222</v>
      </c>
      <c r="P126" s="125">
        <v>166.36993527160999</v>
      </c>
      <c r="Q126" s="115">
        <f t="shared" si="7"/>
        <v>-1.3190284845485789E-2</v>
      </c>
      <c r="R126" s="115">
        <f t="shared" si="9"/>
        <v>1.2456624269343797E-2</v>
      </c>
      <c r="S126" s="115">
        <f t="shared" si="11"/>
        <v>0.18627486241271884</v>
      </c>
    </row>
    <row r="127" spans="11:19" ht="15" x14ac:dyDescent="0.25">
      <c r="K127" s="41">
        <v>38763</v>
      </c>
      <c r="L127" s="147">
        <v>141.74045051063101</v>
      </c>
      <c r="M127" s="148">
        <f t="shared" si="6"/>
        <v>7.3974127038609616E-3</v>
      </c>
      <c r="N127" s="148">
        <f t="shared" si="8"/>
        <v>1.3072808170652372E-2</v>
      </c>
      <c r="O127" s="148">
        <f t="shared" si="10"/>
        <v>0.12748327036995089</v>
      </c>
      <c r="P127" s="125">
        <v>165.28283409056499</v>
      </c>
      <c r="Q127" s="115">
        <f t="shared" si="7"/>
        <v>-6.5342405721937613E-3</v>
      </c>
      <c r="R127" s="115">
        <f t="shared" si="9"/>
        <v>-1.1973501895750638E-2</v>
      </c>
      <c r="S127" s="115">
        <f t="shared" si="11"/>
        <v>0.16787728311096828</v>
      </c>
    </row>
    <row r="128" spans="11:19" ht="15" x14ac:dyDescent="0.25">
      <c r="K128" s="41">
        <v>38791</v>
      </c>
      <c r="L128" s="147">
        <v>144.43708944680199</v>
      </c>
      <c r="M128" s="148">
        <f t="shared" si="6"/>
        <v>1.9025189538033338E-2</v>
      </c>
      <c r="N128" s="148">
        <f t="shared" si="8"/>
        <v>2.9442926790986368E-2</v>
      </c>
      <c r="O128" s="148">
        <f t="shared" si="10"/>
        <v>0.13067871589891378</v>
      </c>
      <c r="P128" s="125">
        <v>164.68142459019199</v>
      </c>
      <c r="Q128" s="115">
        <f t="shared" si="7"/>
        <v>-3.6386688531941935E-3</v>
      </c>
      <c r="R128" s="115">
        <f t="shared" si="9"/>
        <v>-2.3205548371586282E-2</v>
      </c>
      <c r="S128" s="115">
        <f t="shared" si="11"/>
        <v>0.14426376876231672</v>
      </c>
    </row>
    <row r="129" spans="11:19" ht="15" x14ac:dyDescent="0.25">
      <c r="K129" s="41">
        <v>38822</v>
      </c>
      <c r="L129" s="147">
        <v>146.886694007654</v>
      </c>
      <c r="M129" s="148">
        <f t="shared" si="6"/>
        <v>1.6959664378686012E-2</v>
      </c>
      <c r="N129" s="148">
        <f t="shared" si="8"/>
        <v>4.3973509120714072E-2</v>
      </c>
      <c r="O129" s="148">
        <f t="shared" si="10"/>
        <v>0.13193502360990528</v>
      </c>
      <c r="P129" s="125">
        <v>164.919595742702</v>
      </c>
      <c r="Q129" s="115">
        <f t="shared" si="7"/>
        <v>1.4462538996289354E-3</v>
      </c>
      <c r="R129" s="115">
        <f t="shared" si="9"/>
        <v>-8.7175578119941255E-3</v>
      </c>
      <c r="S129" s="115">
        <f t="shared" si="11"/>
        <v>0.13402600075661963</v>
      </c>
    </row>
    <row r="130" spans="11:19" ht="15" x14ac:dyDescent="0.25">
      <c r="K130" s="41">
        <v>38852</v>
      </c>
      <c r="L130" s="147">
        <v>148.94571440723499</v>
      </c>
      <c r="M130" s="148">
        <f t="shared" si="6"/>
        <v>1.401774621922991E-2</v>
      </c>
      <c r="N130" s="148">
        <f t="shared" si="8"/>
        <v>5.083421049281589E-2</v>
      </c>
      <c r="O130" s="148">
        <f t="shared" si="10"/>
        <v>0.15380422805692673</v>
      </c>
      <c r="P130" s="125">
        <v>164.238479317686</v>
      </c>
      <c r="Q130" s="115">
        <f t="shared" si="7"/>
        <v>-4.1299908719072409E-3</v>
      </c>
      <c r="R130" s="115">
        <f t="shared" si="9"/>
        <v>-6.3185918769201876E-3</v>
      </c>
      <c r="S130" s="115">
        <f t="shared" si="11"/>
        <v>0.11756771941504107</v>
      </c>
    </row>
    <row r="131" spans="11:19" ht="15" x14ac:dyDescent="0.25">
      <c r="K131" s="41">
        <v>38883</v>
      </c>
      <c r="L131" s="147">
        <v>150.705025094609</v>
      </c>
      <c r="M131" s="148">
        <f t="shared" si="6"/>
        <v>1.1811757688870772E-2</v>
      </c>
      <c r="N131" s="148">
        <f t="shared" si="8"/>
        <v>4.3395610309051369E-2</v>
      </c>
      <c r="O131" s="148">
        <f t="shared" si="10"/>
        <v>0.16011523026467422</v>
      </c>
      <c r="P131" s="125">
        <v>162.96779698208499</v>
      </c>
      <c r="Q131" s="115">
        <f t="shared" si="7"/>
        <v>-7.7368125964143442E-3</v>
      </c>
      <c r="R131" s="115">
        <f t="shared" si="9"/>
        <v>-1.0405712801983324E-2</v>
      </c>
      <c r="S131" s="115">
        <f t="shared" si="11"/>
        <v>9.3641928184652556E-2</v>
      </c>
    </row>
    <row r="132" spans="11:19" ht="15" x14ac:dyDescent="0.25">
      <c r="K132" s="41">
        <v>38913</v>
      </c>
      <c r="L132" s="147">
        <v>152.95427873886999</v>
      </c>
      <c r="M132" s="148">
        <f t="shared" si="6"/>
        <v>1.4924874886215411E-2</v>
      </c>
      <c r="N132" s="148">
        <f t="shared" si="8"/>
        <v>4.1307926304746223E-2</v>
      </c>
      <c r="O132" s="148">
        <f t="shared" si="10"/>
        <v>0.16260242401948255</v>
      </c>
      <c r="P132" s="125">
        <v>162.26394784705201</v>
      </c>
      <c r="Q132" s="115">
        <f t="shared" si="7"/>
        <v>-4.318946123511469E-3</v>
      </c>
      <c r="R132" s="115">
        <f t="shared" si="9"/>
        <v>-1.6102682544730351E-2</v>
      </c>
      <c r="S132" s="115">
        <f t="shared" si="11"/>
        <v>6.8446950866773326E-2</v>
      </c>
    </row>
    <row r="133" spans="11:19" ht="15" x14ac:dyDescent="0.25">
      <c r="K133" s="41">
        <v>38944</v>
      </c>
      <c r="L133" s="147">
        <v>154.44317563457599</v>
      </c>
      <c r="M133" s="148">
        <f t="shared" si="6"/>
        <v>9.734261166030711E-3</v>
      </c>
      <c r="N133" s="148">
        <f t="shared" si="8"/>
        <v>3.6909160154217746E-2</v>
      </c>
      <c r="O133" s="148">
        <f t="shared" si="10"/>
        <v>0.15731442986646993</v>
      </c>
      <c r="P133" s="125">
        <v>161.475949229788</v>
      </c>
      <c r="Q133" s="115">
        <f t="shared" si="7"/>
        <v>-4.8562766265662916E-3</v>
      </c>
      <c r="R133" s="115">
        <f t="shared" si="9"/>
        <v>-1.6820236642318465E-2</v>
      </c>
      <c r="S133" s="115">
        <f t="shared" si="11"/>
        <v>3.6276149232884469E-2</v>
      </c>
    </row>
    <row r="134" spans="11:19" ht="15" x14ac:dyDescent="0.25">
      <c r="K134" s="41">
        <v>38975</v>
      </c>
      <c r="L134" s="147">
        <v>154.405555791295</v>
      </c>
      <c r="M134" s="148">
        <f t="shared" si="6"/>
        <v>-2.4358372020272245E-4</v>
      </c>
      <c r="N134" s="148">
        <f t="shared" si="8"/>
        <v>2.455479300947605E-2</v>
      </c>
      <c r="O134" s="148">
        <f t="shared" si="10"/>
        <v>0.1373705269327794</v>
      </c>
      <c r="P134" s="125">
        <v>161.14067766040401</v>
      </c>
      <c r="Q134" s="115">
        <f t="shared" si="7"/>
        <v>-2.0762941539168578E-3</v>
      </c>
      <c r="R134" s="115">
        <f t="shared" si="9"/>
        <v>-1.1211535993714383E-2</v>
      </c>
      <c r="S134" s="115">
        <f t="shared" si="11"/>
        <v>9.8297257368347157E-3</v>
      </c>
    </row>
    <row r="135" spans="11:19" ht="15" x14ac:dyDescent="0.25">
      <c r="K135" s="41">
        <v>39005</v>
      </c>
      <c r="L135" s="147">
        <v>153.99986809261401</v>
      </c>
      <c r="M135" s="148">
        <f t="shared" si="6"/>
        <v>-2.6274164592196003E-3</v>
      </c>
      <c r="N135" s="148">
        <f t="shared" si="8"/>
        <v>6.8359601468168663E-3</v>
      </c>
      <c r="O135" s="148">
        <f t="shared" si="10"/>
        <v>0.1168076733829928</v>
      </c>
      <c r="P135" s="125">
        <v>167.75622924115399</v>
      </c>
      <c r="Q135" s="115">
        <f t="shared" si="7"/>
        <v>4.1054510113777365E-2</v>
      </c>
      <c r="R135" s="115">
        <f t="shared" si="9"/>
        <v>3.3847823049879988E-2</v>
      </c>
      <c r="S135" s="115">
        <f t="shared" si="11"/>
        <v>2.0893019405027635E-2</v>
      </c>
    </row>
    <row r="136" spans="11:19" ht="15" x14ac:dyDescent="0.25">
      <c r="K136" s="41">
        <v>39036</v>
      </c>
      <c r="L136" s="147">
        <v>154.722362045187</v>
      </c>
      <c r="M136" s="148">
        <f t="shared" ref="M136:M199" si="12">L136/L135-1</f>
        <v>4.6915231910360511E-3</v>
      </c>
      <c r="N136" s="148">
        <f t="shared" si="8"/>
        <v>1.8076966461215704E-3</v>
      </c>
      <c r="O136" s="148">
        <f t="shared" si="10"/>
        <v>0.10585945818027143</v>
      </c>
      <c r="P136" s="125">
        <v>174.48264452849099</v>
      </c>
      <c r="Q136" s="115">
        <f t="shared" ref="Q136:Q199" si="13">P136/P135-1</f>
        <v>4.0096366720711263E-2</v>
      </c>
      <c r="R136" s="115">
        <f t="shared" si="9"/>
        <v>8.0548808418483775E-2</v>
      </c>
      <c r="S136" s="115">
        <f t="shared" si="11"/>
        <v>4.3021056614943598E-2</v>
      </c>
    </row>
    <row r="137" spans="11:19" ht="15" x14ac:dyDescent="0.25">
      <c r="K137" s="41">
        <v>39066</v>
      </c>
      <c r="L137" s="147">
        <v>157.46742336343701</v>
      </c>
      <c r="M137" s="148">
        <f t="shared" si="12"/>
        <v>1.7741852450832596E-2</v>
      </c>
      <c r="N137" s="148">
        <f t="shared" si="8"/>
        <v>1.983003497802005E-2</v>
      </c>
      <c r="O137" s="148">
        <f t="shared" si="10"/>
        <v>0.12231370628107818</v>
      </c>
      <c r="P137" s="125">
        <v>182.08614252186101</v>
      </c>
      <c r="Q137" s="115">
        <f t="shared" si="13"/>
        <v>4.3577388535789074E-2</v>
      </c>
      <c r="R137" s="115">
        <f t="shared" si="9"/>
        <v>0.12998247969143173</v>
      </c>
      <c r="S137" s="115">
        <f t="shared" si="11"/>
        <v>8.002911789461975E-2</v>
      </c>
    </row>
    <row r="138" spans="11:19" ht="15" x14ac:dyDescent="0.25">
      <c r="K138" s="41">
        <v>39097</v>
      </c>
      <c r="L138" s="147">
        <v>159.47255032816099</v>
      </c>
      <c r="M138" s="148">
        <f t="shared" si="12"/>
        <v>1.2733598619291131E-2</v>
      </c>
      <c r="N138" s="148">
        <f t="shared" ref="N138:N201" si="14">L138/L135-1</f>
        <v>3.5536928072274598E-2</v>
      </c>
      <c r="O138" s="148">
        <f t="shared" si="10"/>
        <v>0.1334254549009366</v>
      </c>
      <c r="P138" s="125">
        <v>177.72255164278201</v>
      </c>
      <c r="Q138" s="115">
        <f t="shared" si="13"/>
        <v>-2.3964431442415335E-2</v>
      </c>
      <c r="R138" s="115">
        <f t="shared" ref="R138:R201" si="15">P138/P135-1</f>
        <v>5.9409551864098908E-2</v>
      </c>
      <c r="S138" s="115">
        <f t="shared" si="11"/>
        <v>6.8237186921050963E-2</v>
      </c>
    </row>
    <row r="139" spans="11:19" ht="15" x14ac:dyDescent="0.25">
      <c r="K139" s="41">
        <v>39128</v>
      </c>
      <c r="L139" s="147">
        <v>161.65837772425201</v>
      </c>
      <c r="M139" s="148">
        <f t="shared" si="12"/>
        <v>1.3706605880404066E-2</v>
      </c>
      <c r="N139" s="148">
        <f t="shared" si="14"/>
        <v>4.4828786139131882E-2</v>
      </c>
      <c r="O139" s="148">
        <f t="shared" si="10"/>
        <v>0.14052394458931872</v>
      </c>
      <c r="P139" s="125">
        <v>174.716883727972</v>
      </c>
      <c r="Q139" s="115">
        <f t="shared" si="13"/>
        <v>-1.6912135725191013E-2</v>
      </c>
      <c r="R139" s="115">
        <f t="shared" si="15"/>
        <v>1.3424785033147035E-3</v>
      </c>
      <c r="S139" s="115">
        <f t="shared" si="11"/>
        <v>5.7078218009244175E-2</v>
      </c>
    </row>
    <row r="140" spans="11:19" ht="15" x14ac:dyDescent="0.25">
      <c r="K140" s="41">
        <v>39156</v>
      </c>
      <c r="L140" s="147">
        <v>162.34932165920301</v>
      </c>
      <c r="M140" s="148">
        <f t="shared" si="12"/>
        <v>4.2740991508005699E-3</v>
      </c>
      <c r="N140" s="148">
        <f t="shared" si="14"/>
        <v>3.1002592101215143E-2</v>
      </c>
      <c r="O140" s="148">
        <f t="shared" si="10"/>
        <v>0.12401407616980764</v>
      </c>
      <c r="P140" s="125">
        <v>171.096197411113</v>
      </c>
      <c r="Q140" s="115">
        <f t="shared" si="13"/>
        <v>-2.0723162178741039E-2</v>
      </c>
      <c r="R140" s="115">
        <f t="shared" si="15"/>
        <v>-6.035574678302924E-2</v>
      </c>
      <c r="S140" s="115">
        <f t="shared" si="11"/>
        <v>3.8952619197241578E-2</v>
      </c>
    </row>
    <row r="141" spans="11:19" ht="15" x14ac:dyDescent="0.25">
      <c r="K141" s="41">
        <v>39187</v>
      </c>
      <c r="L141" s="147">
        <v>164.80234854604299</v>
      </c>
      <c r="M141" s="148">
        <f t="shared" si="12"/>
        <v>1.5109560432837954E-2</v>
      </c>
      <c r="N141" s="148">
        <f t="shared" si="14"/>
        <v>3.3421414575200536E-2</v>
      </c>
      <c r="O141" s="148">
        <f t="shared" si="10"/>
        <v>0.12196921347726319</v>
      </c>
      <c r="P141" s="125">
        <v>170.616878305949</v>
      </c>
      <c r="Q141" s="115">
        <f t="shared" si="13"/>
        <v>-2.8014597192494994E-3</v>
      </c>
      <c r="R141" s="115">
        <f t="shared" si="15"/>
        <v>-3.9981832756459834E-2</v>
      </c>
      <c r="S141" s="115">
        <f t="shared" si="11"/>
        <v>3.4545819358759333E-2</v>
      </c>
    </row>
    <row r="142" spans="11:19" ht="15" x14ac:dyDescent="0.25">
      <c r="K142" s="41">
        <v>39217</v>
      </c>
      <c r="L142" s="147">
        <v>166.499572202206</v>
      </c>
      <c r="M142" s="148">
        <f t="shared" si="12"/>
        <v>1.0298540470670803E-2</v>
      </c>
      <c r="N142" s="148">
        <f t="shared" si="14"/>
        <v>2.9947068293681767E-2</v>
      </c>
      <c r="O142" s="148">
        <f t="shared" si="10"/>
        <v>0.11785406424636502</v>
      </c>
      <c r="P142" s="125">
        <v>171.05062923765399</v>
      </c>
      <c r="Q142" s="115">
        <f t="shared" si="13"/>
        <v>2.5422510129811116E-3</v>
      </c>
      <c r="R142" s="115">
        <f t="shared" si="15"/>
        <v>-2.0983973684113089E-2</v>
      </c>
      <c r="S142" s="115">
        <f t="shared" si="11"/>
        <v>4.1477185786598092E-2</v>
      </c>
    </row>
    <row r="143" spans="11:19" ht="15" x14ac:dyDescent="0.25">
      <c r="K143" s="41">
        <v>39248</v>
      </c>
      <c r="L143" s="147">
        <v>169.01916797481701</v>
      </c>
      <c r="M143" s="148">
        <f t="shared" si="12"/>
        <v>1.5132746224423288E-2</v>
      </c>
      <c r="N143" s="148">
        <f t="shared" si="14"/>
        <v>4.1083302643019737E-2</v>
      </c>
      <c r="O143" s="148">
        <f t="shared" si="10"/>
        <v>0.12152310693496005</v>
      </c>
      <c r="P143" s="125">
        <v>170.56758233588201</v>
      </c>
      <c r="Q143" s="115">
        <f t="shared" si="13"/>
        <v>-2.8239995603924761E-3</v>
      </c>
      <c r="R143" s="115">
        <f t="shared" si="15"/>
        <v>-3.089578162633444E-3</v>
      </c>
      <c r="S143" s="115">
        <f t="shared" si="11"/>
        <v>4.6633663180907226E-2</v>
      </c>
    </row>
    <row r="144" spans="11:19" ht="15" x14ac:dyDescent="0.25">
      <c r="K144" s="41">
        <v>39278</v>
      </c>
      <c r="L144" s="147">
        <v>170.54616679753801</v>
      </c>
      <c r="M144" s="148">
        <f t="shared" si="12"/>
        <v>9.0344713029737456E-3</v>
      </c>
      <c r="N144" s="148">
        <f t="shared" si="14"/>
        <v>3.4852769406318762E-2</v>
      </c>
      <c r="O144" s="148">
        <f t="shared" si="10"/>
        <v>0.11501403036067814</v>
      </c>
      <c r="P144" s="125">
        <v>172.66222516965399</v>
      </c>
      <c r="Q144" s="115">
        <f t="shared" si="13"/>
        <v>1.2280427529583138E-2</v>
      </c>
      <c r="R144" s="115">
        <f t="shared" si="15"/>
        <v>1.1987951508743988E-2</v>
      </c>
      <c r="S144" s="115">
        <f t="shared" si="11"/>
        <v>6.4082486963791041E-2</v>
      </c>
    </row>
    <row r="145" spans="11:19" ht="15" x14ac:dyDescent="0.25">
      <c r="K145" s="41">
        <v>39309</v>
      </c>
      <c r="L145" s="147">
        <v>171.994195261594</v>
      </c>
      <c r="M145" s="148">
        <f t="shared" si="12"/>
        <v>8.490536558203754E-3</v>
      </c>
      <c r="N145" s="148">
        <f t="shared" si="14"/>
        <v>3.3000823886292219E-2</v>
      </c>
      <c r="O145" s="148">
        <f t="shared" si="10"/>
        <v>0.11364062902037841</v>
      </c>
      <c r="P145" s="125">
        <v>170.67501540053399</v>
      </c>
      <c r="Q145" s="115">
        <f t="shared" si="13"/>
        <v>-1.1509232938284097E-2</v>
      </c>
      <c r="R145" s="115">
        <f t="shared" si="15"/>
        <v>-2.1959219839999822E-3</v>
      </c>
      <c r="S145" s="115">
        <f t="shared" si="11"/>
        <v>5.6968645885804747E-2</v>
      </c>
    </row>
    <row r="146" spans="11:19" ht="15" x14ac:dyDescent="0.25">
      <c r="K146" s="41">
        <v>39340</v>
      </c>
      <c r="L146" s="147">
        <v>172.64406440094001</v>
      </c>
      <c r="M146" s="148">
        <f t="shared" si="12"/>
        <v>3.7784364661701542E-3</v>
      </c>
      <c r="N146" s="148">
        <f t="shared" si="14"/>
        <v>2.1446658799451068E-2</v>
      </c>
      <c r="O146" s="148">
        <f t="shared" si="10"/>
        <v>0.1181208054086953</v>
      </c>
      <c r="P146" s="125">
        <v>171.02172695304799</v>
      </c>
      <c r="Q146" s="115">
        <f t="shared" si="13"/>
        <v>2.0314136295833674E-3</v>
      </c>
      <c r="R146" s="115">
        <f t="shared" si="15"/>
        <v>2.662549418515292E-3</v>
      </c>
      <c r="S146" s="115">
        <f t="shared" si="11"/>
        <v>6.1319397659899355E-2</v>
      </c>
    </row>
    <row r="147" spans="11:19" ht="15" x14ac:dyDescent="0.25">
      <c r="K147" s="41">
        <v>39370</v>
      </c>
      <c r="L147" s="147">
        <v>172.58451556924899</v>
      </c>
      <c r="M147" s="148">
        <f t="shared" si="12"/>
        <v>-3.449225543759038E-4</v>
      </c>
      <c r="N147" s="148">
        <f t="shared" si="14"/>
        <v>1.1951888511987363E-2</v>
      </c>
      <c r="O147" s="148">
        <f t="shared" ref="O147:O210" si="16">L147/L135-1</f>
        <v>0.12067963243616786</v>
      </c>
      <c r="P147" s="125">
        <v>168.188822423039</v>
      </c>
      <c r="Q147" s="115">
        <f t="shared" si="13"/>
        <v>-1.6564588491067789E-2</v>
      </c>
      <c r="R147" s="115">
        <f t="shared" si="15"/>
        <v>-2.5908404355495462E-2</v>
      </c>
      <c r="S147" s="115">
        <f t="shared" ref="S147:S210" si="17">P147/P135-1</f>
        <v>2.5787011537028448E-3</v>
      </c>
    </row>
    <row r="148" spans="11:19" ht="15" x14ac:dyDescent="0.25">
      <c r="K148" s="41">
        <v>39401</v>
      </c>
      <c r="L148" s="147">
        <v>172.443516592257</v>
      </c>
      <c r="M148" s="148">
        <f t="shared" si="12"/>
        <v>-8.1698509583505441E-4</v>
      </c>
      <c r="N148" s="148">
        <f t="shared" si="14"/>
        <v>2.6124214830598458E-3</v>
      </c>
      <c r="O148" s="148">
        <f t="shared" si="16"/>
        <v>0.11453518620595071</v>
      </c>
      <c r="P148" s="125">
        <v>167.751205225923</v>
      </c>
      <c r="Q148" s="115">
        <f t="shared" si="13"/>
        <v>-2.6019398364968138E-3</v>
      </c>
      <c r="R148" s="115">
        <f t="shared" si="15"/>
        <v>-1.7130862228132759E-2</v>
      </c>
      <c r="S148" s="115">
        <f t="shared" si="17"/>
        <v>-3.8579420438969891E-2</v>
      </c>
    </row>
    <row r="149" spans="11:19" ht="15" x14ac:dyDescent="0.25">
      <c r="K149" s="41">
        <v>39431</v>
      </c>
      <c r="L149" s="147">
        <v>171.21287443546299</v>
      </c>
      <c r="M149" s="148">
        <f t="shared" si="12"/>
        <v>-7.1364942046725499E-3</v>
      </c>
      <c r="N149" s="148">
        <f t="shared" si="14"/>
        <v>-8.2898301221251414E-3</v>
      </c>
      <c r="O149" s="148">
        <f t="shared" si="16"/>
        <v>8.7290760072331164E-2</v>
      </c>
      <c r="P149" s="125">
        <v>165.34741675485901</v>
      </c>
      <c r="Q149" s="115">
        <f t="shared" si="13"/>
        <v>-1.4329485548712606E-2</v>
      </c>
      <c r="R149" s="115">
        <f t="shared" si="15"/>
        <v>-3.3178884924643492E-2</v>
      </c>
      <c r="S149" s="115">
        <f t="shared" si="17"/>
        <v>-9.1927510436398907E-2</v>
      </c>
    </row>
    <row r="150" spans="11:19" ht="15" x14ac:dyDescent="0.25">
      <c r="K150" s="41">
        <v>39462</v>
      </c>
      <c r="L150" s="147">
        <v>169.28263623007501</v>
      </c>
      <c r="M150" s="148">
        <f t="shared" si="12"/>
        <v>-1.1273908061835369E-2</v>
      </c>
      <c r="N150" s="148">
        <f t="shared" si="14"/>
        <v>-1.9131955890035246E-2</v>
      </c>
      <c r="O150" s="148">
        <f t="shared" si="16"/>
        <v>6.1515827530988387E-2</v>
      </c>
      <c r="P150" s="125">
        <v>164.26927748492099</v>
      </c>
      <c r="Q150" s="115">
        <f t="shared" si="13"/>
        <v>-6.5204482240955874E-3</v>
      </c>
      <c r="R150" s="115">
        <f t="shared" si="15"/>
        <v>-2.3304431778821355E-2</v>
      </c>
      <c r="S150" s="115">
        <f t="shared" si="17"/>
        <v>-7.5698182551991344E-2</v>
      </c>
    </row>
    <row r="151" spans="11:19" ht="15" x14ac:dyDescent="0.25">
      <c r="K151" s="41">
        <v>39493</v>
      </c>
      <c r="L151" s="147">
        <v>163.14733800058701</v>
      </c>
      <c r="M151" s="148">
        <f t="shared" si="12"/>
        <v>-3.6242927013195869E-2</v>
      </c>
      <c r="N151" s="148">
        <f t="shared" si="14"/>
        <v>-5.3908542201971055E-2</v>
      </c>
      <c r="O151" s="148">
        <f t="shared" si="16"/>
        <v>9.2105358057892328E-3</v>
      </c>
      <c r="P151" s="125">
        <v>163.159472730527</v>
      </c>
      <c r="Q151" s="115">
        <f t="shared" si="13"/>
        <v>-6.7560092269588479E-3</v>
      </c>
      <c r="R151" s="115">
        <f t="shared" si="15"/>
        <v>-2.7372277231701436E-2</v>
      </c>
      <c r="S151" s="115">
        <f t="shared" si="17"/>
        <v>-6.6149365481125932E-2</v>
      </c>
    </row>
    <row r="152" spans="11:19" ht="15" x14ac:dyDescent="0.25">
      <c r="K152" s="41">
        <v>39522</v>
      </c>
      <c r="L152" s="147">
        <v>157.59845703654301</v>
      </c>
      <c r="M152" s="148">
        <f t="shared" si="12"/>
        <v>-3.4011471054612219E-2</v>
      </c>
      <c r="N152" s="148">
        <f t="shared" si="14"/>
        <v>-7.9517486309429342E-2</v>
      </c>
      <c r="O152" s="148">
        <f t="shared" si="16"/>
        <v>-2.9263224349238892E-2</v>
      </c>
      <c r="P152" s="125">
        <v>162.58907293021301</v>
      </c>
      <c r="Q152" s="115">
        <f t="shared" si="13"/>
        <v>-3.4959649646334467E-3</v>
      </c>
      <c r="R152" s="115">
        <f t="shared" si="15"/>
        <v>-1.6682110182195786E-2</v>
      </c>
      <c r="S152" s="115">
        <f t="shared" si="17"/>
        <v>-4.9721294859984E-2</v>
      </c>
    </row>
    <row r="153" spans="11:19" ht="15" x14ac:dyDescent="0.25">
      <c r="K153" s="41">
        <v>39553</v>
      </c>
      <c r="L153" s="147">
        <v>152.79598816800899</v>
      </c>
      <c r="M153" s="148">
        <f t="shared" si="12"/>
        <v>-3.0472816541728287E-2</v>
      </c>
      <c r="N153" s="148">
        <f t="shared" si="14"/>
        <v>-9.7391253050069015E-2</v>
      </c>
      <c r="O153" s="148">
        <f t="shared" si="16"/>
        <v>-7.2853090286390088E-2</v>
      </c>
      <c r="P153" s="125">
        <v>160.91897913380001</v>
      </c>
      <c r="Q153" s="115">
        <f t="shared" si="13"/>
        <v>-1.0271869851486537E-2</v>
      </c>
      <c r="R153" s="115">
        <f t="shared" si="15"/>
        <v>-2.0395160935851364E-2</v>
      </c>
      <c r="S153" s="115">
        <f t="shared" si="17"/>
        <v>-5.6840209880987147E-2</v>
      </c>
    </row>
    <row r="154" spans="11:19" ht="15" x14ac:dyDescent="0.25">
      <c r="K154" s="41">
        <v>39583</v>
      </c>
      <c r="L154" s="147">
        <v>155.97858998541</v>
      </c>
      <c r="M154" s="148">
        <f t="shared" si="12"/>
        <v>2.0829092802499005E-2</v>
      </c>
      <c r="N154" s="148">
        <f t="shared" si="14"/>
        <v>-4.3940330887600632E-2</v>
      </c>
      <c r="O154" s="148">
        <f t="shared" si="16"/>
        <v>-6.3189244738831807E-2</v>
      </c>
      <c r="P154" s="125">
        <v>159.01829533980001</v>
      </c>
      <c r="Q154" s="115">
        <f t="shared" si="13"/>
        <v>-1.1811433332668764E-2</v>
      </c>
      <c r="R154" s="115">
        <f t="shared" si="15"/>
        <v>-2.5381164338319051E-2</v>
      </c>
      <c r="S154" s="115">
        <f t="shared" si="17"/>
        <v>-7.0343698538147592E-2</v>
      </c>
    </row>
    <row r="155" spans="11:19" ht="15" x14ac:dyDescent="0.25">
      <c r="K155" s="41">
        <v>39614</v>
      </c>
      <c r="L155" s="147">
        <v>160.31219023851099</v>
      </c>
      <c r="M155" s="148">
        <f t="shared" si="12"/>
        <v>2.7783301884613421E-2</v>
      </c>
      <c r="N155" s="148">
        <f t="shared" si="14"/>
        <v>1.7219287885152035E-2</v>
      </c>
      <c r="O155" s="148">
        <f t="shared" si="16"/>
        <v>-5.1514735521614341E-2</v>
      </c>
      <c r="P155" s="125">
        <v>157.19384375435101</v>
      </c>
      <c r="Q155" s="115">
        <f t="shared" si="13"/>
        <v>-1.1473218107076244E-2</v>
      </c>
      <c r="R155" s="115">
        <f t="shared" si="15"/>
        <v>-3.3183221225314141E-2</v>
      </c>
      <c r="S155" s="115">
        <f t="shared" si="17"/>
        <v>-7.8407270586713262E-2</v>
      </c>
    </row>
    <row r="156" spans="11:19" ht="15" x14ac:dyDescent="0.25">
      <c r="K156" s="41">
        <v>39644</v>
      </c>
      <c r="L156" s="147">
        <v>164.05664382692501</v>
      </c>
      <c r="M156" s="148">
        <f t="shared" si="12"/>
        <v>2.335726049805098E-2</v>
      </c>
      <c r="N156" s="148">
        <f t="shared" si="14"/>
        <v>7.3697325394003199E-2</v>
      </c>
      <c r="O156" s="148">
        <f t="shared" si="16"/>
        <v>-3.8051415006688294E-2</v>
      </c>
      <c r="P156" s="125">
        <v>157.635385332336</v>
      </c>
      <c r="Q156" s="115">
        <f t="shared" si="13"/>
        <v>2.8088986657455184E-3</v>
      </c>
      <c r="R156" s="115">
        <f t="shared" si="15"/>
        <v>-2.0405261201251967E-2</v>
      </c>
      <c r="S156" s="115">
        <f t="shared" si="17"/>
        <v>-8.7030268621599016E-2</v>
      </c>
    </row>
    <row r="157" spans="11:19" ht="15" x14ac:dyDescent="0.25">
      <c r="K157" s="41">
        <v>39675</v>
      </c>
      <c r="L157" s="147">
        <v>160.15754526746699</v>
      </c>
      <c r="M157" s="148">
        <f t="shared" si="12"/>
        <v>-2.3766782426510313E-2</v>
      </c>
      <c r="N157" s="148">
        <f t="shared" si="14"/>
        <v>2.6791851897416619E-2</v>
      </c>
      <c r="O157" s="148">
        <f t="shared" si="16"/>
        <v>-6.8820055096185717E-2</v>
      </c>
      <c r="P157" s="125">
        <v>157.797321869493</v>
      </c>
      <c r="Q157" s="115">
        <f t="shared" si="13"/>
        <v>1.02728544619346E-3</v>
      </c>
      <c r="R157" s="115">
        <f t="shared" si="15"/>
        <v>-7.6781949378714742E-3</v>
      </c>
      <c r="S157" s="115">
        <f t="shared" si="17"/>
        <v>-7.5451544567434636E-2</v>
      </c>
    </row>
    <row r="158" spans="11:19" ht="15" x14ac:dyDescent="0.25">
      <c r="K158" s="41">
        <v>39706</v>
      </c>
      <c r="L158" s="147">
        <v>156.58473583650201</v>
      </c>
      <c r="M158" s="148">
        <f t="shared" si="12"/>
        <v>-2.2308093102940019E-2</v>
      </c>
      <c r="N158" s="148">
        <f t="shared" si="14"/>
        <v>-2.3251222483226752E-2</v>
      </c>
      <c r="O158" s="148">
        <f t="shared" si="16"/>
        <v>-9.3019870796963056E-2</v>
      </c>
      <c r="P158" s="125">
        <v>157.290465194245</v>
      </c>
      <c r="Q158" s="115">
        <f t="shared" si="13"/>
        <v>-3.2120740025436412E-3</v>
      </c>
      <c r="R158" s="115">
        <f t="shared" si="15"/>
        <v>6.1466427428924497E-4</v>
      </c>
      <c r="S158" s="115">
        <f t="shared" si="17"/>
        <v>-8.0289574918002926E-2</v>
      </c>
    </row>
    <row r="159" spans="11:19" ht="15" x14ac:dyDescent="0.25">
      <c r="K159" s="41">
        <v>39736</v>
      </c>
      <c r="L159" s="147">
        <v>153.75019739834701</v>
      </c>
      <c r="M159" s="148">
        <f t="shared" si="12"/>
        <v>-1.8102265351807145E-2</v>
      </c>
      <c r="N159" s="148">
        <f t="shared" si="14"/>
        <v>-6.2822487332186316E-2</v>
      </c>
      <c r="O159" s="148">
        <f t="shared" si="16"/>
        <v>-0.10913098494832674</v>
      </c>
      <c r="P159" s="125">
        <v>154.67966575088801</v>
      </c>
      <c r="Q159" s="115">
        <f t="shared" si="13"/>
        <v>-1.6598586825544714E-2</v>
      </c>
      <c r="R159" s="115">
        <f t="shared" si="15"/>
        <v>-1.8750355925584716E-2</v>
      </c>
      <c r="S159" s="115">
        <f t="shared" si="17"/>
        <v>-8.0321370216695609E-2</v>
      </c>
    </row>
    <row r="160" spans="11:19" ht="15" x14ac:dyDescent="0.25">
      <c r="K160" s="41">
        <v>39767</v>
      </c>
      <c r="L160" s="147">
        <v>153.27140594428599</v>
      </c>
      <c r="M160" s="148">
        <f t="shared" si="12"/>
        <v>-3.1140867599703803E-3</v>
      </c>
      <c r="N160" s="148">
        <f t="shared" si="14"/>
        <v>-4.2996034384024662E-2</v>
      </c>
      <c r="O160" s="148">
        <f t="shared" si="16"/>
        <v>-0.11117907490429746</v>
      </c>
      <c r="P160" s="125">
        <v>148.89338420144099</v>
      </c>
      <c r="Q160" s="115">
        <f t="shared" si="13"/>
        <v>-3.7408159122646611E-2</v>
      </c>
      <c r="R160" s="115">
        <f t="shared" si="15"/>
        <v>-5.6426418158199487E-2</v>
      </c>
      <c r="S160" s="115">
        <f t="shared" si="17"/>
        <v>-0.11241541304627156</v>
      </c>
    </row>
    <row r="161" spans="11:19" ht="15" x14ac:dyDescent="0.25">
      <c r="K161" s="41">
        <v>39797</v>
      </c>
      <c r="L161" s="147">
        <v>151.85439480116699</v>
      </c>
      <c r="M161" s="148">
        <f t="shared" si="12"/>
        <v>-9.2451108828093265E-3</v>
      </c>
      <c r="N161" s="148">
        <f t="shared" si="14"/>
        <v>-3.0209464607547698E-2</v>
      </c>
      <c r="O161" s="148">
        <f t="shared" si="16"/>
        <v>-0.11306672876164459</v>
      </c>
      <c r="P161" s="125">
        <v>142.50972625063801</v>
      </c>
      <c r="Q161" s="115">
        <f t="shared" si="13"/>
        <v>-4.2874020125477141E-2</v>
      </c>
      <c r="R161" s="115">
        <f t="shared" si="15"/>
        <v>-9.3970978630863566E-2</v>
      </c>
      <c r="S161" s="115">
        <f t="shared" si="17"/>
        <v>-0.13811942727886539</v>
      </c>
    </row>
    <row r="162" spans="11:19" ht="15" x14ac:dyDescent="0.25">
      <c r="K162" s="41">
        <v>39828</v>
      </c>
      <c r="L162" s="147">
        <v>151.14119899146399</v>
      </c>
      <c r="M162" s="148">
        <f t="shared" si="12"/>
        <v>-4.6965766821357446E-3</v>
      </c>
      <c r="N162" s="148">
        <f t="shared" si="14"/>
        <v>-1.6969073542867918E-2</v>
      </c>
      <c r="O162" s="148">
        <f t="shared" si="16"/>
        <v>-0.10716655672797226</v>
      </c>
      <c r="P162" s="125">
        <v>136.853911630683</v>
      </c>
      <c r="Q162" s="115">
        <f t="shared" si="13"/>
        <v>-3.968721833068356E-2</v>
      </c>
      <c r="R162" s="115">
        <f t="shared" si="15"/>
        <v>-0.11524303491134658</v>
      </c>
      <c r="S162" s="115">
        <f t="shared" si="17"/>
        <v>-0.16689283762604101</v>
      </c>
    </row>
    <row r="163" spans="11:19" ht="15" x14ac:dyDescent="0.25">
      <c r="K163" s="41">
        <v>39859</v>
      </c>
      <c r="L163" s="147">
        <v>148.01610796356201</v>
      </c>
      <c r="M163" s="148">
        <f t="shared" si="12"/>
        <v>-2.0676632504936565E-2</v>
      </c>
      <c r="N163" s="148">
        <f t="shared" si="14"/>
        <v>-3.4287530334485727E-2</v>
      </c>
      <c r="O163" s="148">
        <f t="shared" si="16"/>
        <v>-9.2745797893254989E-2</v>
      </c>
      <c r="P163" s="125">
        <v>136.78468672568499</v>
      </c>
      <c r="Q163" s="115">
        <f t="shared" si="13"/>
        <v>-5.0583066405018862E-4</v>
      </c>
      <c r="R163" s="115">
        <f t="shared" si="15"/>
        <v>-8.1324617213172412E-2</v>
      </c>
      <c r="S163" s="115">
        <f t="shared" si="17"/>
        <v>-0.16165035080986323</v>
      </c>
    </row>
    <row r="164" spans="11:19" ht="15" x14ac:dyDescent="0.25">
      <c r="K164" s="41">
        <v>39887</v>
      </c>
      <c r="L164" s="147">
        <v>142.45466057376399</v>
      </c>
      <c r="M164" s="148">
        <f t="shared" si="12"/>
        <v>-3.7573257845471164E-2</v>
      </c>
      <c r="N164" s="148">
        <f t="shared" si="14"/>
        <v>-6.1899652227455748E-2</v>
      </c>
      <c r="O164" s="148">
        <f t="shared" si="16"/>
        <v>-9.6091019845883197E-2</v>
      </c>
      <c r="P164" s="125">
        <v>135.13654875087099</v>
      </c>
      <c r="Q164" s="115">
        <f t="shared" si="13"/>
        <v>-1.2049140984028872E-2</v>
      </c>
      <c r="R164" s="115">
        <f t="shared" si="15"/>
        <v>-5.1738065139494416E-2</v>
      </c>
      <c r="S164" s="115">
        <f t="shared" si="17"/>
        <v>-0.1688460588684535</v>
      </c>
    </row>
    <row r="165" spans="11:19" ht="15" x14ac:dyDescent="0.25">
      <c r="K165" s="41">
        <v>39918</v>
      </c>
      <c r="L165" s="147">
        <v>134.6423318379</v>
      </c>
      <c r="M165" s="148">
        <f t="shared" si="12"/>
        <v>-5.4840808327353496E-2</v>
      </c>
      <c r="N165" s="148">
        <f t="shared" si="14"/>
        <v>-0.10916194435175675</v>
      </c>
      <c r="O165" s="148">
        <f t="shared" si="16"/>
        <v>-0.11880977077845711</v>
      </c>
      <c r="P165" s="125">
        <v>132.713760531952</v>
      </c>
      <c r="Q165" s="115">
        <f t="shared" si="13"/>
        <v>-1.7928445274901006E-2</v>
      </c>
      <c r="R165" s="115">
        <f t="shared" si="15"/>
        <v>-3.0252340246610609E-2</v>
      </c>
      <c r="S165" s="115">
        <f t="shared" si="17"/>
        <v>-0.17527589817976719</v>
      </c>
    </row>
    <row r="166" spans="11:19" ht="15" x14ac:dyDescent="0.25">
      <c r="K166" s="41">
        <v>39948</v>
      </c>
      <c r="L166" s="147">
        <v>124.547775319108</v>
      </c>
      <c r="M166" s="148">
        <f t="shared" si="12"/>
        <v>-7.49731260666604E-2</v>
      </c>
      <c r="N166" s="148">
        <f t="shared" si="14"/>
        <v>-0.15855255868659479</v>
      </c>
      <c r="O166" s="148">
        <f t="shared" si="16"/>
        <v>-0.20150723678962601</v>
      </c>
      <c r="P166" s="125">
        <v>127.052698693243</v>
      </c>
      <c r="Q166" s="115">
        <f t="shared" si="13"/>
        <v>-4.2656178349690044E-2</v>
      </c>
      <c r="R166" s="115">
        <f t="shared" si="15"/>
        <v>-7.1148227666442021E-2</v>
      </c>
      <c r="S166" s="115">
        <f t="shared" si="17"/>
        <v>-0.20101835815967573</v>
      </c>
    </row>
    <row r="167" spans="11:19" ht="15" x14ac:dyDescent="0.25">
      <c r="K167" s="41">
        <v>39979</v>
      </c>
      <c r="L167" s="147">
        <v>117.074962070938</v>
      </c>
      <c r="M167" s="148">
        <f t="shared" si="12"/>
        <v>-5.9999572284801239E-2</v>
      </c>
      <c r="N167" s="148">
        <f t="shared" si="14"/>
        <v>-0.17815983275383407</v>
      </c>
      <c r="O167" s="148">
        <f t="shared" si="16"/>
        <v>-0.26970642783462095</v>
      </c>
      <c r="P167" s="125">
        <v>124.226767433432</v>
      </c>
      <c r="Q167" s="115">
        <f t="shared" si="13"/>
        <v>-2.2242197835041222E-2</v>
      </c>
      <c r="R167" s="115">
        <f t="shared" si="15"/>
        <v>-8.0731537236100048E-2</v>
      </c>
      <c r="S167" s="115">
        <f t="shared" si="17"/>
        <v>-0.20972243908251975</v>
      </c>
    </row>
    <row r="168" spans="11:19" ht="15" x14ac:dyDescent="0.25">
      <c r="K168" s="41">
        <v>40009</v>
      </c>
      <c r="L168" s="147">
        <v>111.455610356511</v>
      </c>
      <c r="M168" s="148">
        <f t="shared" si="12"/>
        <v>-4.7997894810524189E-2</v>
      </c>
      <c r="N168" s="148">
        <f t="shared" si="14"/>
        <v>-0.17220974388132404</v>
      </c>
      <c r="O168" s="148">
        <f t="shared" si="16"/>
        <v>-0.32062726777409012</v>
      </c>
      <c r="P168" s="125">
        <v>121.497759035238</v>
      </c>
      <c r="Q168" s="115">
        <f t="shared" si="13"/>
        <v>-2.1967957909364122E-2</v>
      </c>
      <c r="R168" s="115">
        <f t="shared" si="15"/>
        <v>-8.4512724616929602E-2</v>
      </c>
      <c r="S168" s="115">
        <f t="shared" si="17"/>
        <v>-0.2292481870165799</v>
      </c>
    </row>
    <row r="169" spans="11:19" ht="15" x14ac:dyDescent="0.25">
      <c r="K169" s="41">
        <v>40040</v>
      </c>
      <c r="L169" s="147">
        <v>112.642656894639</v>
      </c>
      <c r="M169" s="148">
        <f t="shared" si="12"/>
        <v>1.0650397358473285E-2</v>
      </c>
      <c r="N169" s="148">
        <f t="shared" si="14"/>
        <v>-9.5586760935444159E-2</v>
      </c>
      <c r="O169" s="148">
        <f t="shared" si="16"/>
        <v>-0.29667592802747422</v>
      </c>
      <c r="P169" s="125">
        <v>121.19537231811501</v>
      </c>
      <c r="Q169" s="115">
        <f t="shared" si="13"/>
        <v>-2.4888254690795808E-3</v>
      </c>
      <c r="R169" s="115">
        <f t="shared" si="15"/>
        <v>-4.610155026513818E-2</v>
      </c>
      <c r="S169" s="115">
        <f t="shared" si="17"/>
        <v>-0.23195545474244361</v>
      </c>
    </row>
    <row r="170" spans="11:19" ht="15" x14ac:dyDescent="0.25">
      <c r="K170" s="41">
        <v>40071</v>
      </c>
      <c r="L170" s="147">
        <v>113.775714993411</v>
      </c>
      <c r="M170" s="148">
        <f t="shared" si="12"/>
        <v>1.0058872278126518E-2</v>
      </c>
      <c r="N170" s="148">
        <f t="shared" si="14"/>
        <v>-2.8180637594637181E-2</v>
      </c>
      <c r="O170" s="148">
        <f t="shared" si="16"/>
        <v>-0.27339204306472153</v>
      </c>
      <c r="P170" s="125">
        <v>119.87587411174501</v>
      </c>
      <c r="Q170" s="115">
        <f t="shared" si="13"/>
        <v>-1.0887364600907112E-2</v>
      </c>
      <c r="R170" s="115">
        <f t="shared" si="15"/>
        <v>-3.5023798908866088E-2</v>
      </c>
      <c r="S170" s="115">
        <f t="shared" si="17"/>
        <v>-0.23786941590067179</v>
      </c>
    </row>
    <row r="171" spans="11:19" ht="15" x14ac:dyDescent="0.25">
      <c r="K171" s="41">
        <v>40101</v>
      </c>
      <c r="L171" s="147">
        <v>113.25360953284699</v>
      </c>
      <c r="M171" s="148">
        <f t="shared" si="12"/>
        <v>-4.5889007209863886E-3</v>
      </c>
      <c r="N171" s="148">
        <f t="shared" si="14"/>
        <v>1.6131975506524565E-2</v>
      </c>
      <c r="O171" s="148">
        <f t="shared" si="16"/>
        <v>-0.26339210323469409</v>
      </c>
      <c r="P171" s="125">
        <v>119.804148688838</v>
      </c>
      <c r="Q171" s="115">
        <f t="shared" si="13"/>
        <v>-5.9833076036752697E-4</v>
      </c>
      <c r="R171" s="115">
        <f t="shared" si="15"/>
        <v>-1.3939436906888258E-2</v>
      </c>
      <c r="S171" s="115">
        <f t="shared" si="17"/>
        <v>-0.22546930711769908</v>
      </c>
    </row>
    <row r="172" spans="11:19" ht="15" x14ac:dyDescent="0.25">
      <c r="K172" s="41">
        <v>40132</v>
      </c>
      <c r="L172" s="147">
        <v>109.604933086195</v>
      </c>
      <c r="M172" s="148">
        <f t="shared" si="12"/>
        <v>-3.2216866744487871E-2</v>
      </c>
      <c r="N172" s="148">
        <f t="shared" si="14"/>
        <v>-2.6967792594641549E-2</v>
      </c>
      <c r="O172" s="148">
        <f t="shared" si="16"/>
        <v>-0.2848964070569282</v>
      </c>
      <c r="P172" s="125">
        <v>118.14995190405899</v>
      </c>
      <c r="Q172" s="115">
        <f t="shared" si="13"/>
        <v>-1.380750836162925E-2</v>
      </c>
      <c r="R172" s="115">
        <f t="shared" si="15"/>
        <v>-2.5128190588518118E-2</v>
      </c>
      <c r="S172" s="115">
        <f t="shared" si="17"/>
        <v>-0.20647950519942893</v>
      </c>
    </row>
    <row r="173" spans="11:19" ht="15" x14ac:dyDescent="0.25">
      <c r="K173" s="41">
        <v>40162</v>
      </c>
      <c r="L173" s="147">
        <v>105.82877245488299</v>
      </c>
      <c r="M173" s="148">
        <f t="shared" si="12"/>
        <v>-3.4452469656109153E-2</v>
      </c>
      <c r="N173" s="148">
        <f t="shared" si="14"/>
        <v>-6.9847440984996068E-2</v>
      </c>
      <c r="O173" s="148">
        <f t="shared" si="16"/>
        <v>-0.30309048616306689</v>
      </c>
      <c r="P173" s="125">
        <v>117.706077334485</v>
      </c>
      <c r="Q173" s="115">
        <f t="shared" si="13"/>
        <v>-3.7568747377436651E-3</v>
      </c>
      <c r="R173" s="115">
        <f t="shared" si="15"/>
        <v>-1.8100362506949352E-2</v>
      </c>
      <c r="S173" s="115">
        <f t="shared" si="17"/>
        <v>-0.17404881455269772</v>
      </c>
    </row>
    <row r="174" spans="11:19" ht="15" x14ac:dyDescent="0.25">
      <c r="K174" s="41">
        <v>40193</v>
      </c>
      <c r="L174" s="147">
        <v>104.64048578997399</v>
      </c>
      <c r="M174" s="148">
        <f t="shared" si="12"/>
        <v>-1.1228389381683468E-2</v>
      </c>
      <c r="N174" s="148">
        <f t="shared" si="14"/>
        <v>-7.6051648847226705E-2</v>
      </c>
      <c r="O174" s="148">
        <f t="shared" si="16"/>
        <v>-0.30766404866297392</v>
      </c>
      <c r="P174" s="125">
        <v>117.700144460316</v>
      </c>
      <c r="Q174" s="115">
        <f t="shared" si="13"/>
        <v>-5.0404144827154163E-5</v>
      </c>
      <c r="R174" s="115">
        <f t="shared" si="15"/>
        <v>-1.7562031461753835E-2</v>
      </c>
      <c r="S174" s="115">
        <f t="shared" si="17"/>
        <v>-0.13995776183625486</v>
      </c>
    </row>
    <row r="175" spans="11:19" ht="15" x14ac:dyDescent="0.25">
      <c r="K175" s="41">
        <v>40224</v>
      </c>
      <c r="L175" s="147">
        <v>105.955659334515</v>
      </c>
      <c r="M175" s="148">
        <f t="shared" si="12"/>
        <v>1.2568496166777354E-2</v>
      </c>
      <c r="N175" s="148">
        <f t="shared" si="14"/>
        <v>-3.3294794759010982E-2</v>
      </c>
      <c r="O175" s="148">
        <f t="shared" si="16"/>
        <v>-0.28416129303576387</v>
      </c>
      <c r="P175" s="125">
        <v>118.472179382223</v>
      </c>
      <c r="Q175" s="115">
        <f t="shared" si="13"/>
        <v>6.5593370802301543E-3</v>
      </c>
      <c r="R175" s="115">
        <f t="shared" si="15"/>
        <v>2.7272755762581813E-3</v>
      </c>
      <c r="S175" s="115">
        <f t="shared" si="17"/>
        <v>-0.1338783440005008</v>
      </c>
    </row>
    <row r="176" spans="11:19" ht="15" x14ac:dyDescent="0.25">
      <c r="K176" s="41">
        <v>40252</v>
      </c>
      <c r="L176" s="147">
        <v>109.37961140093999</v>
      </c>
      <c r="M176" s="148">
        <f t="shared" si="12"/>
        <v>3.2314952197269209E-2</v>
      </c>
      <c r="N176" s="148">
        <f t="shared" si="14"/>
        <v>3.3552680085850994E-2</v>
      </c>
      <c r="O176" s="148">
        <f t="shared" si="16"/>
        <v>-0.23217948110372644</v>
      </c>
      <c r="P176" s="125">
        <v>119.305840459564</v>
      </c>
      <c r="Q176" s="115">
        <f t="shared" si="13"/>
        <v>7.036766620553081E-3</v>
      </c>
      <c r="R176" s="115">
        <f t="shared" si="15"/>
        <v>1.3591168453715108E-2</v>
      </c>
      <c r="S176" s="115">
        <f t="shared" si="17"/>
        <v>-0.11714601591973062</v>
      </c>
    </row>
    <row r="177" spans="11:19" ht="15" x14ac:dyDescent="0.25">
      <c r="K177" s="41">
        <v>40283</v>
      </c>
      <c r="L177" s="147">
        <v>114.033496662895</v>
      </c>
      <c r="M177" s="148">
        <f t="shared" si="12"/>
        <v>4.2548014226305941E-2</v>
      </c>
      <c r="N177" s="148">
        <f t="shared" si="14"/>
        <v>8.9764595433682537E-2</v>
      </c>
      <c r="O177" s="148">
        <f t="shared" si="16"/>
        <v>-0.15306356398979037</v>
      </c>
      <c r="P177" s="125">
        <v>120.22987463567701</v>
      </c>
      <c r="Q177" s="115">
        <f t="shared" si="13"/>
        <v>7.7450875208928682E-3</v>
      </c>
      <c r="R177" s="115">
        <f t="shared" si="15"/>
        <v>2.1493008245320633E-2</v>
      </c>
      <c r="S177" s="115">
        <f t="shared" si="17"/>
        <v>-9.4066250901460924E-2</v>
      </c>
    </row>
    <row r="178" spans="11:19" ht="15" x14ac:dyDescent="0.25">
      <c r="K178" s="41">
        <v>40313</v>
      </c>
      <c r="L178" s="147">
        <v>117.183444441357</v>
      </c>
      <c r="M178" s="148">
        <f t="shared" si="12"/>
        <v>2.7623004385929129E-2</v>
      </c>
      <c r="N178" s="148">
        <f t="shared" si="14"/>
        <v>0.10596682779722499</v>
      </c>
      <c r="O178" s="148">
        <f t="shared" si="16"/>
        <v>-5.9128562183327626E-2</v>
      </c>
      <c r="P178" s="125">
        <v>120.97206263966901</v>
      </c>
      <c r="Q178" s="115">
        <f t="shared" si="13"/>
        <v>6.1730747556794086E-3</v>
      </c>
      <c r="R178" s="115">
        <f t="shared" si="15"/>
        <v>2.1101015195987172E-2</v>
      </c>
      <c r="S178" s="115">
        <f t="shared" si="17"/>
        <v>-4.7859164867132264E-2</v>
      </c>
    </row>
    <row r="179" spans="11:19" ht="15" x14ac:dyDescent="0.25">
      <c r="K179" s="41">
        <v>40344</v>
      </c>
      <c r="L179" s="147">
        <v>117.800964387617</v>
      </c>
      <c r="M179" s="148">
        <f t="shared" si="12"/>
        <v>5.2696859117247197E-3</v>
      </c>
      <c r="N179" s="148">
        <f t="shared" si="14"/>
        <v>7.6991981218582417E-2</v>
      </c>
      <c r="O179" s="148">
        <f t="shared" si="16"/>
        <v>6.2011749039825315E-3</v>
      </c>
      <c r="P179" s="125">
        <v>122.438154401083</v>
      </c>
      <c r="Q179" s="115">
        <f t="shared" si="13"/>
        <v>1.211925902082811E-2</v>
      </c>
      <c r="R179" s="115">
        <f t="shared" si="15"/>
        <v>2.6254489549324411E-2</v>
      </c>
      <c r="S179" s="115">
        <f t="shared" si="17"/>
        <v>-1.4397968081294898E-2</v>
      </c>
    </row>
    <row r="180" spans="11:19" ht="15" x14ac:dyDescent="0.25">
      <c r="K180" s="41">
        <v>40374</v>
      </c>
      <c r="L180" s="147">
        <v>116.296678437547</v>
      </c>
      <c r="M180" s="148">
        <f t="shared" si="12"/>
        <v>-1.2769725255561082E-2</v>
      </c>
      <c r="N180" s="148">
        <f t="shared" si="14"/>
        <v>1.9846640161727214E-2</v>
      </c>
      <c r="O180" s="148">
        <f t="shared" si="16"/>
        <v>4.343494298358741E-2</v>
      </c>
      <c r="P180" s="125">
        <v>124.041691025793</v>
      </c>
      <c r="Q180" s="115">
        <f t="shared" si="13"/>
        <v>1.3096706925662449E-2</v>
      </c>
      <c r="R180" s="115">
        <f t="shared" si="15"/>
        <v>3.1704402933685483E-2</v>
      </c>
      <c r="S180" s="115">
        <f t="shared" si="17"/>
        <v>2.0938098041933362E-2</v>
      </c>
    </row>
    <row r="181" spans="11:19" ht="15" x14ac:dyDescent="0.25">
      <c r="K181" s="41">
        <v>40405</v>
      </c>
      <c r="L181" s="147">
        <v>115.879482318073</v>
      </c>
      <c r="M181" s="148">
        <f t="shared" si="12"/>
        <v>-3.5873433796996812E-3</v>
      </c>
      <c r="N181" s="148">
        <f t="shared" si="14"/>
        <v>-1.1127528547230425E-2</v>
      </c>
      <c r="O181" s="148">
        <f t="shared" si="16"/>
        <v>2.8735343365183352E-2</v>
      </c>
      <c r="P181" s="125">
        <v>128.85269956660301</v>
      </c>
      <c r="Q181" s="115">
        <f t="shared" si="13"/>
        <v>3.8785415621346297E-2</v>
      </c>
      <c r="R181" s="115">
        <f t="shared" si="15"/>
        <v>6.514427178453186E-2</v>
      </c>
      <c r="S181" s="115">
        <f t="shared" si="17"/>
        <v>6.318168014195269E-2</v>
      </c>
    </row>
    <row r="182" spans="11:19" ht="15" x14ac:dyDescent="0.25">
      <c r="K182" s="41">
        <v>40436</v>
      </c>
      <c r="L182" s="147">
        <v>116.67578094125599</v>
      </c>
      <c r="M182" s="148">
        <f t="shared" si="12"/>
        <v>6.8717827112592111E-3</v>
      </c>
      <c r="N182" s="148">
        <f t="shared" si="14"/>
        <v>-9.5515639639303096E-3</v>
      </c>
      <c r="O182" s="148">
        <f t="shared" si="16"/>
        <v>2.5489322989646235E-2</v>
      </c>
      <c r="P182" s="125">
        <v>133.84291247205499</v>
      </c>
      <c r="Q182" s="115">
        <f t="shared" si="13"/>
        <v>3.8728043123943845E-2</v>
      </c>
      <c r="R182" s="115">
        <f t="shared" si="15"/>
        <v>9.3147092315784885E-2</v>
      </c>
      <c r="S182" s="115">
        <f t="shared" si="17"/>
        <v>0.11651250482053044</v>
      </c>
    </row>
    <row r="183" spans="11:19" ht="15" x14ac:dyDescent="0.25">
      <c r="K183" s="41">
        <v>40466</v>
      </c>
      <c r="L183" s="147">
        <v>118.15501920989</v>
      </c>
      <c r="M183" s="148">
        <f t="shared" si="12"/>
        <v>1.2678194709309754E-2</v>
      </c>
      <c r="N183" s="148">
        <f t="shared" si="14"/>
        <v>1.5979310822199944E-2</v>
      </c>
      <c r="O183" s="148">
        <f t="shared" si="16"/>
        <v>4.3278176274120783E-2</v>
      </c>
      <c r="P183" s="125">
        <v>138.34336386190199</v>
      </c>
      <c r="Q183" s="115">
        <f t="shared" si="13"/>
        <v>3.3624876407158721E-2</v>
      </c>
      <c r="R183" s="115">
        <f t="shared" si="15"/>
        <v>0.11529730623500711</v>
      </c>
      <c r="S183" s="115">
        <f t="shared" si="17"/>
        <v>0.15474601986626579</v>
      </c>
    </row>
    <row r="184" spans="11:19" ht="15" x14ac:dyDescent="0.25">
      <c r="K184" s="41">
        <v>40497</v>
      </c>
      <c r="L184" s="147">
        <v>117.547789262604</v>
      </c>
      <c r="M184" s="148">
        <f t="shared" si="12"/>
        <v>-5.1392649364080389E-3</v>
      </c>
      <c r="N184" s="148">
        <f t="shared" si="14"/>
        <v>1.439691402790122E-2</v>
      </c>
      <c r="O184" s="148">
        <f t="shared" si="16"/>
        <v>7.2468053697570367E-2</v>
      </c>
      <c r="P184" s="125">
        <v>139.846480813027</v>
      </c>
      <c r="Q184" s="115">
        <f t="shared" si="13"/>
        <v>1.0865117842771665E-2</v>
      </c>
      <c r="R184" s="115">
        <f t="shared" si="15"/>
        <v>8.5320534869674169E-2</v>
      </c>
      <c r="S184" s="115">
        <f t="shared" si="17"/>
        <v>0.18363552891317458</v>
      </c>
    </row>
    <row r="185" spans="11:19" ht="15" x14ac:dyDescent="0.25">
      <c r="K185" s="41">
        <v>40527</v>
      </c>
      <c r="L185" s="147">
        <v>118.238466499778</v>
      </c>
      <c r="M185" s="148">
        <f t="shared" si="12"/>
        <v>5.875714392475917E-3</v>
      </c>
      <c r="N185" s="148">
        <f t="shared" si="14"/>
        <v>1.3393401320440201E-2</v>
      </c>
      <c r="O185" s="148">
        <f t="shared" si="16"/>
        <v>0.11726200500138573</v>
      </c>
      <c r="P185" s="125">
        <v>141.14439713645399</v>
      </c>
      <c r="Q185" s="115">
        <f t="shared" si="13"/>
        <v>9.2810081160519253E-3</v>
      </c>
      <c r="R185" s="115">
        <f t="shared" si="15"/>
        <v>5.4552643315524563E-2</v>
      </c>
      <c r="S185" s="115">
        <f t="shared" si="17"/>
        <v>0.19912582538422696</v>
      </c>
    </row>
    <row r="186" spans="11:19" ht="15" x14ac:dyDescent="0.25">
      <c r="K186" s="41">
        <v>40558</v>
      </c>
      <c r="L186" s="147">
        <v>119.477877129356</v>
      </c>
      <c r="M186" s="148">
        <f t="shared" si="12"/>
        <v>1.0482296212631637E-2</v>
      </c>
      <c r="N186" s="148">
        <f t="shared" si="14"/>
        <v>1.1195951964732664E-2</v>
      </c>
      <c r="O186" s="148">
        <f t="shared" si="16"/>
        <v>0.14179398372788943</v>
      </c>
      <c r="P186" s="125">
        <v>142.75011206154599</v>
      </c>
      <c r="Q186" s="115">
        <f t="shared" si="13"/>
        <v>1.1376398622041206E-2</v>
      </c>
      <c r="R186" s="115">
        <f t="shared" si="15"/>
        <v>3.1853701374812138E-2</v>
      </c>
      <c r="S186" s="115">
        <f t="shared" si="17"/>
        <v>0.21282869036474206</v>
      </c>
    </row>
    <row r="187" spans="11:19" ht="15" x14ac:dyDescent="0.25">
      <c r="K187" s="41">
        <v>40589</v>
      </c>
      <c r="L187" s="147">
        <v>122.48328444313999</v>
      </c>
      <c r="M187" s="148">
        <f t="shared" si="12"/>
        <v>2.5154508817813337E-2</v>
      </c>
      <c r="N187" s="148">
        <f t="shared" si="14"/>
        <v>4.1987137414468911E-2</v>
      </c>
      <c r="O187" s="148">
        <f t="shared" si="16"/>
        <v>0.15598624190941268</v>
      </c>
      <c r="P187" s="125">
        <v>141.80478680860401</v>
      </c>
      <c r="Q187" s="115">
        <f t="shared" si="13"/>
        <v>-6.6222382545970682E-3</v>
      </c>
      <c r="R187" s="115">
        <f t="shared" si="15"/>
        <v>1.4003255456926711E-2</v>
      </c>
      <c r="S187" s="115">
        <f t="shared" si="17"/>
        <v>0.19694587833236143</v>
      </c>
    </row>
    <row r="188" spans="11:19" ht="15" x14ac:dyDescent="0.25">
      <c r="K188" s="41">
        <v>40617</v>
      </c>
      <c r="L188" s="147">
        <v>122.62741151766799</v>
      </c>
      <c r="M188" s="148">
        <f t="shared" si="12"/>
        <v>1.1767081131377477E-3</v>
      </c>
      <c r="N188" s="148">
        <f t="shared" si="14"/>
        <v>3.7119434544579777E-2</v>
      </c>
      <c r="O188" s="148">
        <f t="shared" si="16"/>
        <v>0.12111763743763082</v>
      </c>
      <c r="P188" s="125">
        <v>139.695945233408</v>
      </c>
      <c r="Q188" s="115">
        <f t="shared" si="13"/>
        <v>-1.4871441385419182E-2</v>
      </c>
      <c r="R188" s="115">
        <f t="shared" si="15"/>
        <v>-1.0262199084287271E-2</v>
      </c>
      <c r="S188" s="115">
        <f t="shared" si="17"/>
        <v>0.17090617437756328</v>
      </c>
    </row>
    <row r="189" spans="11:19" ht="15" x14ac:dyDescent="0.25">
      <c r="K189" s="41">
        <v>40648</v>
      </c>
      <c r="L189" s="147">
        <v>121.519293334403</v>
      </c>
      <c r="M189" s="148">
        <f t="shared" si="12"/>
        <v>-9.0364639483997422E-3</v>
      </c>
      <c r="N189" s="148">
        <f t="shared" si="14"/>
        <v>1.7086143929698316E-2</v>
      </c>
      <c r="O189" s="148">
        <f t="shared" si="16"/>
        <v>6.5645594413696218E-2</v>
      </c>
      <c r="P189" s="125">
        <v>137.89147227058501</v>
      </c>
      <c r="Q189" s="115">
        <f t="shared" si="13"/>
        <v>-1.2917146305198912E-2</v>
      </c>
      <c r="R189" s="115">
        <f t="shared" si="15"/>
        <v>-3.4035978821972512E-2</v>
      </c>
      <c r="S189" s="115">
        <f t="shared" si="17"/>
        <v>0.1468985781481229</v>
      </c>
    </row>
    <row r="190" spans="11:19" ht="15" x14ac:dyDescent="0.25">
      <c r="K190" s="41">
        <v>40678</v>
      </c>
      <c r="L190" s="147">
        <v>120.14789525470999</v>
      </c>
      <c r="M190" s="148">
        <f t="shared" si="12"/>
        <v>-1.1285434946688877E-2</v>
      </c>
      <c r="N190" s="148">
        <f t="shared" si="14"/>
        <v>-1.9067003298022689E-2</v>
      </c>
      <c r="O190" s="148">
        <f t="shared" si="16"/>
        <v>2.5297522422943697E-2</v>
      </c>
      <c r="P190" s="125">
        <v>139.28868933094</v>
      </c>
      <c r="Q190" s="115">
        <f t="shared" si="13"/>
        <v>1.0132730018381553E-2</v>
      </c>
      <c r="R190" s="115">
        <f t="shared" si="15"/>
        <v>-1.774338888192839E-2</v>
      </c>
      <c r="S190" s="115">
        <f t="shared" si="17"/>
        <v>0.15141203920635338</v>
      </c>
    </row>
    <row r="191" spans="11:19" ht="15" x14ac:dyDescent="0.25">
      <c r="K191" s="41">
        <v>40709</v>
      </c>
      <c r="L191" s="147">
        <v>119.97704618471801</v>
      </c>
      <c r="M191" s="148">
        <f t="shared" si="12"/>
        <v>-1.4219897038545426E-3</v>
      </c>
      <c r="N191" s="148">
        <f t="shared" si="14"/>
        <v>-2.1613155657029592E-2</v>
      </c>
      <c r="O191" s="148">
        <f t="shared" si="16"/>
        <v>1.8472529562158169E-2</v>
      </c>
      <c r="P191" s="125">
        <v>141.26063838552599</v>
      </c>
      <c r="Q191" s="115">
        <f t="shared" si="13"/>
        <v>1.4157280566412522E-2</v>
      </c>
      <c r="R191" s="115">
        <f t="shared" si="15"/>
        <v>1.1200705571687619E-2</v>
      </c>
      <c r="S191" s="115">
        <f t="shared" si="17"/>
        <v>0.15373054319966539</v>
      </c>
    </row>
    <row r="192" spans="11:19" ht="15" x14ac:dyDescent="0.25">
      <c r="K192" s="41">
        <v>40739</v>
      </c>
      <c r="L192" s="147">
        <v>118.591441349471</v>
      </c>
      <c r="M192" s="148">
        <f t="shared" si="12"/>
        <v>-1.1548916057774194E-2</v>
      </c>
      <c r="N192" s="148">
        <f t="shared" si="14"/>
        <v>-2.4093721289795478E-2</v>
      </c>
      <c r="O192" s="148">
        <f t="shared" si="16"/>
        <v>1.9731972939849074E-2</v>
      </c>
      <c r="P192" s="125">
        <v>143.58946052007201</v>
      </c>
      <c r="Q192" s="115">
        <f t="shared" si="13"/>
        <v>1.6485994691530781E-2</v>
      </c>
      <c r="R192" s="115">
        <f t="shared" si="15"/>
        <v>4.1322267110948108E-2</v>
      </c>
      <c r="S192" s="115">
        <f t="shared" si="17"/>
        <v>0.15759031767967668</v>
      </c>
    </row>
    <row r="193" spans="11:19" ht="15" x14ac:dyDescent="0.25">
      <c r="K193" s="41">
        <v>40770</v>
      </c>
      <c r="L193" s="147">
        <v>117.956631782937</v>
      </c>
      <c r="M193" s="148">
        <f t="shared" si="12"/>
        <v>-5.3529121436622917E-3</v>
      </c>
      <c r="N193" s="148">
        <f t="shared" si="14"/>
        <v>-1.8238051254477528E-2</v>
      </c>
      <c r="O193" s="148">
        <f t="shared" si="16"/>
        <v>1.7925084090059329E-2</v>
      </c>
      <c r="P193" s="125">
        <v>145.37963601644799</v>
      </c>
      <c r="Q193" s="115">
        <f t="shared" si="13"/>
        <v>1.2467318213273293E-2</v>
      </c>
      <c r="R193" s="115">
        <f t="shared" si="15"/>
        <v>4.3728939620045759E-2</v>
      </c>
      <c r="S193" s="115">
        <f t="shared" si="17"/>
        <v>0.12826224444992973</v>
      </c>
    </row>
    <row r="194" spans="11:19" ht="15" x14ac:dyDescent="0.25">
      <c r="K194" s="41">
        <v>40801</v>
      </c>
      <c r="L194" s="147">
        <v>118.387932358879</v>
      </c>
      <c r="M194" s="148">
        <f t="shared" si="12"/>
        <v>3.6564334656119524E-3</v>
      </c>
      <c r="N194" s="148">
        <f t="shared" si="14"/>
        <v>-1.3245148771144022E-2</v>
      </c>
      <c r="O194" s="148">
        <f t="shared" si="16"/>
        <v>1.4674437178055388E-2</v>
      </c>
      <c r="P194" s="125">
        <v>148.98425172916399</v>
      </c>
      <c r="Q194" s="115">
        <f t="shared" si="13"/>
        <v>2.4794502252765138E-2</v>
      </c>
      <c r="R194" s="115">
        <f t="shared" si="15"/>
        <v>5.4676330447826826E-2</v>
      </c>
      <c r="S194" s="115">
        <f t="shared" si="17"/>
        <v>0.11312768810429419</v>
      </c>
    </row>
    <row r="195" spans="11:19" ht="15" x14ac:dyDescent="0.25">
      <c r="K195" s="41">
        <v>40831</v>
      </c>
      <c r="L195" s="147">
        <v>121.224753676067</v>
      </c>
      <c r="M195" s="148">
        <f t="shared" si="12"/>
        <v>2.3962081782022526E-2</v>
      </c>
      <c r="N195" s="148">
        <f t="shared" si="14"/>
        <v>2.2204910376593112E-2</v>
      </c>
      <c r="O195" s="148">
        <f t="shared" si="16"/>
        <v>2.5980567619594108E-2</v>
      </c>
      <c r="P195" s="125">
        <v>151.387068012974</v>
      </c>
      <c r="Q195" s="115">
        <f t="shared" si="13"/>
        <v>1.6127988400935545E-2</v>
      </c>
      <c r="R195" s="115">
        <f t="shared" si="15"/>
        <v>5.4304873523861374E-2</v>
      </c>
      <c r="S195" s="115">
        <f t="shared" si="17"/>
        <v>9.4285000645875305E-2</v>
      </c>
    </row>
    <row r="196" spans="11:19" ht="15" x14ac:dyDescent="0.25">
      <c r="K196" s="41">
        <v>40862</v>
      </c>
      <c r="L196" s="147">
        <v>123.44465280750499</v>
      </c>
      <c r="M196" s="148">
        <f t="shared" si="12"/>
        <v>1.8312259370474315E-2</v>
      </c>
      <c r="N196" s="148">
        <f t="shared" si="14"/>
        <v>4.6525752232964956E-2</v>
      </c>
      <c r="O196" s="148">
        <f t="shared" si="16"/>
        <v>5.0165669485517039E-2</v>
      </c>
      <c r="P196" s="125">
        <v>153.69007620115499</v>
      </c>
      <c r="Q196" s="115">
        <f t="shared" si="13"/>
        <v>1.5212714126834337E-2</v>
      </c>
      <c r="R196" s="115">
        <f t="shared" si="15"/>
        <v>5.7163715719901642E-2</v>
      </c>
      <c r="S196" s="115">
        <f t="shared" si="17"/>
        <v>9.8991374739252125E-2</v>
      </c>
    </row>
    <row r="197" spans="11:19" ht="15" x14ac:dyDescent="0.25">
      <c r="K197" s="41">
        <v>40892</v>
      </c>
      <c r="L197" s="147">
        <v>125.419171854436</v>
      </c>
      <c r="M197" s="148">
        <f t="shared" si="12"/>
        <v>1.5995176802108935E-2</v>
      </c>
      <c r="N197" s="148">
        <f t="shared" si="14"/>
        <v>5.9391522053469314E-2</v>
      </c>
      <c r="O197" s="148">
        <f t="shared" si="16"/>
        <v>6.0730704374210465E-2</v>
      </c>
      <c r="P197" s="125">
        <v>152.56694776484099</v>
      </c>
      <c r="Q197" s="115">
        <f t="shared" si="13"/>
        <v>-7.3077485812682585E-3</v>
      </c>
      <c r="R197" s="115">
        <f t="shared" si="15"/>
        <v>2.404748148945246E-2</v>
      </c>
      <c r="S197" s="115">
        <f t="shared" si="17"/>
        <v>8.092811943037348E-2</v>
      </c>
    </row>
    <row r="198" spans="11:19" ht="15" x14ac:dyDescent="0.25">
      <c r="K198" s="41">
        <v>40923</v>
      </c>
      <c r="L198" s="147">
        <v>126.05856378496</v>
      </c>
      <c r="M198" s="148">
        <f t="shared" si="12"/>
        <v>5.0980398057969278E-3</v>
      </c>
      <c r="N198" s="148">
        <f t="shared" si="14"/>
        <v>3.9874777735657618E-2</v>
      </c>
      <c r="O198" s="148">
        <f t="shared" si="16"/>
        <v>5.5078704223035624E-2</v>
      </c>
      <c r="P198" s="125">
        <v>151.330536640632</v>
      </c>
      <c r="Q198" s="115">
        <f t="shared" si="13"/>
        <v>-8.1040562344782963E-3</v>
      </c>
      <c r="R198" s="115">
        <f t="shared" si="15"/>
        <v>-3.7342273077878296E-4</v>
      </c>
      <c r="S198" s="115">
        <f t="shared" si="17"/>
        <v>6.0108005907460127E-2</v>
      </c>
    </row>
    <row r="199" spans="11:19" ht="15" x14ac:dyDescent="0.25">
      <c r="K199" s="41">
        <v>40954</v>
      </c>
      <c r="L199" s="147">
        <v>126.884543372783</v>
      </c>
      <c r="M199" s="148">
        <f t="shared" si="12"/>
        <v>6.5523480755500518E-3</v>
      </c>
      <c r="N199" s="148">
        <f t="shared" si="14"/>
        <v>2.7865853133728136E-2</v>
      </c>
      <c r="O199" s="148">
        <f t="shared" si="16"/>
        <v>3.5933547582863712E-2</v>
      </c>
      <c r="P199" s="125">
        <v>147.91869126402901</v>
      </c>
      <c r="Q199" s="115">
        <f t="shared" si="13"/>
        <v>-2.2545650417570284E-2</v>
      </c>
      <c r="R199" s="115">
        <f t="shared" si="15"/>
        <v>-3.7552098871837303E-2</v>
      </c>
      <c r="S199" s="115">
        <f t="shared" si="17"/>
        <v>4.3114937041420331E-2</v>
      </c>
    </row>
    <row r="200" spans="11:19" ht="15" x14ac:dyDescent="0.25">
      <c r="K200" s="41">
        <v>40983</v>
      </c>
      <c r="L200" s="147">
        <v>125.51265124575001</v>
      </c>
      <c r="M200" s="148">
        <f t="shared" ref="M200:M263" si="18">L200/L199-1</f>
        <v>-1.0812129598815057E-2</v>
      </c>
      <c r="N200" s="148">
        <f t="shared" si="14"/>
        <v>7.4533574039614692E-4</v>
      </c>
      <c r="O200" s="148">
        <f t="shared" si="16"/>
        <v>2.3528505514171405E-2</v>
      </c>
      <c r="P200" s="125">
        <v>146.96623814034999</v>
      </c>
      <c r="Q200" s="115">
        <f t="shared" ref="Q200:Q263" si="19">P200/P199-1</f>
        <v>-6.4390315756575056E-3</v>
      </c>
      <c r="R200" s="115">
        <f t="shared" si="15"/>
        <v>-3.670984906326924E-2</v>
      </c>
      <c r="S200" s="115">
        <f t="shared" si="17"/>
        <v>5.2043693142235226E-2</v>
      </c>
    </row>
    <row r="201" spans="11:19" ht="15" x14ac:dyDescent="0.25">
      <c r="K201" s="41">
        <v>41014</v>
      </c>
      <c r="L201" s="147">
        <v>125.092568960969</v>
      </c>
      <c r="M201" s="148">
        <f t="shared" si="18"/>
        <v>-3.3469318081609245E-3</v>
      </c>
      <c r="N201" s="148">
        <f t="shared" si="14"/>
        <v>-7.6630638568820908E-3</v>
      </c>
      <c r="O201" s="148">
        <f t="shared" si="16"/>
        <v>2.9405006633250297E-2</v>
      </c>
      <c r="P201" s="125">
        <v>146.931942973589</v>
      </c>
      <c r="Q201" s="115">
        <f t="shared" si="19"/>
        <v>-2.3335404916757785E-4</v>
      </c>
      <c r="R201" s="115">
        <f t="shared" si="15"/>
        <v>-2.9066134071066174E-2</v>
      </c>
      <c r="S201" s="115">
        <f t="shared" si="17"/>
        <v>6.5562217547897594E-2</v>
      </c>
    </row>
    <row r="202" spans="11:19" ht="15" x14ac:dyDescent="0.25">
      <c r="K202" s="41">
        <v>41044</v>
      </c>
      <c r="L202" s="147">
        <v>123.829794138792</v>
      </c>
      <c r="M202" s="148">
        <f t="shared" si="18"/>
        <v>-1.0094722913325249E-2</v>
      </c>
      <c r="N202" s="148">
        <f t="shared" ref="N202:N265" si="20">L202/L199-1</f>
        <v>-2.4075030360602989E-2</v>
      </c>
      <c r="O202" s="148">
        <f t="shared" si="16"/>
        <v>3.0644722292275661E-2</v>
      </c>
      <c r="P202" s="125">
        <v>149.04842362520699</v>
      </c>
      <c r="Q202" s="115">
        <f t="shared" si="19"/>
        <v>1.440449645451447E-2</v>
      </c>
      <c r="R202" s="115">
        <f t="shared" ref="R202:R265" si="21">P202/P199-1</f>
        <v>7.6375226925273765E-3</v>
      </c>
      <c r="S202" s="115">
        <f t="shared" si="17"/>
        <v>7.0068390629181465E-2</v>
      </c>
    </row>
    <row r="203" spans="11:19" ht="15" x14ac:dyDescent="0.25">
      <c r="K203" s="41">
        <v>41075</v>
      </c>
      <c r="L203" s="147">
        <v>125.116874354647</v>
      </c>
      <c r="M203" s="148">
        <f t="shared" si="18"/>
        <v>1.0393946180774494E-2</v>
      </c>
      <c r="N203" s="148">
        <f t="shared" si="20"/>
        <v>-3.1532828537585988E-3</v>
      </c>
      <c r="O203" s="148">
        <f t="shared" si="16"/>
        <v>4.2840095946483414E-2</v>
      </c>
      <c r="P203" s="125">
        <v>149.62297143527601</v>
      </c>
      <c r="Q203" s="115">
        <f t="shared" si="19"/>
        <v>3.8547728053384134E-3</v>
      </c>
      <c r="R203" s="115">
        <f t="shared" si="21"/>
        <v>1.8077167440244901E-2</v>
      </c>
      <c r="S203" s="115">
        <f t="shared" si="17"/>
        <v>5.919789932513031E-2</v>
      </c>
    </row>
    <row r="204" spans="11:19" ht="15" x14ac:dyDescent="0.25">
      <c r="K204" s="41">
        <v>41105</v>
      </c>
      <c r="L204" s="147">
        <v>126.063376675885</v>
      </c>
      <c r="M204" s="148">
        <f t="shared" si="18"/>
        <v>7.5649453850255011E-3</v>
      </c>
      <c r="N204" s="148">
        <f t="shared" si="20"/>
        <v>7.7607145091000973E-3</v>
      </c>
      <c r="O204" s="148">
        <f t="shared" si="16"/>
        <v>6.3005687774679631E-2</v>
      </c>
      <c r="P204" s="125">
        <v>152.353751843597</v>
      </c>
      <c r="Q204" s="115">
        <f t="shared" si="19"/>
        <v>1.8251077238512492E-2</v>
      </c>
      <c r="R204" s="115">
        <f t="shared" si="21"/>
        <v>3.6900137303585323E-2</v>
      </c>
      <c r="S204" s="115">
        <f t="shared" si="17"/>
        <v>6.1037149187560757E-2</v>
      </c>
    </row>
    <row r="205" spans="11:19" ht="15" x14ac:dyDescent="0.25">
      <c r="K205" s="41">
        <v>41136</v>
      </c>
      <c r="L205" s="147">
        <v>127.489045339366</v>
      </c>
      <c r="M205" s="148">
        <f t="shared" si="18"/>
        <v>1.1309142282825535E-2</v>
      </c>
      <c r="N205" s="148">
        <f t="shared" si="20"/>
        <v>2.9550652377509534E-2</v>
      </c>
      <c r="O205" s="148">
        <f t="shared" si="16"/>
        <v>8.0812866664169425E-2</v>
      </c>
      <c r="P205" s="125">
        <v>155.29446827561199</v>
      </c>
      <c r="Q205" s="115">
        <f t="shared" si="19"/>
        <v>1.930189704178642E-2</v>
      </c>
      <c r="R205" s="115">
        <f t="shared" si="21"/>
        <v>4.1906143644371063E-2</v>
      </c>
      <c r="S205" s="115">
        <f t="shared" si="17"/>
        <v>6.8199594735828484E-2</v>
      </c>
    </row>
    <row r="206" spans="11:19" ht="15" x14ac:dyDescent="0.25">
      <c r="K206" s="41">
        <v>41167</v>
      </c>
      <c r="L206" s="147">
        <v>127.34232661188101</v>
      </c>
      <c r="M206" s="148">
        <f t="shared" si="18"/>
        <v>-1.1508339959284131E-3</v>
      </c>
      <c r="N206" s="148">
        <f t="shared" si="20"/>
        <v>1.7786987316562142E-2</v>
      </c>
      <c r="O206" s="148">
        <f t="shared" si="16"/>
        <v>7.5636038864652422E-2</v>
      </c>
      <c r="P206" s="125">
        <v>160.46490653062901</v>
      </c>
      <c r="Q206" s="115">
        <f t="shared" si="19"/>
        <v>3.3294413590062133E-2</v>
      </c>
      <c r="R206" s="115">
        <f t="shared" si="21"/>
        <v>7.2461701511141285E-2</v>
      </c>
      <c r="S206" s="115">
        <f t="shared" si="17"/>
        <v>7.7059519165391555E-2</v>
      </c>
    </row>
    <row r="207" spans="11:19" ht="15" x14ac:dyDescent="0.25">
      <c r="K207" s="41">
        <v>41197</v>
      </c>
      <c r="L207" s="147">
        <v>127.628842913325</v>
      </c>
      <c r="M207" s="148">
        <f t="shared" si="18"/>
        <v>2.2499691113486708E-3</v>
      </c>
      <c r="N207" s="148">
        <f t="shared" si="20"/>
        <v>1.2418089049485825E-2</v>
      </c>
      <c r="O207" s="148">
        <f t="shared" si="16"/>
        <v>5.2828230563955803E-2</v>
      </c>
      <c r="P207" s="125">
        <v>162.84171566559701</v>
      </c>
      <c r="Q207" s="115">
        <f t="shared" si="19"/>
        <v>1.4812018318250297E-2</v>
      </c>
      <c r="R207" s="115">
        <f t="shared" si="21"/>
        <v>6.8839550684427708E-2</v>
      </c>
      <c r="S207" s="115">
        <f t="shared" si="17"/>
        <v>7.5664637693104275E-2</v>
      </c>
    </row>
    <row r="208" spans="11:19" ht="15" x14ac:dyDescent="0.25">
      <c r="K208" s="41">
        <v>41228</v>
      </c>
      <c r="L208" s="147">
        <v>127.855220539314</v>
      </c>
      <c r="M208" s="148">
        <f t="shared" si="18"/>
        <v>1.7737183917176935E-3</v>
      </c>
      <c r="N208" s="148">
        <f t="shared" si="20"/>
        <v>2.8722091296022878E-3</v>
      </c>
      <c r="O208" s="148">
        <f t="shared" si="16"/>
        <v>3.5729111237298161E-2</v>
      </c>
      <c r="P208" s="125">
        <v>164.03518918013401</v>
      </c>
      <c r="Q208" s="115">
        <f t="shared" si="19"/>
        <v>7.3290404099393136E-3</v>
      </c>
      <c r="R208" s="115">
        <f t="shared" si="21"/>
        <v>5.6284818136659309E-2</v>
      </c>
      <c r="S208" s="115">
        <f t="shared" si="17"/>
        <v>6.731152221851322E-2</v>
      </c>
    </row>
    <row r="209" spans="11:19" ht="15" x14ac:dyDescent="0.25">
      <c r="K209" s="41">
        <v>41258</v>
      </c>
      <c r="L209" s="147">
        <v>129.03687155325301</v>
      </c>
      <c r="M209" s="148">
        <f t="shared" si="18"/>
        <v>9.24210219148347E-3</v>
      </c>
      <c r="N209" s="148">
        <f t="shared" si="20"/>
        <v>1.3307004720721771E-2</v>
      </c>
      <c r="O209" s="148">
        <f t="shared" si="16"/>
        <v>2.8844869929581352E-2</v>
      </c>
      <c r="P209" s="125">
        <v>163.41239431471701</v>
      </c>
      <c r="Q209" s="115">
        <f t="shared" si="19"/>
        <v>-3.7967150129786242E-3</v>
      </c>
      <c r="R209" s="115">
        <f t="shared" si="21"/>
        <v>1.8368426142605809E-2</v>
      </c>
      <c r="S209" s="115">
        <f t="shared" si="17"/>
        <v>7.108647520819944E-2</v>
      </c>
    </row>
    <row r="210" spans="11:19" ht="15" x14ac:dyDescent="0.25">
      <c r="K210" s="41">
        <v>41289</v>
      </c>
      <c r="L210" s="147">
        <v>128.928819342737</v>
      </c>
      <c r="M210" s="148">
        <f t="shared" si="18"/>
        <v>-8.3737469155409361E-4</v>
      </c>
      <c r="N210" s="148">
        <f t="shared" si="20"/>
        <v>1.0185600681930751E-2</v>
      </c>
      <c r="O210" s="148">
        <f t="shared" si="16"/>
        <v>2.2769223062649724E-2</v>
      </c>
      <c r="P210" s="125">
        <v>162.47532187212099</v>
      </c>
      <c r="Q210" s="115">
        <f t="shared" si="19"/>
        <v>-5.7344025006530464E-3</v>
      </c>
      <c r="R210" s="115">
        <f t="shared" si="21"/>
        <v>-2.2499995899603054E-3</v>
      </c>
      <c r="S210" s="115">
        <f t="shared" si="17"/>
        <v>7.3645316265247507E-2</v>
      </c>
    </row>
    <row r="211" spans="11:19" ht="15" x14ac:dyDescent="0.25">
      <c r="K211" s="41">
        <v>41320</v>
      </c>
      <c r="L211" s="147">
        <v>129.396580919418</v>
      </c>
      <c r="M211" s="148">
        <f t="shared" si="18"/>
        <v>3.628060654441656E-3</v>
      </c>
      <c r="N211" s="148">
        <f t="shared" si="20"/>
        <v>1.2055513835119713E-2</v>
      </c>
      <c r="O211" s="148">
        <f t="shared" ref="O211:O274" si="22">L211/L199-1</f>
        <v>1.9797821545960215E-2</v>
      </c>
      <c r="P211" s="125">
        <v>163.00254086500399</v>
      </c>
      <c r="Q211" s="115">
        <f t="shared" si="19"/>
        <v>3.2449173622683958E-3</v>
      </c>
      <c r="R211" s="115">
        <f t="shared" si="21"/>
        <v>-6.2952853000097786E-3</v>
      </c>
      <c r="S211" s="115">
        <f t="shared" ref="S211:S274" si="23">P211/P199-1</f>
        <v>0.10197392548620443</v>
      </c>
    </row>
    <row r="212" spans="11:19" ht="15" x14ac:dyDescent="0.25">
      <c r="K212" s="41">
        <v>41348</v>
      </c>
      <c r="L212" s="147">
        <v>130.65245614094201</v>
      </c>
      <c r="M212" s="148">
        <f t="shared" si="18"/>
        <v>9.7056291024111285E-3</v>
      </c>
      <c r="N212" s="148">
        <f t="shared" si="20"/>
        <v>1.2520332895875175E-2</v>
      </c>
      <c r="O212" s="148">
        <f t="shared" si="22"/>
        <v>4.095049259320005E-2</v>
      </c>
      <c r="P212" s="125">
        <v>163.23963521650299</v>
      </c>
      <c r="Q212" s="115">
        <f t="shared" si="19"/>
        <v>1.4545438999957749E-3</v>
      </c>
      <c r="R212" s="115">
        <f t="shared" si="21"/>
        <v>-1.0571970317092561E-3</v>
      </c>
      <c r="S212" s="115">
        <f t="shared" si="23"/>
        <v>0.11072881283531411</v>
      </c>
    </row>
    <row r="213" spans="11:19" ht="15" x14ac:dyDescent="0.25">
      <c r="K213" s="41">
        <v>41379</v>
      </c>
      <c r="L213" s="147">
        <v>132.78225150870199</v>
      </c>
      <c r="M213" s="148">
        <f t="shared" si="18"/>
        <v>1.6301227169142951E-2</v>
      </c>
      <c r="N213" s="148">
        <f t="shared" si="20"/>
        <v>2.9888059051570437E-2</v>
      </c>
      <c r="O213" s="148">
        <f t="shared" si="22"/>
        <v>6.1471937234995222E-2</v>
      </c>
      <c r="P213" s="125">
        <v>164.97156841413499</v>
      </c>
      <c r="Q213" s="115">
        <f t="shared" si="19"/>
        <v>1.0609759053522572E-2</v>
      </c>
      <c r="R213" s="115">
        <f t="shared" si="21"/>
        <v>1.5363850418949943E-2</v>
      </c>
      <c r="S213" s="115">
        <f t="shared" si="23"/>
        <v>0.12277538209501948</v>
      </c>
    </row>
    <row r="214" spans="11:19" ht="15" x14ac:dyDescent="0.25">
      <c r="K214" s="41">
        <v>41409</v>
      </c>
      <c r="L214" s="147">
        <v>135.991162915475</v>
      </c>
      <c r="M214" s="148">
        <f t="shared" si="18"/>
        <v>2.4166719349255184E-2</v>
      </c>
      <c r="N214" s="148">
        <f t="shared" si="20"/>
        <v>5.0964113187533133E-2</v>
      </c>
      <c r="O214" s="148">
        <f t="shared" si="22"/>
        <v>9.8210360933429275E-2</v>
      </c>
      <c r="P214" s="125">
        <v>166.26780042901001</v>
      </c>
      <c r="Q214" s="115">
        <f t="shared" si="19"/>
        <v>7.8573055183728258E-3</v>
      </c>
      <c r="R214" s="115">
        <f t="shared" si="21"/>
        <v>2.0031955003144697E-2</v>
      </c>
      <c r="S214" s="115">
        <f t="shared" si="23"/>
        <v>0.11552874149881909</v>
      </c>
    </row>
    <row r="215" spans="11:19" ht="15" x14ac:dyDescent="0.25">
      <c r="K215" s="41">
        <v>41440</v>
      </c>
      <c r="L215" s="147">
        <v>138.26336934752101</v>
      </c>
      <c r="M215" s="148">
        <f t="shared" si="18"/>
        <v>1.6708485929032735E-2</v>
      </c>
      <c r="N215" s="148">
        <f t="shared" si="20"/>
        <v>5.8253120005403503E-2</v>
      </c>
      <c r="O215" s="148">
        <f t="shared" si="22"/>
        <v>0.10507371656048514</v>
      </c>
      <c r="P215" s="125">
        <v>168.97559469243001</v>
      </c>
      <c r="Q215" s="115">
        <f t="shared" si="19"/>
        <v>1.6285740572938634E-2</v>
      </c>
      <c r="R215" s="115">
        <f t="shared" si="21"/>
        <v>3.5138276732360252E-2</v>
      </c>
      <c r="S215" s="115">
        <f t="shared" si="23"/>
        <v>0.12934259406501325</v>
      </c>
    </row>
    <row r="216" spans="11:19" ht="15" x14ac:dyDescent="0.25">
      <c r="K216" s="41">
        <v>41470</v>
      </c>
      <c r="L216" s="147">
        <v>142.03539387367999</v>
      </c>
      <c r="M216" s="148">
        <f t="shared" si="18"/>
        <v>2.7281445143132022E-2</v>
      </c>
      <c r="N216" s="148">
        <f t="shared" si="20"/>
        <v>6.9686590337501464E-2</v>
      </c>
      <c r="O216" s="148">
        <f t="shared" si="22"/>
        <v>0.12669831333218862</v>
      </c>
      <c r="P216" s="125">
        <v>170.034651960302</v>
      </c>
      <c r="Q216" s="115">
        <f t="shared" si="19"/>
        <v>6.2675161451550832E-3</v>
      </c>
      <c r="R216" s="115">
        <f t="shared" si="21"/>
        <v>3.0690643211058966E-2</v>
      </c>
      <c r="S216" s="115">
        <f t="shared" si="23"/>
        <v>0.11605162263976165</v>
      </c>
    </row>
    <row r="217" spans="11:19" ht="15" x14ac:dyDescent="0.25">
      <c r="K217" s="41">
        <v>41501</v>
      </c>
      <c r="L217" s="147">
        <v>143.512574640656</v>
      </c>
      <c r="M217" s="148">
        <f t="shared" si="18"/>
        <v>1.0400089207974084E-2</v>
      </c>
      <c r="N217" s="148">
        <f t="shared" si="20"/>
        <v>5.5308091819583183E-2</v>
      </c>
      <c r="O217" s="148">
        <f t="shared" si="22"/>
        <v>0.12568553838203589</v>
      </c>
      <c r="P217" s="125">
        <v>170.606235083934</v>
      </c>
      <c r="Q217" s="115">
        <f t="shared" si="19"/>
        <v>3.3615684629122455E-3</v>
      </c>
      <c r="R217" s="115">
        <f t="shared" si="21"/>
        <v>2.6093053758633911E-2</v>
      </c>
      <c r="S217" s="115">
        <f t="shared" si="23"/>
        <v>9.8598275768246646E-2</v>
      </c>
    </row>
    <row r="218" spans="11:19" ht="15" x14ac:dyDescent="0.25">
      <c r="K218" s="41">
        <v>41532</v>
      </c>
      <c r="L218" s="147">
        <v>146.31970569346399</v>
      </c>
      <c r="M218" s="148">
        <f t="shared" si="18"/>
        <v>1.9560174847652378E-2</v>
      </c>
      <c r="N218" s="148">
        <f t="shared" si="20"/>
        <v>5.8268045860314643E-2</v>
      </c>
      <c r="O218" s="148">
        <f t="shared" si="22"/>
        <v>0.14902648307520705</v>
      </c>
      <c r="P218" s="125">
        <v>171.735000211765</v>
      </c>
      <c r="Q218" s="115">
        <f t="shared" si="19"/>
        <v>6.6162009100996233E-3</v>
      </c>
      <c r="R218" s="115">
        <f t="shared" si="21"/>
        <v>1.6330201555778912E-2</v>
      </c>
      <c r="S218" s="115">
        <f t="shared" si="23"/>
        <v>7.0234008948148352E-2</v>
      </c>
    </row>
    <row r="219" spans="11:19" ht="15" x14ac:dyDescent="0.25">
      <c r="K219" s="41">
        <v>41562</v>
      </c>
      <c r="L219" s="147">
        <v>146.73349856562299</v>
      </c>
      <c r="M219" s="148">
        <f t="shared" si="18"/>
        <v>2.8280050878852769E-3</v>
      </c>
      <c r="N219" s="148">
        <f t="shared" si="20"/>
        <v>3.3076999780218719E-2</v>
      </c>
      <c r="O219" s="148">
        <f t="shared" si="22"/>
        <v>0.14968917069374599</v>
      </c>
      <c r="P219" s="125">
        <v>174.13960339030501</v>
      </c>
      <c r="Q219" s="115">
        <f t="shared" si="19"/>
        <v>1.4001823597839191E-2</v>
      </c>
      <c r="R219" s="115">
        <f t="shared" si="21"/>
        <v>2.4141852161766453E-2</v>
      </c>
      <c r="S219" s="115">
        <f t="shared" si="23"/>
        <v>6.9379567014073551E-2</v>
      </c>
    </row>
    <row r="220" spans="11:19" ht="15" x14ac:dyDescent="0.25">
      <c r="K220" s="41">
        <v>41593</v>
      </c>
      <c r="L220" s="147">
        <v>147.58573414870401</v>
      </c>
      <c r="M220" s="148">
        <f t="shared" si="18"/>
        <v>5.8080505911188851E-3</v>
      </c>
      <c r="N220" s="148">
        <f t="shared" si="20"/>
        <v>2.8381899762072171E-2</v>
      </c>
      <c r="O220" s="148">
        <f t="shared" si="22"/>
        <v>0.15431918639038367</v>
      </c>
      <c r="P220" s="125">
        <v>176.73625214341899</v>
      </c>
      <c r="Q220" s="115">
        <f t="shared" si="19"/>
        <v>1.4911305082589532E-2</v>
      </c>
      <c r="R220" s="115">
        <f t="shared" si="21"/>
        <v>3.5930791488770542E-2</v>
      </c>
      <c r="S220" s="115">
        <f t="shared" si="23"/>
        <v>7.7428892097886504E-2</v>
      </c>
    </row>
    <row r="221" spans="11:19" ht="15" x14ac:dyDescent="0.25">
      <c r="K221" s="41">
        <v>41623</v>
      </c>
      <c r="L221" s="147">
        <v>145.76702003103199</v>
      </c>
      <c r="M221" s="148">
        <f t="shared" si="18"/>
        <v>-1.2323102420180532E-2</v>
      </c>
      <c r="N221" s="148">
        <f t="shared" si="20"/>
        <v>-3.7772469525728658E-3</v>
      </c>
      <c r="O221" s="148">
        <f t="shared" si="22"/>
        <v>0.12965401498341911</v>
      </c>
      <c r="P221" s="125">
        <v>177.35244186203801</v>
      </c>
      <c r="Q221" s="115">
        <f t="shared" si="19"/>
        <v>3.4864930717155573E-3</v>
      </c>
      <c r="R221" s="115">
        <f t="shared" si="21"/>
        <v>3.2709940567421825E-2</v>
      </c>
      <c r="S221" s="115">
        <f t="shared" si="23"/>
        <v>8.5305937813222155E-2</v>
      </c>
    </row>
    <row r="222" spans="11:19" ht="15" x14ac:dyDescent="0.25">
      <c r="K222" s="41">
        <v>41654</v>
      </c>
      <c r="L222" s="147">
        <v>144.94430083881201</v>
      </c>
      <c r="M222" s="148">
        <f t="shared" si="18"/>
        <v>-5.6440695024486676E-3</v>
      </c>
      <c r="N222" s="148">
        <f t="shared" si="20"/>
        <v>-1.2193519164342748E-2</v>
      </c>
      <c r="O222" s="148">
        <f t="shared" si="22"/>
        <v>0.12421956221828401</v>
      </c>
      <c r="P222" s="125">
        <v>178.397058130614</v>
      </c>
      <c r="Q222" s="115">
        <f t="shared" si="19"/>
        <v>5.8900585614072298E-3</v>
      </c>
      <c r="R222" s="115">
        <f t="shared" si="21"/>
        <v>2.4448515199420928E-2</v>
      </c>
      <c r="S222" s="115">
        <f t="shared" si="23"/>
        <v>9.7994797456222305E-2</v>
      </c>
    </row>
    <row r="223" spans="11:19" ht="15" x14ac:dyDescent="0.25">
      <c r="K223" s="41">
        <v>41685</v>
      </c>
      <c r="L223" s="147">
        <v>143.27283942271501</v>
      </c>
      <c r="M223" s="148">
        <f t="shared" si="18"/>
        <v>-1.1531749826823368E-2</v>
      </c>
      <c r="N223" s="148">
        <f t="shared" si="20"/>
        <v>-2.9222978432613456E-2</v>
      </c>
      <c r="O223" s="148">
        <f t="shared" si="22"/>
        <v>0.10723821606954576</v>
      </c>
      <c r="P223" s="125">
        <v>179.10289321676601</v>
      </c>
      <c r="Q223" s="115">
        <f t="shared" si="19"/>
        <v>3.9565399426890746E-3</v>
      </c>
      <c r="R223" s="115">
        <f t="shared" si="21"/>
        <v>1.339080717535257E-2</v>
      </c>
      <c r="S223" s="115">
        <f t="shared" si="23"/>
        <v>9.877362810617818E-2</v>
      </c>
    </row>
    <row r="224" spans="11:19" ht="15" x14ac:dyDescent="0.25">
      <c r="K224" s="41">
        <v>41713</v>
      </c>
      <c r="L224" s="147">
        <v>143.553065926242</v>
      </c>
      <c r="M224" s="148">
        <f t="shared" si="18"/>
        <v>1.9558941154240728E-3</v>
      </c>
      <c r="N224" s="148">
        <f t="shared" si="20"/>
        <v>-1.5188305998974694E-2</v>
      </c>
      <c r="O224" s="148">
        <f t="shared" si="22"/>
        <v>9.8739894880991663E-2</v>
      </c>
      <c r="P224" s="125">
        <v>180.47434432985401</v>
      </c>
      <c r="Q224" s="115">
        <f t="shared" si="19"/>
        <v>7.6573364531200561E-3</v>
      </c>
      <c r="R224" s="115">
        <f t="shared" si="21"/>
        <v>1.7602816375342112E-2</v>
      </c>
      <c r="S224" s="115">
        <f t="shared" si="23"/>
        <v>0.10557919398982252</v>
      </c>
    </row>
    <row r="225" spans="11:19" ht="15" x14ac:dyDescent="0.25">
      <c r="K225" s="41">
        <v>41744</v>
      </c>
      <c r="L225" s="147">
        <v>144.53777526516299</v>
      </c>
      <c r="M225" s="148">
        <f t="shared" si="18"/>
        <v>6.8595493420318121E-3</v>
      </c>
      <c r="N225" s="148">
        <f t="shared" si="20"/>
        <v>-2.8047020220622887E-3</v>
      </c>
      <c r="O225" s="148">
        <f t="shared" si="22"/>
        <v>8.8532342409411546E-2</v>
      </c>
      <c r="P225" s="125">
        <v>179.774356851741</v>
      </c>
      <c r="Q225" s="115">
        <f t="shared" si="19"/>
        <v>-3.8785982612222769E-3</v>
      </c>
      <c r="R225" s="115">
        <f t="shared" si="21"/>
        <v>7.7204116231479603E-3</v>
      </c>
      <c r="S225" s="115">
        <f t="shared" si="23"/>
        <v>8.9729330816846975E-2</v>
      </c>
    </row>
    <row r="226" spans="11:19" ht="15" x14ac:dyDescent="0.25">
      <c r="K226" s="41">
        <v>41774</v>
      </c>
      <c r="L226" s="147">
        <v>147.58763292115799</v>
      </c>
      <c r="M226" s="148">
        <f t="shared" si="18"/>
        <v>2.1100765183356796E-2</v>
      </c>
      <c r="N226" s="148">
        <f t="shared" si="20"/>
        <v>3.0115920894905557E-2</v>
      </c>
      <c r="O226" s="148">
        <f t="shared" si="22"/>
        <v>8.5273702769133264E-2</v>
      </c>
      <c r="P226" s="125">
        <v>176.62203456239101</v>
      </c>
      <c r="Q226" s="115">
        <f t="shared" si="19"/>
        <v>-1.7534882864021051E-2</v>
      </c>
      <c r="R226" s="115">
        <f t="shared" si="21"/>
        <v>-1.3851583354225538E-2</v>
      </c>
      <c r="S226" s="115">
        <f t="shared" si="23"/>
        <v>6.2274439829387518E-2</v>
      </c>
    </row>
    <row r="227" spans="11:19" ht="15" x14ac:dyDescent="0.25">
      <c r="K227" s="41">
        <v>41805</v>
      </c>
      <c r="L227" s="147">
        <v>150.183509602546</v>
      </c>
      <c r="M227" s="148">
        <f t="shared" si="18"/>
        <v>1.7588714108415449E-2</v>
      </c>
      <c r="N227" s="148">
        <f t="shared" si="20"/>
        <v>4.6188102173385426E-2</v>
      </c>
      <c r="O227" s="148">
        <f t="shared" si="22"/>
        <v>8.6213292148725751E-2</v>
      </c>
      <c r="P227" s="125">
        <v>174.246291473079</v>
      </c>
      <c r="Q227" s="115">
        <f t="shared" si="19"/>
        <v>-1.3451000579844385E-2</v>
      </c>
      <c r="R227" s="115">
        <f t="shared" si="21"/>
        <v>-3.4509353004723797E-2</v>
      </c>
      <c r="S227" s="115">
        <f t="shared" si="23"/>
        <v>3.1192059363618352E-2</v>
      </c>
    </row>
    <row r="228" spans="11:19" ht="15" x14ac:dyDescent="0.25">
      <c r="K228" s="41">
        <v>41835</v>
      </c>
      <c r="L228" s="147">
        <v>151.65396670565499</v>
      </c>
      <c r="M228" s="148">
        <f t="shared" si="18"/>
        <v>9.79106898620552E-3</v>
      </c>
      <c r="N228" s="148">
        <f t="shared" si="20"/>
        <v>4.9234128776625585E-2</v>
      </c>
      <c r="O228" s="148">
        <f t="shared" si="22"/>
        <v>6.7719549118365086E-2</v>
      </c>
      <c r="P228" s="125">
        <v>173.76879359661899</v>
      </c>
      <c r="Q228" s="115">
        <f t="shared" si="19"/>
        <v>-2.7403617742635111E-3</v>
      </c>
      <c r="R228" s="115">
        <f t="shared" si="21"/>
        <v>-3.340611731446641E-2</v>
      </c>
      <c r="S228" s="115">
        <f t="shared" si="23"/>
        <v>2.1961062602632309E-2</v>
      </c>
    </row>
    <row r="229" spans="11:19" ht="15" x14ac:dyDescent="0.25">
      <c r="K229" s="41">
        <v>41866</v>
      </c>
      <c r="L229" s="147">
        <v>152.616396612215</v>
      </c>
      <c r="M229" s="148">
        <f t="shared" si="18"/>
        <v>6.3462230989841384E-3</v>
      </c>
      <c r="N229" s="148">
        <f t="shared" si="20"/>
        <v>3.4073069616499696E-2</v>
      </c>
      <c r="O229" s="148">
        <f t="shared" si="22"/>
        <v>6.3435709340134316E-2</v>
      </c>
      <c r="P229" s="125">
        <v>179.78408209057</v>
      </c>
      <c r="Q229" s="115">
        <f t="shared" si="19"/>
        <v>3.4616621140356685E-2</v>
      </c>
      <c r="R229" s="115">
        <f t="shared" si="21"/>
        <v>1.790290512740067E-2</v>
      </c>
      <c r="S229" s="115">
        <f t="shared" si="23"/>
        <v>5.3795495821830519E-2</v>
      </c>
    </row>
    <row r="230" spans="11:19" ht="15" x14ac:dyDescent="0.25">
      <c r="K230" s="41">
        <v>41897</v>
      </c>
      <c r="L230" s="147">
        <v>153.320947985809</v>
      </c>
      <c r="M230" s="148">
        <f t="shared" si="18"/>
        <v>4.6164854447729997E-3</v>
      </c>
      <c r="N230" s="148">
        <f t="shared" si="20"/>
        <v>2.0890698263518415E-2</v>
      </c>
      <c r="O230" s="148">
        <f t="shared" si="22"/>
        <v>4.7848936403770859E-2</v>
      </c>
      <c r="P230" s="125">
        <v>184.986984000056</v>
      </c>
      <c r="Q230" s="115">
        <f t="shared" si="19"/>
        <v>2.8939725080137757E-2</v>
      </c>
      <c r="R230" s="115">
        <f t="shared" si="21"/>
        <v>6.1640867281450573E-2</v>
      </c>
      <c r="S230" s="115">
        <f t="shared" si="23"/>
        <v>7.7165305685795493E-2</v>
      </c>
    </row>
    <row r="231" spans="11:19" ht="15" x14ac:dyDescent="0.25">
      <c r="K231" s="41">
        <v>41927</v>
      </c>
      <c r="L231" s="147">
        <v>154.70999158608399</v>
      </c>
      <c r="M231" s="148">
        <f t="shared" si="18"/>
        <v>9.0597117910042879E-3</v>
      </c>
      <c r="N231" s="148">
        <f t="shared" si="20"/>
        <v>2.0151301985792625E-2</v>
      </c>
      <c r="O231" s="148">
        <f t="shared" si="22"/>
        <v>5.4360409166511525E-2</v>
      </c>
      <c r="P231" s="125">
        <v>189.71399842878</v>
      </c>
      <c r="Q231" s="115">
        <f t="shared" si="19"/>
        <v>2.5553227186635885E-2</v>
      </c>
      <c r="R231" s="115">
        <f t="shared" si="21"/>
        <v>9.1761037768240961E-2</v>
      </c>
      <c r="S231" s="115">
        <f t="shared" si="23"/>
        <v>8.9436261110389603E-2</v>
      </c>
    </row>
    <row r="232" spans="11:19" ht="15" x14ac:dyDescent="0.25">
      <c r="K232" s="41">
        <v>41958</v>
      </c>
      <c r="L232" s="147">
        <v>155.39588558358199</v>
      </c>
      <c r="M232" s="148">
        <f t="shared" si="18"/>
        <v>4.4334175864546577E-3</v>
      </c>
      <c r="N232" s="148">
        <f t="shared" si="20"/>
        <v>1.821225656656944E-2</v>
      </c>
      <c r="O232" s="148">
        <f t="shared" si="22"/>
        <v>5.2919419887891506E-2</v>
      </c>
      <c r="P232" s="125">
        <v>191.62387272307899</v>
      </c>
      <c r="Q232" s="115">
        <f t="shared" si="19"/>
        <v>1.0067123723692895E-2</v>
      </c>
      <c r="R232" s="115">
        <f t="shared" si="21"/>
        <v>6.5855611324613594E-2</v>
      </c>
      <c r="S232" s="115">
        <f t="shared" si="23"/>
        <v>8.4236371424120104E-2</v>
      </c>
    </row>
    <row r="233" spans="11:19" ht="15" x14ac:dyDescent="0.25">
      <c r="K233" s="41">
        <v>41988</v>
      </c>
      <c r="L233" s="147">
        <v>158.263232393549</v>
      </c>
      <c r="M233" s="148">
        <f t="shared" si="18"/>
        <v>1.8451883711070094E-2</v>
      </c>
      <c r="N233" s="148">
        <f t="shared" si="20"/>
        <v>3.2234893357151906E-2</v>
      </c>
      <c r="O233" s="148">
        <f t="shared" si="22"/>
        <v>8.5727295240423551E-2</v>
      </c>
      <c r="P233" s="125">
        <v>194.40619612239001</v>
      </c>
      <c r="Q233" s="115">
        <f t="shared" si="19"/>
        <v>1.4519711765411669E-2</v>
      </c>
      <c r="R233" s="115">
        <f t="shared" si="21"/>
        <v>5.091824256311539E-2</v>
      </c>
      <c r="S233" s="115">
        <f t="shared" si="23"/>
        <v>9.6157425752378956E-2</v>
      </c>
    </row>
    <row r="234" spans="11:19" ht="15" x14ac:dyDescent="0.25">
      <c r="K234" s="41">
        <v>42019</v>
      </c>
      <c r="L234" s="147">
        <v>161.13405886107</v>
      </c>
      <c r="M234" s="148">
        <f t="shared" si="18"/>
        <v>1.813956674650874E-2</v>
      </c>
      <c r="N234" s="148">
        <f t="shared" si="20"/>
        <v>4.1523286305729767E-2</v>
      </c>
      <c r="O234" s="148">
        <f t="shared" si="22"/>
        <v>0.11169640978338369</v>
      </c>
      <c r="P234" s="125">
        <v>197.17152241647699</v>
      </c>
      <c r="Q234" s="115">
        <f t="shared" si="19"/>
        <v>1.4224476118785967E-2</v>
      </c>
      <c r="R234" s="115">
        <f t="shared" si="21"/>
        <v>3.9309297413266941E-2</v>
      </c>
      <c r="S234" s="115">
        <f t="shared" si="23"/>
        <v>0.10523976394340084</v>
      </c>
    </row>
    <row r="235" spans="11:19" ht="15" x14ac:dyDescent="0.25">
      <c r="K235" s="41">
        <v>42050</v>
      </c>
      <c r="L235" s="147">
        <v>165.70276083292799</v>
      </c>
      <c r="M235" s="148">
        <f t="shared" si="18"/>
        <v>2.8353422014877339E-2</v>
      </c>
      <c r="N235" s="148">
        <f t="shared" si="20"/>
        <v>6.6326564636116414E-2</v>
      </c>
      <c r="O235" s="148">
        <f t="shared" si="22"/>
        <v>0.15655389744901549</v>
      </c>
      <c r="P235" s="125">
        <v>198.19213092555299</v>
      </c>
      <c r="Q235" s="115">
        <f t="shared" si="19"/>
        <v>5.1762470389624671E-3</v>
      </c>
      <c r="R235" s="115">
        <f t="shared" si="21"/>
        <v>3.4276826311542052E-2</v>
      </c>
      <c r="S235" s="115">
        <f t="shared" si="23"/>
        <v>0.10658252005836388</v>
      </c>
    </row>
    <row r="236" spans="11:19" ht="15" x14ac:dyDescent="0.25">
      <c r="K236" s="41">
        <v>42078</v>
      </c>
      <c r="L236" s="147">
        <v>165.307541701491</v>
      </c>
      <c r="M236" s="148">
        <f t="shared" si="18"/>
        <v>-2.3851089109823143E-3</v>
      </c>
      <c r="N236" s="148">
        <f t="shared" si="20"/>
        <v>4.4510081093409593E-2</v>
      </c>
      <c r="O236" s="148">
        <f t="shared" si="22"/>
        <v>0.15154309408080846</v>
      </c>
      <c r="P236" s="125">
        <v>199.75336872494401</v>
      </c>
      <c r="Q236" s="115">
        <f t="shared" si="19"/>
        <v>7.8773954954722836E-3</v>
      </c>
      <c r="R236" s="115">
        <f t="shared" si="21"/>
        <v>2.7505155232745881E-2</v>
      </c>
      <c r="S236" s="115">
        <f t="shared" si="23"/>
        <v>0.10682418305315244</v>
      </c>
    </row>
    <row r="237" spans="11:19" ht="15" x14ac:dyDescent="0.25">
      <c r="K237" s="41">
        <v>42109</v>
      </c>
      <c r="L237" s="147">
        <v>166.47312422471799</v>
      </c>
      <c r="M237" s="148">
        <f t="shared" si="18"/>
        <v>7.0509942331111741E-3</v>
      </c>
      <c r="N237" s="148">
        <f t="shared" si="20"/>
        <v>3.3134306932908197E-2</v>
      </c>
      <c r="O237" s="148">
        <f t="shared" si="22"/>
        <v>0.15176204918965519</v>
      </c>
      <c r="P237" s="125">
        <v>201.592683900926</v>
      </c>
      <c r="Q237" s="115">
        <f t="shared" si="19"/>
        <v>9.2079306983536835E-3</v>
      </c>
      <c r="R237" s="115">
        <f t="shared" si="21"/>
        <v>2.2422921070266888E-2</v>
      </c>
      <c r="S237" s="115">
        <f t="shared" si="23"/>
        <v>0.12136506802902081</v>
      </c>
    </row>
    <row r="238" spans="11:19" ht="15" x14ac:dyDescent="0.25">
      <c r="K238" s="41">
        <v>42139</v>
      </c>
      <c r="L238" s="147">
        <v>166.368527432886</v>
      </c>
      <c r="M238" s="148">
        <f t="shared" si="18"/>
        <v>-6.2831037934263367E-4</v>
      </c>
      <c r="N238" s="148">
        <f t="shared" si="20"/>
        <v>4.0178364959728707E-3</v>
      </c>
      <c r="O238" s="148">
        <f t="shared" si="22"/>
        <v>0.12725249494150259</v>
      </c>
      <c r="P238" s="125">
        <v>204.368418968886</v>
      </c>
      <c r="Q238" s="115">
        <f t="shared" si="19"/>
        <v>1.3769026803195583E-2</v>
      </c>
      <c r="R238" s="115">
        <f t="shared" si="21"/>
        <v>3.1163134552768978E-2</v>
      </c>
      <c r="S238" s="115">
        <f t="shared" si="23"/>
        <v>0.15709469362212403</v>
      </c>
    </row>
    <row r="239" spans="11:19" ht="15" x14ac:dyDescent="0.25">
      <c r="K239" s="41">
        <v>42170</v>
      </c>
      <c r="L239" s="147">
        <v>169.011001556152</v>
      </c>
      <c r="M239" s="148">
        <f t="shared" si="18"/>
        <v>1.5883257272514939E-2</v>
      </c>
      <c r="N239" s="148">
        <f t="shared" si="20"/>
        <v>2.2403453687240837E-2</v>
      </c>
      <c r="O239" s="148">
        <f t="shared" si="22"/>
        <v>0.12536324396354925</v>
      </c>
      <c r="P239" s="125">
        <v>205.36243144239199</v>
      </c>
      <c r="Q239" s="115">
        <f t="shared" si="19"/>
        <v>4.8638262140556776E-3</v>
      </c>
      <c r="R239" s="115">
        <f t="shared" si="21"/>
        <v>2.8079940544940341E-2</v>
      </c>
      <c r="S239" s="115">
        <f t="shared" si="23"/>
        <v>0.17857562250683778</v>
      </c>
    </row>
    <row r="240" spans="11:19" ht="15" x14ac:dyDescent="0.25">
      <c r="K240" s="41">
        <v>42200</v>
      </c>
      <c r="L240" s="147">
        <v>169.02515420755299</v>
      </c>
      <c r="M240" s="148">
        <f t="shared" si="18"/>
        <v>8.3738048237691487E-5</v>
      </c>
      <c r="N240" s="148">
        <f t="shared" si="20"/>
        <v>1.5329981909813162E-2</v>
      </c>
      <c r="O240" s="148">
        <f t="shared" si="22"/>
        <v>0.11454489374230281</v>
      </c>
      <c r="P240" s="125">
        <v>206.03693613967999</v>
      </c>
      <c r="Q240" s="115">
        <f t="shared" si="19"/>
        <v>3.2844600278176816E-3</v>
      </c>
      <c r="R240" s="115">
        <f t="shared" si="21"/>
        <v>2.20457020203082E-2</v>
      </c>
      <c r="S240" s="115">
        <f t="shared" si="23"/>
        <v>0.18569584259166327</v>
      </c>
    </row>
    <row r="241" spans="11:19" ht="15" x14ac:dyDescent="0.25">
      <c r="K241" s="41">
        <v>42231</v>
      </c>
      <c r="L241" s="147">
        <v>168.61045920422899</v>
      </c>
      <c r="M241" s="148">
        <f t="shared" si="18"/>
        <v>-2.4534514124139317E-3</v>
      </c>
      <c r="N241" s="148">
        <f t="shared" si="20"/>
        <v>1.347569643090929E-2</v>
      </c>
      <c r="O241" s="148">
        <f t="shared" si="22"/>
        <v>0.10479911036461909</v>
      </c>
      <c r="P241" s="125">
        <v>206.24878280210601</v>
      </c>
      <c r="Q241" s="115">
        <f t="shared" si="19"/>
        <v>1.0281974989299059E-3</v>
      </c>
      <c r="R241" s="115">
        <f t="shared" si="21"/>
        <v>9.2008532566192347E-3</v>
      </c>
      <c r="S241" s="115">
        <f t="shared" si="23"/>
        <v>0.14720269116041029</v>
      </c>
    </row>
    <row r="242" spans="11:19" ht="15" x14ac:dyDescent="0.25">
      <c r="K242" s="41">
        <v>42262</v>
      </c>
      <c r="L242" s="147">
        <v>168.98846764307601</v>
      </c>
      <c r="M242" s="148">
        <f t="shared" si="18"/>
        <v>2.2419038571572791E-3</v>
      </c>
      <c r="N242" s="148">
        <f t="shared" si="20"/>
        <v>-1.3332808437627186E-4</v>
      </c>
      <c r="O242" s="148">
        <f t="shared" si="22"/>
        <v>0.10218773013794014</v>
      </c>
      <c r="P242" s="125">
        <v>206.98494289178299</v>
      </c>
      <c r="Q242" s="115">
        <f t="shared" si="19"/>
        <v>3.5692821052104584E-3</v>
      </c>
      <c r="R242" s="115">
        <f t="shared" si="21"/>
        <v>7.9007218506084165E-3</v>
      </c>
      <c r="S242" s="115">
        <f t="shared" si="23"/>
        <v>0.11891625246304005</v>
      </c>
    </row>
    <row r="243" spans="11:19" ht="15" x14ac:dyDescent="0.25">
      <c r="K243" s="41">
        <v>42292</v>
      </c>
      <c r="L243" s="147">
        <v>168.56466170072699</v>
      </c>
      <c r="M243" s="148">
        <f t="shared" si="18"/>
        <v>-2.507898605508041E-3</v>
      </c>
      <c r="N243" s="148">
        <f t="shared" si="20"/>
        <v>-2.7244022286797565E-3</v>
      </c>
      <c r="O243" s="148">
        <f t="shared" si="22"/>
        <v>8.9552523224939673E-2</v>
      </c>
      <c r="P243" s="125">
        <v>206.39732208201499</v>
      </c>
      <c r="Q243" s="115">
        <f t="shared" si="19"/>
        <v>-2.8389543778323256E-3</v>
      </c>
      <c r="R243" s="115">
        <f t="shared" si="21"/>
        <v>1.7491326996372791E-3</v>
      </c>
      <c r="S243" s="115">
        <f t="shared" si="23"/>
        <v>8.7939339170578057E-2</v>
      </c>
    </row>
    <row r="244" spans="11:19" ht="15" x14ac:dyDescent="0.25">
      <c r="K244" s="41">
        <v>42323</v>
      </c>
      <c r="L244" s="147">
        <v>168.722464345334</v>
      </c>
      <c r="M244" s="148">
        <f t="shared" si="18"/>
        <v>9.3615496281884703E-4</v>
      </c>
      <c r="N244" s="148">
        <f t="shared" si="20"/>
        <v>6.6428347110636388E-4</v>
      </c>
      <c r="O244" s="148">
        <f t="shared" si="22"/>
        <v>8.5758890666278953E-2</v>
      </c>
      <c r="P244" s="125">
        <v>207.313022454335</v>
      </c>
      <c r="Q244" s="115">
        <f t="shared" si="19"/>
        <v>4.4365903737653145E-3</v>
      </c>
      <c r="R244" s="115">
        <f t="shared" si="21"/>
        <v>5.1599802809509931E-3</v>
      </c>
      <c r="S244" s="115">
        <f t="shared" si="23"/>
        <v>8.1874713772896346E-2</v>
      </c>
    </row>
    <row r="245" spans="11:19" ht="15" x14ac:dyDescent="0.25">
      <c r="K245" s="41">
        <v>42353</v>
      </c>
      <c r="L245" s="147">
        <v>167.22757089711101</v>
      </c>
      <c r="M245" s="148">
        <f t="shared" si="18"/>
        <v>-8.8600735771812156E-3</v>
      </c>
      <c r="N245" s="148">
        <f t="shared" si="20"/>
        <v>-1.0420218435758688E-2</v>
      </c>
      <c r="O245" s="148">
        <f t="shared" si="22"/>
        <v>5.6641952574749688E-2</v>
      </c>
      <c r="P245" s="125">
        <v>208.86628530210601</v>
      </c>
      <c r="Q245" s="115">
        <f t="shared" si="19"/>
        <v>7.4923554216819177E-3</v>
      </c>
      <c r="R245" s="115">
        <f t="shared" si="21"/>
        <v>9.089271828369716E-3</v>
      </c>
      <c r="S245" s="115">
        <f t="shared" si="23"/>
        <v>7.4380804049128724E-2</v>
      </c>
    </row>
    <row r="246" spans="11:19" ht="15" x14ac:dyDescent="0.25">
      <c r="K246" s="41">
        <v>42384</v>
      </c>
      <c r="L246" s="147">
        <v>166.64147466267599</v>
      </c>
      <c r="M246" s="148">
        <f t="shared" si="18"/>
        <v>-3.5047823232188247E-3</v>
      </c>
      <c r="N246" s="148">
        <f t="shared" si="20"/>
        <v>-1.1409194659468214E-2</v>
      </c>
      <c r="O246" s="148">
        <f t="shared" si="22"/>
        <v>3.4179091872528877E-2</v>
      </c>
      <c r="P246" s="125">
        <v>212.65063886278099</v>
      </c>
      <c r="Q246" s="115">
        <f t="shared" si="19"/>
        <v>1.8118546778391087E-2</v>
      </c>
      <c r="R246" s="115">
        <f t="shared" si="21"/>
        <v>3.0297470517961278E-2</v>
      </c>
      <c r="S246" s="115">
        <f t="shared" si="23"/>
        <v>7.8505842307228013E-2</v>
      </c>
    </row>
    <row r="247" spans="11:19" ht="15" x14ac:dyDescent="0.25">
      <c r="K247" s="41">
        <v>42415</v>
      </c>
      <c r="L247" s="147">
        <v>164.83478592455401</v>
      </c>
      <c r="M247" s="148">
        <f t="shared" si="18"/>
        <v>-1.0841771184389559E-2</v>
      </c>
      <c r="N247" s="148">
        <f t="shared" si="20"/>
        <v>-2.3041854182634824E-2</v>
      </c>
      <c r="O247" s="148">
        <f t="shared" si="22"/>
        <v>-5.2381439151103493E-3</v>
      </c>
      <c r="P247" s="125">
        <v>214.52964281358601</v>
      </c>
      <c r="Q247" s="115">
        <f t="shared" si="19"/>
        <v>8.8361077157050882E-3</v>
      </c>
      <c r="R247" s="115">
        <f t="shared" si="21"/>
        <v>3.481026070535731E-2</v>
      </c>
      <c r="S247" s="115">
        <f t="shared" si="23"/>
        <v>8.2432697058844928E-2</v>
      </c>
    </row>
    <row r="248" spans="11:19" ht="15" x14ac:dyDescent="0.25">
      <c r="K248" s="41">
        <v>42444</v>
      </c>
      <c r="L248" s="147">
        <v>163.87679929065101</v>
      </c>
      <c r="M248" s="148">
        <f t="shared" si="18"/>
        <v>-5.8117989387354019E-3</v>
      </c>
      <c r="N248" s="148">
        <f t="shared" si="20"/>
        <v>-2.0037195950909359E-2</v>
      </c>
      <c r="O248" s="148">
        <f t="shared" si="22"/>
        <v>-8.6550341025795063E-3</v>
      </c>
      <c r="P248" s="125">
        <v>216.98673893248201</v>
      </c>
      <c r="Q248" s="115">
        <f t="shared" si="19"/>
        <v>1.1453410757930049E-2</v>
      </c>
      <c r="R248" s="115">
        <f t="shared" si="21"/>
        <v>3.8878719074409318E-2</v>
      </c>
      <c r="S248" s="115">
        <f t="shared" si="23"/>
        <v>8.6273239432912652E-2</v>
      </c>
    </row>
    <row r="249" spans="11:19" ht="15" x14ac:dyDescent="0.25">
      <c r="K249" s="41">
        <v>42475</v>
      </c>
      <c r="L249" s="147">
        <v>163.591254735994</v>
      </c>
      <c r="M249" s="148">
        <f t="shared" si="18"/>
        <v>-1.7424342914494906E-3</v>
      </c>
      <c r="N249" s="148">
        <f t="shared" si="20"/>
        <v>-1.8304086259776531E-2</v>
      </c>
      <c r="O249" s="148">
        <f t="shared" si="22"/>
        <v>-1.7311319782968848E-2</v>
      </c>
      <c r="P249" s="125">
        <v>218.12410097806099</v>
      </c>
      <c r="Q249" s="115">
        <f t="shared" si="19"/>
        <v>5.2416200693854442E-3</v>
      </c>
      <c r="R249" s="115">
        <f t="shared" si="21"/>
        <v>2.5739222532088935E-2</v>
      </c>
      <c r="S249" s="115">
        <f t="shared" si="23"/>
        <v>8.2004052712842723E-2</v>
      </c>
    </row>
    <row r="250" spans="11:19" ht="15" x14ac:dyDescent="0.25">
      <c r="K250" s="41">
        <v>42505</v>
      </c>
      <c r="L250" s="147">
        <v>166.44643906638899</v>
      </c>
      <c r="M250" s="148">
        <f t="shared" si="18"/>
        <v>1.745315991984242E-2</v>
      </c>
      <c r="N250" s="148">
        <f t="shared" si="20"/>
        <v>9.7773848693116783E-3</v>
      </c>
      <c r="O250" s="148">
        <f t="shared" si="22"/>
        <v>4.6830752610005355E-4</v>
      </c>
      <c r="P250" s="125">
        <v>219.96939862072301</v>
      </c>
      <c r="Q250" s="115">
        <f t="shared" si="19"/>
        <v>8.4598521409957605E-3</v>
      </c>
      <c r="R250" s="115">
        <f t="shared" si="21"/>
        <v>2.5356662770672944E-2</v>
      </c>
      <c r="S250" s="115">
        <f t="shared" si="23"/>
        <v>7.6337526759514551E-2</v>
      </c>
    </row>
    <row r="251" spans="11:19" ht="15" x14ac:dyDescent="0.25">
      <c r="K251" s="41">
        <v>42536</v>
      </c>
      <c r="L251" s="147">
        <v>170.14454070508</v>
      </c>
      <c r="M251" s="148">
        <f t="shared" si="18"/>
        <v>2.2217967890655776E-2</v>
      </c>
      <c r="N251" s="148">
        <f t="shared" si="20"/>
        <v>3.8246667261987222E-2</v>
      </c>
      <c r="O251" s="148">
        <f t="shared" si="22"/>
        <v>6.7068956369173982E-3</v>
      </c>
      <c r="P251" s="125">
        <v>220.848986926229</v>
      </c>
      <c r="Q251" s="115">
        <f t="shared" si="19"/>
        <v>3.9986848671738073E-3</v>
      </c>
      <c r="R251" s="115">
        <f t="shared" si="21"/>
        <v>1.7799465592912345E-2</v>
      </c>
      <c r="S251" s="115">
        <f t="shared" si="23"/>
        <v>7.5410849857322937E-2</v>
      </c>
    </row>
    <row r="252" spans="11:19" ht="15" x14ac:dyDescent="0.25">
      <c r="K252" s="41">
        <v>42566</v>
      </c>
      <c r="L252" s="147">
        <v>174.13983990697301</v>
      </c>
      <c r="M252" s="148">
        <f t="shared" si="18"/>
        <v>2.3481794862982186E-2</v>
      </c>
      <c r="N252" s="148">
        <f t="shared" si="20"/>
        <v>6.4481351328972147E-2</v>
      </c>
      <c r="O252" s="148">
        <f t="shared" si="22"/>
        <v>3.0259908493498466E-2</v>
      </c>
      <c r="P252" s="125">
        <v>222.52938953131701</v>
      </c>
      <c r="Q252" s="115">
        <f t="shared" si="19"/>
        <v>7.6088309413404609E-3</v>
      </c>
      <c r="R252" s="115">
        <f t="shared" si="21"/>
        <v>2.0196248527800664E-2</v>
      </c>
      <c r="S252" s="115">
        <f t="shared" si="23"/>
        <v>8.0046100959568545E-2</v>
      </c>
    </row>
    <row r="253" spans="11:19" ht="15" x14ac:dyDescent="0.25">
      <c r="K253" s="41">
        <v>42597</v>
      </c>
      <c r="L253" s="147">
        <v>175.89932603776501</v>
      </c>
      <c r="M253" s="148">
        <f t="shared" si="18"/>
        <v>1.0103869003967869E-2</v>
      </c>
      <c r="N253" s="148">
        <f t="shared" si="20"/>
        <v>5.6792365306209014E-2</v>
      </c>
      <c r="O253" s="148">
        <f t="shared" si="22"/>
        <v>4.3229031389490524E-2</v>
      </c>
      <c r="P253" s="125">
        <v>223.91131221623201</v>
      </c>
      <c r="Q253" s="115">
        <f t="shared" si="19"/>
        <v>6.210068197398888E-3</v>
      </c>
      <c r="R253" s="115">
        <f t="shared" si="21"/>
        <v>1.7920281731122811E-2</v>
      </c>
      <c r="S253" s="115">
        <f t="shared" si="23"/>
        <v>8.5637011642745398E-2</v>
      </c>
    </row>
    <row r="254" spans="11:19" ht="15" x14ac:dyDescent="0.25">
      <c r="K254" s="41">
        <v>42628</v>
      </c>
      <c r="L254" s="147">
        <v>176.164569112246</v>
      </c>
      <c r="M254" s="148">
        <f t="shared" si="18"/>
        <v>1.5079254733700864E-3</v>
      </c>
      <c r="N254" s="148">
        <f t="shared" si="20"/>
        <v>3.5381848763521573E-2</v>
      </c>
      <c r="O254" s="148">
        <f t="shared" si="22"/>
        <v>4.2465036633900777E-2</v>
      </c>
      <c r="P254" s="125">
        <v>225.210828137758</v>
      </c>
      <c r="Q254" s="115">
        <f t="shared" si="19"/>
        <v>5.8037082122543993E-3</v>
      </c>
      <c r="R254" s="115">
        <f t="shared" si="21"/>
        <v>1.9750333801558329E-2</v>
      </c>
      <c r="S254" s="115">
        <f t="shared" si="23"/>
        <v>8.8054159840525115E-2</v>
      </c>
    </row>
    <row r="255" spans="11:19" ht="15" x14ac:dyDescent="0.25">
      <c r="K255" s="41">
        <v>42658</v>
      </c>
      <c r="L255" s="147">
        <v>177.28133509523599</v>
      </c>
      <c r="M255" s="148">
        <f t="shared" si="18"/>
        <v>6.339333661801394E-3</v>
      </c>
      <c r="N255" s="148">
        <f t="shared" si="20"/>
        <v>1.8040071645530453E-2</v>
      </c>
      <c r="O255" s="148">
        <f t="shared" si="22"/>
        <v>5.1711155271588094E-2</v>
      </c>
      <c r="P255" s="125">
        <v>226.292322274181</v>
      </c>
      <c r="Q255" s="115">
        <f t="shared" si="19"/>
        <v>4.8021409333012244E-3</v>
      </c>
      <c r="R255" s="115">
        <f t="shared" si="21"/>
        <v>1.6909823690207215E-2</v>
      </c>
      <c r="S255" s="115">
        <f t="shared" si="23"/>
        <v>9.6391755433049786E-2</v>
      </c>
    </row>
    <row r="256" spans="11:19" ht="15" x14ac:dyDescent="0.25">
      <c r="K256" s="41">
        <v>42689</v>
      </c>
      <c r="L256" s="147">
        <v>177.00336330772501</v>
      </c>
      <c r="M256" s="148">
        <f t="shared" si="18"/>
        <v>-1.5679698450017376E-3</v>
      </c>
      <c r="N256" s="148">
        <f t="shared" si="20"/>
        <v>6.2765292785884608E-3</v>
      </c>
      <c r="O256" s="148">
        <f t="shared" si="22"/>
        <v>4.9080002443788517E-2</v>
      </c>
      <c r="P256" s="125">
        <v>227.736041963963</v>
      </c>
      <c r="Q256" s="115">
        <f t="shared" si="19"/>
        <v>6.3798880813674685E-3</v>
      </c>
      <c r="R256" s="115">
        <f t="shared" si="21"/>
        <v>1.7081449391165293E-2</v>
      </c>
      <c r="S256" s="115">
        <f t="shared" si="23"/>
        <v>9.851296010180266E-2</v>
      </c>
    </row>
    <row r="257" spans="11:19" ht="15" x14ac:dyDescent="0.25">
      <c r="K257" s="41">
        <v>42719</v>
      </c>
      <c r="L257" s="147">
        <v>176.24992952281599</v>
      </c>
      <c r="M257" s="148">
        <f t="shared" si="18"/>
        <v>-4.256607167396953E-3</v>
      </c>
      <c r="N257" s="148">
        <f t="shared" si="20"/>
        <v>4.8454925414431749E-4</v>
      </c>
      <c r="O257" s="148">
        <f t="shared" si="22"/>
        <v>5.3952578377497895E-2</v>
      </c>
      <c r="P257" s="125">
        <v>228.794855229577</v>
      </c>
      <c r="Q257" s="115">
        <f t="shared" si="19"/>
        <v>4.6493003763607987E-3</v>
      </c>
      <c r="R257" s="115">
        <f t="shared" si="21"/>
        <v>1.5914097565622898E-2</v>
      </c>
      <c r="S257" s="115">
        <f t="shared" si="23"/>
        <v>9.5413052894803618E-2</v>
      </c>
    </row>
    <row r="258" spans="11:19" ht="15" x14ac:dyDescent="0.25">
      <c r="K258" s="41">
        <v>42750</v>
      </c>
      <c r="L258" s="147">
        <v>173.00190210023999</v>
      </c>
      <c r="M258" s="148">
        <f t="shared" si="18"/>
        <v>-1.8428531752436972E-2</v>
      </c>
      <c r="N258" s="148">
        <f t="shared" si="20"/>
        <v>-2.41392191270281E-2</v>
      </c>
      <c r="O258" s="148">
        <f t="shared" si="22"/>
        <v>3.8168333846295477E-2</v>
      </c>
      <c r="P258" s="125">
        <v>228.19961240632699</v>
      </c>
      <c r="Q258" s="115">
        <f t="shared" si="19"/>
        <v>-2.6016442662258887E-3</v>
      </c>
      <c r="R258" s="115">
        <f t="shared" si="21"/>
        <v>8.4284350126340168E-3</v>
      </c>
      <c r="S258" s="115">
        <f t="shared" si="23"/>
        <v>7.3119806395594455E-2</v>
      </c>
    </row>
    <row r="259" spans="11:19" ht="15" x14ac:dyDescent="0.25">
      <c r="K259" s="41">
        <v>42781</v>
      </c>
      <c r="L259" s="147">
        <v>171.38059679574599</v>
      </c>
      <c r="M259" s="148">
        <f t="shared" si="18"/>
        <v>-9.371603923490901E-3</v>
      </c>
      <c r="N259" s="148">
        <f t="shared" si="20"/>
        <v>-3.1766438822994014E-2</v>
      </c>
      <c r="O259" s="148">
        <f t="shared" si="22"/>
        <v>3.9711343903998664E-2</v>
      </c>
      <c r="P259" s="125">
        <v>226.89475544712499</v>
      </c>
      <c r="Q259" s="115">
        <f t="shared" si="19"/>
        <v>-5.7180507251634038E-3</v>
      </c>
      <c r="R259" s="115">
        <f t="shared" si="21"/>
        <v>-3.6941298776551612E-3</v>
      </c>
      <c r="S259" s="115">
        <f t="shared" si="23"/>
        <v>5.7638247429906642E-2</v>
      </c>
    </row>
    <row r="260" spans="11:19" ht="15" x14ac:dyDescent="0.25">
      <c r="K260" s="41">
        <v>42809</v>
      </c>
      <c r="L260" s="147">
        <v>172.94136108731399</v>
      </c>
      <c r="M260" s="148">
        <f t="shared" si="18"/>
        <v>9.107006981823984E-3</v>
      </c>
      <c r="N260" s="148">
        <f t="shared" si="20"/>
        <v>-1.8772026998590596E-2</v>
      </c>
      <c r="O260" s="148">
        <f t="shared" si="22"/>
        <v>5.5313270919980173E-2</v>
      </c>
      <c r="P260" s="125">
        <v>225.471909244714</v>
      </c>
      <c r="Q260" s="115">
        <f t="shared" si="19"/>
        <v>-6.2709523611821361E-3</v>
      </c>
      <c r="R260" s="115">
        <f t="shared" si="21"/>
        <v>-1.4523691896518809E-2</v>
      </c>
      <c r="S260" s="115">
        <f t="shared" si="23"/>
        <v>3.9104557052549893E-2</v>
      </c>
    </row>
    <row r="261" spans="11:19" ht="15" x14ac:dyDescent="0.25">
      <c r="K261" s="41">
        <v>42840</v>
      </c>
      <c r="L261" s="147">
        <v>177.98343704703001</v>
      </c>
      <c r="M261" s="148">
        <f t="shared" si="18"/>
        <v>2.9154829868433874E-2</v>
      </c>
      <c r="N261" s="148">
        <f t="shared" si="20"/>
        <v>2.879468310067268E-2</v>
      </c>
      <c r="O261" s="148">
        <f t="shared" si="22"/>
        <v>8.7976477313914669E-2</v>
      </c>
      <c r="P261" s="125">
        <v>226.20079769711401</v>
      </c>
      <c r="Q261" s="115">
        <f t="shared" si="19"/>
        <v>3.232724000260756E-3</v>
      </c>
      <c r="R261" s="115">
        <f t="shared" si="21"/>
        <v>-8.7590626826040685E-3</v>
      </c>
      <c r="S261" s="115">
        <f t="shared" si="23"/>
        <v>3.7027988575482507E-2</v>
      </c>
    </row>
    <row r="262" spans="11:19" ht="15" x14ac:dyDescent="0.25">
      <c r="K262" s="41">
        <v>42870</v>
      </c>
      <c r="L262" s="147">
        <v>183.33004591388101</v>
      </c>
      <c r="M262" s="148">
        <f t="shared" si="18"/>
        <v>3.0039923689293646E-2</v>
      </c>
      <c r="N262" s="148">
        <f t="shared" si="20"/>
        <v>6.9724632435354206E-2</v>
      </c>
      <c r="O262" s="148">
        <f t="shared" si="22"/>
        <v>0.10143567469627746</v>
      </c>
      <c r="P262" s="125">
        <v>229.059024518786</v>
      </c>
      <c r="Q262" s="115">
        <f t="shared" si="19"/>
        <v>1.2635794615981855E-2</v>
      </c>
      <c r="R262" s="115">
        <f t="shared" si="21"/>
        <v>9.538647411201806E-3</v>
      </c>
      <c r="S262" s="115">
        <f t="shared" si="23"/>
        <v>4.132222916031858E-2</v>
      </c>
    </row>
    <row r="263" spans="11:19" ht="15" x14ac:dyDescent="0.25">
      <c r="K263" s="41">
        <v>42901</v>
      </c>
      <c r="L263" s="147">
        <v>186.75907067335001</v>
      </c>
      <c r="M263" s="148">
        <f t="shared" si="18"/>
        <v>1.870410680571033E-2</v>
      </c>
      <c r="N263" s="148">
        <f t="shared" si="20"/>
        <v>7.9898235443282895E-2</v>
      </c>
      <c r="O263" s="148">
        <f t="shared" si="22"/>
        <v>9.764950376555892E-2</v>
      </c>
      <c r="P263" s="125">
        <v>232.77220851912</v>
      </c>
      <c r="Q263" s="115">
        <f t="shared" si="19"/>
        <v>1.6210599028502637E-2</v>
      </c>
      <c r="R263" s="115">
        <f t="shared" si="21"/>
        <v>3.2377866044868142E-2</v>
      </c>
      <c r="S263" s="115">
        <f t="shared" si="23"/>
        <v>5.3988119931352774E-2</v>
      </c>
    </row>
    <row r="264" spans="11:19" ht="15" x14ac:dyDescent="0.25">
      <c r="K264" s="41">
        <v>42931</v>
      </c>
      <c r="L264" s="147">
        <v>184.72710074981001</v>
      </c>
      <c r="M264" s="148">
        <f t="shared" ref="M264:M327" si="24">L264/L263-1</f>
        <v>-1.0880167245498895E-2</v>
      </c>
      <c r="N264" s="148">
        <f t="shared" si="20"/>
        <v>3.7889276747690159E-2</v>
      </c>
      <c r="O264" s="148">
        <f t="shared" si="22"/>
        <v>6.0797465120519201E-2</v>
      </c>
      <c r="P264" s="125">
        <v>235.97768889022799</v>
      </c>
      <c r="Q264" s="115">
        <f t="shared" ref="Q264:Q327" si="25">P264/P263-1</f>
        <v>1.3770889538321729E-2</v>
      </c>
      <c r="R264" s="115">
        <f t="shared" si="21"/>
        <v>4.3222178226822061E-2</v>
      </c>
      <c r="S264" s="115">
        <f t="shared" si="23"/>
        <v>6.0433812303333445E-2</v>
      </c>
    </row>
    <row r="265" spans="11:19" ht="15" x14ac:dyDescent="0.25">
      <c r="K265" s="41">
        <v>42962</v>
      </c>
      <c r="L265" s="147">
        <v>183.58591668455</v>
      </c>
      <c r="M265" s="148">
        <f t="shared" si="24"/>
        <v>-6.1776753959106312E-3</v>
      </c>
      <c r="N265" s="148">
        <f t="shared" si="20"/>
        <v>1.3956837756381457E-3</v>
      </c>
      <c r="O265" s="148">
        <f t="shared" si="22"/>
        <v>4.369880669772841E-2</v>
      </c>
      <c r="P265" s="125">
        <v>237.387920507925</v>
      </c>
      <c r="Q265" s="115">
        <f t="shared" si="25"/>
        <v>5.976122676381479E-3</v>
      </c>
      <c r="R265" s="115">
        <f t="shared" si="21"/>
        <v>3.6361352741445474E-2</v>
      </c>
      <c r="S265" s="115">
        <f t="shared" si="23"/>
        <v>6.0187259671269144E-2</v>
      </c>
    </row>
    <row r="266" spans="11:19" ht="15" x14ac:dyDescent="0.25">
      <c r="K266" s="41">
        <v>42993</v>
      </c>
      <c r="L266" s="147">
        <v>183.46073752450701</v>
      </c>
      <c r="M266" s="148">
        <f t="shared" si="24"/>
        <v>-6.8185600673320579E-4</v>
      </c>
      <c r="N266" s="148">
        <f t="shared" ref="N266:N329" si="26">L266/L263-1</f>
        <v>-1.7660899344546066E-2</v>
      </c>
      <c r="O266" s="148">
        <f t="shared" si="22"/>
        <v>4.1416775512970183E-2</v>
      </c>
      <c r="P266" s="125">
        <v>238.808526747813</v>
      </c>
      <c r="Q266" s="115">
        <f t="shared" si="25"/>
        <v>5.9843240416295185E-3</v>
      </c>
      <c r="R266" s="115">
        <f t="shared" ref="R266:R329" si="27">P266/P263-1</f>
        <v>2.5932297790598025E-2</v>
      </c>
      <c r="S266" s="115">
        <f t="shared" si="23"/>
        <v>6.0377641352739486E-2</v>
      </c>
    </row>
    <row r="267" spans="11:19" ht="15" x14ac:dyDescent="0.25">
      <c r="K267" s="41">
        <v>43023</v>
      </c>
      <c r="L267" s="147">
        <v>187.46415687666899</v>
      </c>
      <c r="M267" s="148">
        <f t="shared" si="24"/>
        <v>2.1821668255460835E-2</v>
      </c>
      <c r="N267" s="148">
        <f t="shared" si="26"/>
        <v>1.4816754638324436E-2</v>
      </c>
      <c r="O267" s="148">
        <f t="shared" si="22"/>
        <v>5.7438769715733251E-2</v>
      </c>
      <c r="P267" s="125">
        <v>240.48032594857099</v>
      </c>
      <c r="Q267" s="115">
        <f t="shared" si="25"/>
        <v>7.0005842066245272E-3</v>
      </c>
      <c r="R267" s="115">
        <f t="shared" si="27"/>
        <v>1.9080774455916938E-2</v>
      </c>
      <c r="S267" s="115">
        <f t="shared" si="23"/>
        <v>6.2697680291598612E-2</v>
      </c>
    </row>
    <row r="268" spans="11:19" ht="15" x14ac:dyDescent="0.25">
      <c r="K268" s="41">
        <v>43054</v>
      </c>
      <c r="L268" s="147">
        <v>188.356893384599</v>
      </c>
      <c r="M268" s="148">
        <f t="shared" si="24"/>
        <v>4.7621717282058107E-3</v>
      </c>
      <c r="N268" s="148">
        <f t="shared" si="26"/>
        <v>2.5987705300112074E-2</v>
      </c>
      <c r="O268" s="148">
        <f t="shared" si="22"/>
        <v>6.4143018893576542E-2</v>
      </c>
      <c r="P268" s="125">
        <v>242.59388485907701</v>
      </c>
      <c r="Q268" s="115">
        <f t="shared" si="25"/>
        <v>8.7889057126362413E-3</v>
      </c>
      <c r="R268" s="115">
        <f t="shared" si="27"/>
        <v>2.1930199059889466E-2</v>
      </c>
      <c r="S268" s="115">
        <f t="shared" si="23"/>
        <v>6.5241508401490123E-2</v>
      </c>
    </row>
    <row r="269" spans="11:19" ht="15" x14ac:dyDescent="0.25">
      <c r="K269" s="41">
        <v>43084</v>
      </c>
      <c r="L269" s="147">
        <v>186.25846359527799</v>
      </c>
      <c r="M269" s="148">
        <f t="shared" si="24"/>
        <v>-1.1140711399589276E-2</v>
      </c>
      <c r="N269" s="148">
        <f t="shared" si="26"/>
        <v>1.524972650018519E-2</v>
      </c>
      <c r="O269" s="148">
        <f t="shared" si="22"/>
        <v>5.6786031628831779E-2</v>
      </c>
      <c r="P269" s="125">
        <v>244.64468691406699</v>
      </c>
      <c r="Q269" s="115">
        <f t="shared" si="25"/>
        <v>8.4536428285539866E-3</v>
      </c>
      <c r="R269" s="115">
        <f t="shared" si="27"/>
        <v>2.4438659061856383E-2</v>
      </c>
      <c r="S269" s="115">
        <f t="shared" si="23"/>
        <v>6.9275297596119279E-2</v>
      </c>
    </row>
    <row r="270" spans="11:19" ht="15" x14ac:dyDescent="0.25">
      <c r="K270" s="41">
        <v>43115</v>
      </c>
      <c r="L270" s="147">
        <v>182.48753479194599</v>
      </c>
      <c r="M270" s="148">
        <f t="shared" si="24"/>
        <v>-2.024567759522522E-2</v>
      </c>
      <c r="N270" s="148">
        <f t="shared" si="26"/>
        <v>-2.6547059275961127E-2</v>
      </c>
      <c r="O270" s="148">
        <f t="shared" si="22"/>
        <v>5.4829643931948668E-2</v>
      </c>
      <c r="P270" s="125">
        <v>246.52832633236099</v>
      </c>
      <c r="Q270" s="115">
        <f t="shared" si="25"/>
        <v>7.6994903999514364E-3</v>
      </c>
      <c r="R270" s="115">
        <f t="shared" si="27"/>
        <v>2.5149668106668299E-2</v>
      </c>
      <c r="S270" s="115">
        <f t="shared" si="23"/>
        <v>8.0318777638405114E-2</v>
      </c>
    </row>
    <row r="271" spans="11:19" ht="15" x14ac:dyDescent="0.25">
      <c r="K271" s="41">
        <v>43146</v>
      </c>
      <c r="L271" s="147">
        <v>183.468737790213</v>
      </c>
      <c r="M271" s="148">
        <f t="shared" si="24"/>
        <v>5.3768220354648566E-3</v>
      </c>
      <c r="N271" s="148">
        <f t="shared" si="26"/>
        <v>-2.5951561987195615E-2</v>
      </c>
      <c r="O271" s="148">
        <f t="shared" si="22"/>
        <v>7.0533894854350576E-2</v>
      </c>
      <c r="P271" s="125">
        <v>248.50756615719601</v>
      </c>
      <c r="Q271" s="115">
        <f t="shared" si="25"/>
        <v>8.0284479040622081E-3</v>
      </c>
      <c r="R271" s="115">
        <f t="shared" si="27"/>
        <v>2.4376877024556043E-2</v>
      </c>
      <c r="S271" s="115">
        <f t="shared" si="23"/>
        <v>9.5254783071033078E-2</v>
      </c>
    </row>
    <row r="272" spans="11:19" ht="15" x14ac:dyDescent="0.25">
      <c r="K272" s="41">
        <v>43174</v>
      </c>
      <c r="L272" s="147">
        <v>187.83575112482899</v>
      </c>
      <c r="M272" s="148">
        <f t="shared" si="24"/>
        <v>2.3802492932662123E-2</v>
      </c>
      <c r="N272" s="148">
        <f t="shared" si="26"/>
        <v>8.4682730604839218E-3</v>
      </c>
      <c r="O272" s="148">
        <f t="shared" si="22"/>
        <v>8.6123932088143951E-2</v>
      </c>
      <c r="P272" s="125">
        <v>251.15459682106001</v>
      </c>
      <c r="Q272" s="115">
        <f t="shared" si="25"/>
        <v>1.0651710548682525E-2</v>
      </c>
      <c r="R272" s="115">
        <f t="shared" si="27"/>
        <v>2.6609651691637426E-2</v>
      </c>
      <c r="S272" s="115">
        <f t="shared" si="23"/>
        <v>0.11390637380229718</v>
      </c>
    </row>
    <row r="273" spans="11:19" ht="15" x14ac:dyDescent="0.25">
      <c r="K273" s="41">
        <v>43205</v>
      </c>
      <c r="L273" s="147">
        <v>193.241842083265</v>
      </c>
      <c r="M273" s="148">
        <f t="shared" si="24"/>
        <v>2.8780947855040262E-2</v>
      </c>
      <c r="N273" s="148">
        <f t="shared" si="26"/>
        <v>5.8931736370815724E-2</v>
      </c>
      <c r="O273" s="148">
        <f t="shared" si="22"/>
        <v>8.5729353749939952E-2</v>
      </c>
      <c r="P273" s="125">
        <v>252.42790224108299</v>
      </c>
      <c r="Q273" s="115">
        <f t="shared" si="25"/>
        <v>5.06980734631024E-3</v>
      </c>
      <c r="R273" s="115">
        <f t="shared" si="27"/>
        <v>2.3930620860048268E-2</v>
      </c>
      <c r="S273" s="115">
        <f t="shared" si="23"/>
        <v>0.11594611871832305</v>
      </c>
    </row>
    <row r="274" spans="11:19" ht="15" x14ac:dyDescent="0.25">
      <c r="K274" s="41">
        <v>43235</v>
      </c>
      <c r="L274" s="147">
        <v>192.22155192710801</v>
      </c>
      <c r="M274" s="148">
        <f t="shared" si="24"/>
        <v>-5.2798614687048495E-3</v>
      </c>
      <c r="N274" s="148">
        <f t="shared" si="26"/>
        <v>4.7707387331041629E-2</v>
      </c>
      <c r="O274" s="148">
        <f t="shared" si="22"/>
        <v>4.8499993380265449E-2</v>
      </c>
      <c r="P274" s="125">
        <v>252.367769925896</v>
      </c>
      <c r="Q274" s="115">
        <f t="shared" si="25"/>
        <v>-2.3821580202953996E-4</v>
      </c>
      <c r="R274" s="115">
        <f t="shared" si="27"/>
        <v>1.5533546235200646E-2</v>
      </c>
      <c r="S274" s="115">
        <f t="shared" si="23"/>
        <v>0.10175868624289186</v>
      </c>
    </row>
    <row r="275" spans="11:19" ht="15" x14ac:dyDescent="0.25">
      <c r="K275" s="41">
        <v>43266</v>
      </c>
      <c r="L275" s="147">
        <v>188.86180920732099</v>
      </c>
      <c r="M275" s="148">
        <f t="shared" si="24"/>
        <v>-1.7478491283126618E-2</v>
      </c>
      <c r="N275" s="148">
        <f t="shared" si="26"/>
        <v>5.462528173404646E-3</v>
      </c>
      <c r="O275" s="148">
        <f t="shared" ref="O275:O335" si="28">L275/L263-1</f>
        <v>1.1259097222906744E-2</v>
      </c>
      <c r="P275" s="125">
        <v>251.215690941145</v>
      </c>
      <c r="Q275" s="115">
        <f t="shared" si="25"/>
        <v>-4.5650797052622094E-3</v>
      </c>
      <c r="R275" s="115">
        <f t="shared" si="27"/>
        <v>2.4325304357675215E-4</v>
      </c>
      <c r="S275" s="115">
        <f t="shared" ref="S275:S335" si="29">P275/P263-1</f>
        <v>7.9234039747962726E-2</v>
      </c>
    </row>
    <row r="276" spans="11:19" ht="15" x14ac:dyDescent="0.25">
      <c r="K276" s="41">
        <v>43296</v>
      </c>
      <c r="L276" s="147">
        <v>186.346040970811</v>
      </c>
      <c r="M276" s="148">
        <f t="shared" si="24"/>
        <v>-1.3320682710120213E-2</v>
      </c>
      <c r="N276" s="148">
        <f t="shared" si="26"/>
        <v>-3.5684823939334476E-2</v>
      </c>
      <c r="O276" s="148">
        <f t="shared" si="28"/>
        <v>8.7639562058283715E-3</v>
      </c>
      <c r="P276" s="125">
        <v>253.14756588040299</v>
      </c>
      <c r="Q276" s="115">
        <f t="shared" si="25"/>
        <v>7.6901045950612534E-3</v>
      </c>
      <c r="R276" s="115">
        <f t="shared" si="27"/>
        <v>2.8509670798304576E-3</v>
      </c>
      <c r="S276" s="115">
        <f t="shared" si="29"/>
        <v>7.2760594744878837E-2</v>
      </c>
    </row>
    <row r="277" spans="11:19" ht="15" x14ac:dyDescent="0.25">
      <c r="K277" s="41">
        <v>43327</v>
      </c>
      <c r="L277" s="147">
        <v>187.75806011348399</v>
      </c>
      <c r="M277" s="148">
        <f t="shared" si="24"/>
        <v>7.5774034979050331E-3</v>
      </c>
      <c r="N277" s="148">
        <f t="shared" si="26"/>
        <v>-2.3220558615178688E-2</v>
      </c>
      <c r="O277" s="148">
        <f t="shared" si="28"/>
        <v>2.2725835969775732E-2</v>
      </c>
      <c r="P277" s="125">
        <v>256.47766960908899</v>
      </c>
      <c r="Q277" s="115">
        <f t="shared" si="25"/>
        <v>1.3154792609221699E-2</v>
      </c>
      <c r="R277" s="115">
        <f t="shared" si="27"/>
        <v>1.6285358801561012E-2</v>
      </c>
      <c r="S277" s="115">
        <f t="shared" si="29"/>
        <v>8.0415840285043894E-2</v>
      </c>
    </row>
    <row r="278" spans="11:19" ht="15" x14ac:dyDescent="0.25">
      <c r="K278" s="41">
        <v>43358</v>
      </c>
      <c r="L278" s="147">
        <v>189.17023083739801</v>
      </c>
      <c r="M278" s="148">
        <f t="shared" si="24"/>
        <v>7.5212255764705027E-3</v>
      </c>
      <c r="N278" s="148">
        <f t="shared" si="26"/>
        <v>1.633054514152521E-3</v>
      </c>
      <c r="O278" s="148">
        <f t="shared" si="28"/>
        <v>3.1121063775993552E-2</v>
      </c>
      <c r="P278" s="125">
        <v>259.80219580266697</v>
      </c>
      <c r="Q278" s="115">
        <f t="shared" si="25"/>
        <v>1.2962244232197939E-2</v>
      </c>
      <c r="R278" s="115">
        <f t="shared" si="27"/>
        <v>3.4179811099194435E-2</v>
      </c>
      <c r="S278" s="115">
        <f t="shared" si="29"/>
        <v>8.7910048023635889E-2</v>
      </c>
    </row>
    <row r="279" spans="11:19" ht="15" x14ac:dyDescent="0.25">
      <c r="K279" s="41">
        <v>43388</v>
      </c>
      <c r="L279" s="147">
        <v>188.26097847232299</v>
      </c>
      <c r="M279" s="148">
        <f t="shared" si="24"/>
        <v>-4.8065298702129056E-3</v>
      </c>
      <c r="N279" s="148">
        <f t="shared" si="26"/>
        <v>1.0276244622830166E-2</v>
      </c>
      <c r="O279" s="148">
        <f t="shared" si="28"/>
        <v>4.2505277218312099E-3</v>
      </c>
      <c r="P279" s="125">
        <v>260.22742915645802</v>
      </c>
      <c r="Q279" s="115">
        <f t="shared" si="25"/>
        <v>1.6367581208360793E-3</v>
      </c>
      <c r="R279" s="115">
        <f t="shared" si="27"/>
        <v>2.796733696187248E-2</v>
      </c>
      <c r="S279" s="115">
        <f t="shared" si="29"/>
        <v>8.2115254667902038E-2</v>
      </c>
    </row>
    <row r="280" spans="11:19" ht="15" x14ac:dyDescent="0.25">
      <c r="K280" s="41">
        <v>43419</v>
      </c>
      <c r="L280" s="147">
        <v>186.94771199322301</v>
      </c>
      <c r="M280" s="148">
        <f t="shared" si="24"/>
        <v>-6.9757763385525084E-3</v>
      </c>
      <c r="N280" s="148">
        <f t="shared" si="26"/>
        <v>-4.3159165565046509E-3</v>
      </c>
      <c r="O280" s="148">
        <f t="shared" si="28"/>
        <v>-7.4814431585397134E-3</v>
      </c>
      <c r="P280" s="125">
        <v>259.59867138161599</v>
      </c>
      <c r="Q280" s="115">
        <f t="shared" si="25"/>
        <v>-2.4161856299321771E-3</v>
      </c>
      <c r="R280" s="115">
        <f t="shared" si="27"/>
        <v>1.2168707619980568E-2</v>
      </c>
      <c r="S280" s="115">
        <f t="shared" si="29"/>
        <v>7.0095693188709562E-2</v>
      </c>
    </row>
    <row r="281" spans="11:19" ht="15" x14ac:dyDescent="0.25">
      <c r="K281" s="41">
        <v>43449</v>
      </c>
      <c r="L281" s="147">
        <v>187.13260402212799</v>
      </c>
      <c r="M281" s="148">
        <f t="shared" si="24"/>
        <v>9.8900396765322363E-4</v>
      </c>
      <c r="N281" s="148">
        <f t="shared" si="26"/>
        <v>-1.0771392550773307E-2</v>
      </c>
      <c r="O281" s="148">
        <f t="shared" si="28"/>
        <v>4.6931581522622334E-3</v>
      </c>
      <c r="P281" s="125">
        <v>259.49966029109203</v>
      </c>
      <c r="Q281" s="115">
        <f t="shared" si="25"/>
        <v>-3.8140060577740442E-4</v>
      </c>
      <c r="R281" s="115">
        <f t="shared" si="27"/>
        <v>-1.1644840438713722E-3</v>
      </c>
      <c r="S281" s="115">
        <f t="shared" si="29"/>
        <v>6.0720604908304887E-2</v>
      </c>
    </row>
    <row r="282" spans="11:19" ht="15" x14ac:dyDescent="0.25">
      <c r="K282" s="41">
        <v>43480</v>
      </c>
      <c r="L282" s="147">
        <v>190.08872436054801</v>
      </c>
      <c r="M282" s="148">
        <f t="shared" si="24"/>
        <v>1.5796928353919881E-2</v>
      </c>
      <c r="N282" s="148">
        <f t="shared" si="26"/>
        <v>9.708575314207879E-3</v>
      </c>
      <c r="O282" s="148">
        <f t="shared" si="28"/>
        <v>4.1653198818583093E-2</v>
      </c>
      <c r="P282" s="125">
        <v>259.55820648493398</v>
      </c>
      <c r="Q282" s="115">
        <f t="shared" si="25"/>
        <v>2.2561183230940252E-4</v>
      </c>
      <c r="R282" s="115">
        <f t="shared" si="27"/>
        <v>-2.5716838293847744E-3</v>
      </c>
      <c r="S282" s="115">
        <f t="shared" si="29"/>
        <v>5.2853480759880611E-2</v>
      </c>
    </row>
    <row r="283" spans="11:19" ht="15" x14ac:dyDescent="0.25">
      <c r="K283" s="41">
        <v>43511</v>
      </c>
      <c r="L283" s="147">
        <v>193.62886965238599</v>
      </c>
      <c r="M283" s="148">
        <f t="shared" si="24"/>
        <v>1.8623646950900907E-2</v>
      </c>
      <c r="N283" s="148">
        <f t="shared" si="26"/>
        <v>3.5738108736014684E-2</v>
      </c>
      <c r="O283" s="148">
        <f t="shared" si="28"/>
        <v>5.5378000549557216E-2</v>
      </c>
      <c r="P283" s="125">
        <v>261.34130667898199</v>
      </c>
      <c r="Q283" s="115">
        <f t="shared" si="25"/>
        <v>6.869750789989082E-3</v>
      </c>
      <c r="R283" s="115">
        <f t="shared" si="27"/>
        <v>6.7128051468503536E-3</v>
      </c>
      <c r="S283" s="115">
        <f t="shared" si="29"/>
        <v>5.1643258675141857E-2</v>
      </c>
    </row>
    <row r="284" spans="11:19" ht="15" x14ac:dyDescent="0.25">
      <c r="K284" s="41">
        <v>43539</v>
      </c>
      <c r="L284" s="147">
        <v>195.382713605737</v>
      </c>
      <c r="M284" s="148">
        <f t="shared" si="24"/>
        <v>9.0577606350727979E-3</v>
      </c>
      <c r="N284" s="148">
        <f t="shared" si="26"/>
        <v>4.4086970449219276E-2</v>
      </c>
      <c r="O284" s="148">
        <f t="shared" si="28"/>
        <v>4.017851998735078E-2</v>
      </c>
      <c r="P284" s="125">
        <v>262.791369337623</v>
      </c>
      <c r="Q284" s="115">
        <f t="shared" si="25"/>
        <v>5.5485398656178742E-3</v>
      </c>
      <c r="R284" s="115">
        <f t="shared" si="27"/>
        <v>1.2684829887016136E-2</v>
      </c>
      <c r="S284" s="115">
        <f t="shared" si="29"/>
        <v>4.6333105839403865E-2</v>
      </c>
    </row>
    <row r="285" spans="11:19" ht="15" x14ac:dyDescent="0.25">
      <c r="K285" s="41">
        <v>43570</v>
      </c>
      <c r="L285" s="147">
        <v>197.24287421202999</v>
      </c>
      <c r="M285" s="148">
        <f t="shared" si="24"/>
        <v>9.5205997089722327E-3</v>
      </c>
      <c r="N285" s="148">
        <f t="shared" si="26"/>
        <v>3.7635845448215299E-2</v>
      </c>
      <c r="O285" s="148">
        <f t="shared" si="28"/>
        <v>2.0704791910651554E-2</v>
      </c>
      <c r="P285" s="125">
        <v>267.28673714352499</v>
      </c>
      <c r="Q285" s="115">
        <f t="shared" si="25"/>
        <v>1.7106223150451072E-2</v>
      </c>
      <c r="R285" s="115">
        <f t="shared" si="27"/>
        <v>2.9775712982666125E-2</v>
      </c>
      <c r="S285" s="115">
        <f t="shared" si="29"/>
        <v>5.8863678581185352E-2</v>
      </c>
    </row>
    <row r="286" spans="11:19" ht="15" x14ac:dyDescent="0.25">
      <c r="K286" s="41">
        <v>43600</v>
      </c>
      <c r="L286" s="147">
        <v>199.38505091171501</v>
      </c>
      <c r="M286" s="148">
        <f t="shared" si="24"/>
        <v>1.0860603751810416E-2</v>
      </c>
      <c r="N286" s="148">
        <f t="shared" si="26"/>
        <v>2.9727908186743424E-2</v>
      </c>
      <c r="O286" s="148">
        <f t="shared" si="28"/>
        <v>3.7266887676171923E-2</v>
      </c>
      <c r="P286" s="125">
        <v>270.193754002307</v>
      </c>
      <c r="Q286" s="115">
        <f t="shared" si="25"/>
        <v>1.087602359117823E-2</v>
      </c>
      <c r="R286" s="115">
        <f t="shared" si="27"/>
        <v>3.3873127198368547E-2</v>
      </c>
      <c r="S286" s="115">
        <f t="shared" si="29"/>
        <v>7.0634947091878342E-2</v>
      </c>
    </row>
    <row r="287" spans="11:19" ht="15" x14ac:dyDescent="0.25">
      <c r="K287" s="41">
        <v>43631</v>
      </c>
      <c r="L287" s="147">
        <v>203.77866674377501</v>
      </c>
      <c r="M287" s="148">
        <f t="shared" si="24"/>
        <v>2.203583373963891E-2</v>
      </c>
      <c r="N287" s="148">
        <f t="shared" si="26"/>
        <v>4.2971831965545437E-2</v>
      </c>
      <c r="O287" s="148">
        <f t="shared" si="28"/>
        <v>7.8982921952628349E-2</v>
      </c>
      <c r="P287" s="125">
        <v>273.11365073653201</v>
      </c>
      <c r="Q287" s="115">
        <f t="shared" si="25"/>
        <v>1.0806677397139586E-2</v>
      </c>
      <c r="R287" s="115">
        <f t="shared" si="27"/>
        <v>3.9279377496021839E-2</v>
      </c>
      <c r="S287" s="115">
        <f t="shared" si="29"/>
        <v>8.7167961974625507E-2</v>
      </c>
    </row>
    <row r="288" spans="11:19" ht="15" x14ac:dyDescent="0.25">
      <c r="K288" s="41">
        <v>43661</v>
      </c>
      <c r="L288" s="147">
        <v>205.495981287999</v>
      </c>
      <c r="M288" s="148">
        <f t="shared" si="24"/>
        <v>8.427351948392614E-3</v>
      </c>
      <c r="N288" s="148">
        <f t="shared" si="26"/>
        <v>4.1842358609605279E-2</v>
      </c>
      <c r="O288" s="148">
        <f t="shared" si="28"/>
        <v>0.10276547984288875</v>
      </c>
      <c r="P288" s="125">
        <v>272.86332149049701</v>
      </c>
      <c r="Q288" s="115">
        <f t="shared" si="25"/>
        <v>-9.165753720471459E-4</v>
      </c>
      <c r="R288" s="115">
        <f t="shared" si="27"/>
        <v>2.0863677736383757E-2</v>
      </c>
      <c r="S288" s="115">
        <f t="shared" si="29"/>
        <v>7.78824617235645E-2</v>
      </c>
    </row>
    <row r="289" spans="11:19" ht="15" x14ac:dyDescent="0.25">
      <c r="K289" s="41">
        <v>43692</v>
      </c>
      <c r="L289" s="147">
        <v>204.979618171228</v>
      </c>
      <c r="M289" s="148">
        <f t="shared" si="24"/>
        <v>-2.5127650357664733E-3</v>
      </c>
      <c r="N289" s="148">
        <f t="shared" si="26"/>
        <v>2.8059110920959585E-2</v>
      </c>
      <c r="O289" s="148">
        <f t="shared" si="28"/>
        <v>9.1722070665488431E-2</v>
      </c>
      <c r="P289" s="125">
        <v>273.24275612019102</v>
      </c>
      <c r="Q289" s="115">
        <f t="shared" si="25"/>
        <v>1.390566631020107E-3</v>
      </c>
      <c r="R289" s="115">
        <f t="shared" si="27"/>
        <v>1.1284502593860823E-2</v>
      </c>
      <c r="S289" s="115">
        <f t="shared" si="29"/>
        <v>6.5366651750441207E-2</v>
      </c>
    </row>
    <row r="290" spans="11:19" ht="15" x14ac:dyDescent="0.25">
      <c r="K290" s="41">
        <v>43723</v>
      </c>
      <c r="L290" s="147">
        <v>202.38245625094299</v>
      </c>
      <c r="M290" s="148">
        <f t="shared" si="24"/>
        <v>-1.2670342268446877E-2</v>
      </c>
      <c r="N290" s="148">
        <f t="shared" si="26"/>
        <v>-6.8516028450984479E-3</v>
      </c>
      <c r="O290" s="148">
        <f t="shared" si="28"/>
        <v>6.9843047476648712E-2</v>
      </c>
      <c r="P290" s="125">
        <v>274.08849295972902</v>
      </c>
      <c r="Q290" s="115">
        <f t="shared" si="25"/>
        <v>3.095184851546362E-3</v>
      </c>
      <c r="R290" s="115">
        <f t="shared" si="27"/>
        <v>3.5693646969605641E-3</v>
      </c>
      <c r="S290" s="115">
        <f t="shared" si="29"/>
        <v>5.4989131685065695E-2</v>
      </c>
    </row>
    <row r="291" spans="11:19" ht="15" x14ac:dyDescent="0.25">
      <c r="K291" s="41">
        <v>43753</v>
      </c>
      <c r="L291" s="147">
        <v>200.39350538283699</v>
      </c>
      <c r="M291" s="148">
        <f t="shared" si="24"/>
        <v>-9.8276842022305688E-3</v>
      </c>
      <c r="N291" s="148">
        <f t="shared" si="26"/>
        <v>-2.4830052019416238E-2</v>
      </c>
      <c r="O291" s="148">
        <f t="shared" si="28"/>
        <v>6.4445255777195731E-2</v>
      </c>
      <c r="P291" s="125">
        <v>275.92792597336597</v>
      </c>
      <c r="Q291" s="115">
        <f t="shared" si="25"/>
        <v>6.711091712658046E-3</v>
      </c>
      <c r="R291" s="115">
        <f t="shared" si="27"/>
        <v>1.1231280430542112E-2</v>
      </c>
      <c r="S291" s="115">
        <f t="shared" si="29"/>
        <v>6.0333750626526905E-2</v>
      </c>
    </row>
    <row r="292" spans="11:19" ht="15" x14ac:dyDescent="0.25">
      <c r="K292" s="41">
        <v>43784</v>
      </c>
      <c r="L292" s="147">
        <v>199.70695497299999</v>
      </c>
      <c r="M292" s="148">
        <f t="shared" si="24"/>
        <v>-3.4260112797837028E-3</v>
      </c>
      <c r="N292" s="148">
        <f t="shared" si="26"/>
        <v>-2.5722865742795586E-2</v>
      </c>
      <c r="O292" s="148">
        <f t="shared" si="28"/>
        <v>6.8250329697747247E-2</v>
      </c>
      <c r="P292" s="125">
        <v>279.07127530998599</v>
      </c>
      <c r="Q292" s="115">
        <f t="shared" si="25"/>
        <v>1.139192173293635E-2</v>
      </c>
      <c r="R292" s="115">
        <f t="shared" si="27"/>
        <v>2.1330919335446952E-2</v>
      </c>
      <c r="S292" s="115">
        <f t="shared" si="29"/>
        <v>7.5010414439852235E-2</v>
      </c>
    </row>
    <row r="293" spans="11:19" ht="15" x14ac:dyDescent="0.25">
      <c r="K293" s="41">
        <v>43814</v>
      </c>
      <c r="L293" s="147">
        <v>200.26056311164101</v>
      </c>
      <c r="M293" s="148">
        <f t="shared" si="24"/>
        <v>2.772102447387681E-3</v>
      </c>
      <c r="N293" s="148">
        <f t="shared" si="26"/>
        <v>-1.0484570543362493E-2</v>
      </c>
      <c r="O293" s="148">
        <f t="shared" si="28"/>
        <v>7.0153243247556452E-2</v>
      </c>
      <c r="P293" s="125">
        <v>282.18938863365599</v>
      </c>
      <c r="Q293" s="115">
        <f t="shared" si="25"/>
        <v>1.11731790389622E-2</v>
      </c>
      <c r="R293" s="115">
        <f t="shared" si="27"/>
        <v>2.9555767140932776E-2</v>
      </c>
      <c r="S293" s="115">
        <f t="shared" si="29"/>
        <v>8.7436447188840027E-2</v>
      </c>
    </row>
    <row r="294" spans="11:19" ht="15" x14ac:dyDescent="0.25">
      <c r="K294" s="41">
        <v>43845</v>
      </c>
      <c r="L294" s="147">
        <v>200.862945563697</v>
      </c>
      <c r="M294" s="148">
        <f t="shared" si="24"/>
        <v>3.0079933996798314E-3</v>
      </c>
      <c r="N294" s="148">
        <f t="shared" si="26"/>
        <v>2.3425917919004391E-3</v>
      </c>
      <c r="O294" s="148">
        <f t="shared" si="28"/>
        <v>5.6679959526232171E-2</v>
      </c>
      <c r="P294" s="125">
        <v>284.12497697703702</v>
      </c>
      <c r="Q294" s="115">
        <f t="shared" si="25"/>
        <v>6.8591818875720634E-3</v>
      </c>
      <c r="R294" s="115">
        <f t="shared" si="27"/>
        <v>2.9707217835074351E-2</v>
      </c>
      <c r="S294" s="115">
        <f t="shared" si="29"/>
        <v>9.4648405938684954E-2</v>
      </c>
    </row>
    <row r="295" spans="11:19" ht="15" x14ac:dyDescent="0.25">
      <c r="K295" s="41">
        <v>43876</v>
      </c>
      <c r="L295" s="147">
        <v>202.16368783472799</v>
      </c>
      <c r="M295" s="148">
        <f t="shared" si="24"/>
        <v>6.4757701694586611E-3</v>
      </c>
      <c r="N295" s="148">
        <f t="shared" si="26"/>
        <v>1.2301689052642839E-2</v>
      </c>
      <c r="O295" s="148">
        <f t="shared" si="28"/>
        <v>4.407823171030345E-2</v>
      </c>
      <c r="P295" s="125">
        <v>284.90090374121399</v>
      </c>
      <c r="Q295" s="115">
        <f t="shared" si="25"/>
        <v>2.7309347190538347E-3</v>
      </c>
      <c r="R295" s="115">
        <f t="shared" si="27"/>
        <v>2.0889389009143278E-2</v>
      </c>
      <c r="S295" s="115">
        <f t="shared" si="29"/>
        <v>9.0148768909200427E-2</v>
      </c>
    </row>
    <row r="296" spans="11:19" ht="15" x14ac:dyDescent="0.25">
      <c r="K296" s="41">
        <v>43905</v>
      </c>
      <c r="L296" s="147">
        <v>203.39164447538801</v>
      </c>
      <c r="M296" s="148">
        <f t="shared" si="24"/>
        <v>6.0740712331281976E-3</v>
      </c>
      <c r="N296" s="148">
        <f t="shared" si="26"/>
        <v>1.5635037248953987E-2</v>
      </c>
      <c r="O296" s="148">
        <f t="shared" si="28"/>
        <v>4.0990990051516185E-2</v>
      </c>
      <c r="P296" s="125">
        <v>285.29578445901899</v>
      </c>
      <c r="Q296" s="115">
        <f t="shared" si="25"/>
        <v>1.3860283088595882E-3</v>
      </c>
      <c r="R296" s="115">
        <f t="shared" si="27"/>
        <v>1.1008195029600376E-2</v>
      </c>
      <c r="S296" s="115">
        <f t="shared" si="29"/>
        <v>8.5636051054946538E-2</v>
      </c>
    </row>
    <row r="297" spans="11:19" ht="15" x14ac:dyDescent="0.25">
      <c r="K297" s="41">
        <v>43936</v>
      </c>
      <c r="L297" s="147">
        <v>203.850593726699</v>
      </c>
      <c r="M297" s="148">
        <f t="shared" si="24"/>
        <v>2.2564803608071671E-3</v>
      </c>
      <c r="N297" s="148">
        <f t="shared" si="26"/>
        <v>1.4874063280400085E-2</v>
      </c>
      <c r="O297" s="148">
        <f t="shared" si="28"/>
        <v>3.3500421959811399E-2</v>
      </c>
      <c r="P297" s="125">
        <v>290.06896916972403</v>
      </c>
      <c r="Q297" s="115">
        <f t="shared" si="25"/>
        <v>1.6730652784638922E-2</v>
      </c>
      <c r="R297" s="115">
        <f t="shared" si="27"/>
        <v>2.0920343772407479E-2</v>
      </c>
      <c r="S297" s="115">
        <f t="shared" si="29"/>
        <v>8.5235175787886863E-2</v>
      </c>
    </row>
    <row r="298" spans="11:19" ht="15" x14ac:dyDescent="0.25">
      <c r="K298" s="41">
        <v>43966</v>
      </c>
      <c r="L298" s="147">
        <v>201.82031667701099</v>
      </c>
      <c r="M298" s="148">
        <f t="shared" si="24"/>
        <v>-9.9596327514748229E-3</v>
      </c>
      <c r="N298" s="148">
        <f t="shared" si="26"/>
        <v>-1.6984808765346804E-3</v>
      </c>
      <c r="O298" s="148">
        <f t="shared" si="28"/>
        <v>1.2213883408813242E-2</v>
      </c>
      <c r="P298" s="125">
        <v>290.73737430323899</v>
      </c>
      <c r="Q298" s="115">
        <f t="shared" si="25"/>
        <v>2.3042972691225128E-3</v>
      </c>
      <c r="R298" s="115">
        <f t="shared" si="27"/>
        <v>2.0485967174489916E-2</v>
      </c>
      <c r="S298" s="115">
        <f t="shared" si="29"/>
        <v>7.6032920808215998E-2</v>
      </c>
    </row>
    <row r="299" spans="11:19" ht="15" x14ac:dyDescent="0.25">
      <c r="K299" s="41">
        <v>43997</v>
      </c>
      <c r="L299" s="147">
        <v>199.213893299956</v>
      </c>
      <c r="M299" s="148">
        <f t="shared" si="24"/>
        <v>-1.2914573814816976E-2</v>
      </c>
      <c r="N299" s="148">
        <f t="shared" si="26"/>
        <v>-2.0540426752572616E-2</v>
      </c>
      <c r="O299" s="148">
        <f t="shared" si="28"/>
        <v>-2.2400644369504175E-2</v>
      </c>
      <c r="P299" s="125">
        <v>292.26608766701202</v>
      </c>
      <c r="Q299" s="115">
        <f t="shared" si="25"/>
        <v>5.2580558912889153E-3</v>
      </c>
      <c r="R299" s="115">
        <f t="shared" si="27"/>
        <v>2.4431847884504032E-2</v>
      </c>
      <c r="S299" s="115">
        <f t="shared" si="29"/>
        <v>7.0126252857847904E-2</v>
      </c>
    </row>
    <row r="300" spans="11:19" ht="15" x14ac:dyDescent="0.25">
      <c r="K300" s="41">
        <v>44027</v>
      </c>
      <c r="L300" s="147">
        <v>199.040573484475</v>
      </c>
      <c r="M300" s="148">
        <f t="shared" si="24"/>
        <v>-8.7001871511049877E-4</v>
      </c>
      <c r="N300" s="148">
        <f t="shared" si="26"/>
        <v>-2.3595811786904841E-2</v>
      </c>
      <c r="O300" s="148">
        <f t="shared" si="28"/>
        <v>-3.1413790980548972E-2</v>
      </c>
      <c r="P300" s="125">
        <v>290.19179895492101</v>
      </c>
      <c r="Q300" s="115">
        <f t="shared" si="25"/>
        <v>-7.0972610221351484E-3</v>
      </c>
      <c r="R300" s="115">
        <f t="shared" si="27"/>
        <v>4.2345027649304257E-4</v>
      </c>
      <c r="S300" s="115">
        <f t="shared" si="29"/>
        <v>6.3506070987366048E-2</v>
      </c>
    </row>
    <row r="301" spans="11:19" ht="15" x14ac:dyDescent="0.25">
      <c r="K301" s="41">
        <v>44058</v>
      </c>
      <c r="L301" s="147">
        <v>200.610617988266</v>
      </c>
      <c r="M301" s="148">
        <f t="shared" si="24"/>
        <v>7.8880626010326971E-3</v>
      </c>
      <c r="N301" s="148">
        <f t="shared" si="26"/>
        <v>-5.9939391071364145E-3</v>
      </c>
      <c r="O301" s="148">
        <f t="shared" si="28"/>
        <v>-2.131431515943405E-2</v>
      </c>
      <c r="P301" s="125">
        <v>294.82395785317698</v>
      </c>
      <c r="Q301" s="115">
        <f t="shared" si="25"/>
        <v>1.5962404571521205E-2</v>
      </c>
      <c r="R301" s="115">
        <f t="shared" si="27"/>
        <v>1.4055927827413273E-2</v>
      </c>
      <c r="S301" s="115">
        <f t="shared" si="29"/>
        <v>7.8981789085354803E-2</v>
      </c>
    </row>
    <row r="302" spans="11:19" ht="15" x14ac:dyDescent="0.25">
      <c r="K302" s="41">
        <v>44089</v>
      </c>
      <c r="L302" s="147">
        <v>203.39840017578899</v>
      </c>
      <c r="M302" s="148">
        <f t="shared" si="24"/>
        <v>1.38964837229405E-2</v>
      </c>
      <c r="N302" s="148">
        <f t="shared" si="26"/>
        <v>2.1005095611139835E-2</v>
      </c>
      <c r="O302" s="148">
        <f t="shared" si="28"/>
        <v>5.0199209144210499E-3</v>
      </c>
      <c r="P302" s="125">
        <v>298.62959377693801</v>
      </c>
      <c r="Q302" s="115">
        <f t="shared" si="25"/>
        <v>1.2908163744468348E-2</v>
      </c>
      <c r="R302" s="115">
        <f t="shared" si="27"/>
        <v>2.1772988309119556E-2</v>
      </c>
      <c r="S302" s="115">
        <f t="shared" si="29"/>
        <v>8.953714383337763E-2</v>
      </c>
    </row>
    <row r="303" spans="11:19" ht="15" x14ac:dyDescent="0.25">
      <c r="K303" s="41">
        <v>44119</v>
      </c>
      <c r="L303" s="147">
        <v>205.91879122359501</v>
      </c>
      <c r="M303" s="148">
        <f t="shared" si="24"/>
        <v>1.2391400549993214E-2</v>
      </c>
      <c r="N303" s="148">
        <f t="shared" si="26"/>
        <v>3.4556862546703426E-2</v>
      </c>
      <c r="O303" s="148">
        <f t="shared" si="28"/>
        <v>2.7572180197169338E-2</v>
      </c>
      <c r="P303" s="125">
        <v>303.47648842771798</v>
      </c>
      <c r="Q303" s="115">
        <f t="shared" si="25"/>
        <v>1.6230456564865436E-2</v>
      </c>
      <c r="R303" s="115">
        <f t="shared" si="27"/>
        <v>4.5778996927685833E-2</v>
      </c>
      <c r="S303" s="115">
        <f t="shared" si="29"/>
        <v>9.9839703999410112E-2</v>
      </c>
    </row>
    <row r="304" spans="11:19" ht="15" x14ac:dyDescent="0.25">
      <c r="K304" s="41">
        <v>44150</v>
      </c>
      <c r="L304" s="147">
        <v>209.694449946986</v>
      </c>
      <c r="M304" s="148">
        <f t="shared" si="24"/>
        <v>1.833566864371905E-2</v>
      </c>
      <c r="N304" s="148">
        <f t="shared" si="26"/>
        <v>4.5280913093300512E-2</v>
      </c>
      <c r="O304" s="148">
        <f t="shared" si="28"/>
        <v>5.0010751880605664E-2</v>
      </c>
      <c r="P304" s="125">
        <v>304.81445040279402</v>
      </c>
      <c r="Q304" s="115">
        <f t="shared" si="25"/>
        <v>4.4087829736263462E-3</v>
      </c>
      <c r="R304" s="115">
        <f t="shared" si="27"/>
        <v>3.3886298190842101E-2</v>
      </c>
      <c r="S304" s="115">
        <f t="shared" si="29"/>
        <v>9.2245878993504782E-2</v>
      </c>
    </row>
    <row r="305" spans="11:19" ht="15" x14ac:dyDescent="0.25">
      <c r="K305" s="41">
        <v>44180</v>
      </c>
      <c r="L305" s="147">
        <v>209.87618126524401</v>
      </c>
      <c r="M305" s="148">
        <f t="shared" si="24"/>
        <v>8.6664820315451863E-4</v>
      </c>
      <c r="N305" s="148">
        <f t="shared" si="26"/>
        <v>3.1847748477158877E-2</v>
      </c>
      <c r="O305" s="148">
        <f t="shared" si="28"/>
        <v>4.8015535381484398E-2</v>
      </c>
      <c r="P305" s="125">
        <v>306.405699528914</v>
      </c>
      <c r="Q305" s="115">
        <f t="shared" si="25"/>
        <v>5.2203861202027024E-3</v>
      </c>
      <c r="R305" s="115">
        <f t="shared" si="27"/>
        <v>2.6039300571745638E-2</v>
      </c>
      <c r="S305" s="115">
        <f t="shared" si="29"/>
        <v>8.5815809774109297E-2</v>
      </c>
    </row>
    <row r="306" spans="11:19" ht="15" x14ac:dyDescent="0.25">
      <c r="K306" s="41">
        <v>44211</v>
      </c>
      <c r="L306" s="147">
        <v>209.58519072179101</v>
      </c>
      <c r="M306" s="148">
        <f t="shared" si="24"/>
        <v>-1.3864867451788276E-3</v>
      </c>
      <c r="N306" s="148">
        <f t="shared" si="26"/>
        <v>1.7805074886122929E-2</v>
      </c>
      <c r="O306" s="148">
        <f t="shared" si="28"/>
        <v>4.3423863638044846E-2</v>
      </c>
      <c r="P306" s="125">
        <v>306.77278455127401</v>
      </c>
      <c r="Q306" s="115">
        <f t="shared" si="25"/>
        <v>1.1980358815921743E-3</v>
      </c>
      <c r="R306" s="115">
        <f t="shared" si="27"/>
        <v>1.0861784188402224E-2</v>
      </c>
      <c r="S306" s="115">
        <f t="shared" si="29"/>
        <v>7.9710723834277353E-2</v>
      </c>
    </row>
    <row r="307" spans="11:19" ht="15" x14ac:dyDescent="0.25">
      <c r="K307" s="41">
        <v>44242</v>
      </c>
      <c r="L307" s="147">
        <v>208.11946703795201</v>
      </c>
      <c r="M307" s="148">
        <f t="shared" si="24"/>
        <v>-6.9934506287929743E-3</v>
      </c>
      <c r="N307" s="148">
        <f t="shared" si="26"/>
        <v>-7.5108468985810584E-3</v>
      </c>
      <c r="O307" s="148">
        <f t="shared" si="28"/>
        <v>2.9460182820234992E-2</v>
      </c>
      <c r="P307" s="125">
        <v>309.157469516307</v>
      </c>
      <c r="Q307" s="115">
        <f t="shared" si="25"/>
        <v>7.7734567247258468E-3</v>
      </c>
      <c r="R307" s="115">
        <f t="shared" si="27"/>
        <v>1.4248074878910666E-2</v>
      </c>
      <c r="S307" s="115">
        <f t="shared" si="29"/>
        <v>8.5140360934502946E-2</v>
      </c>
    </row>
    <row r="308" spans="11:19" ht="15" x14ac:dyDescent="0.25">
      <c r="K308" s="41">
        <v>44270</v>
      </c>
      <c r="L308" s="147">
        <v>213.07632280803</v>
      </c>
      <c r="M308" s="148">
        <f t="shared" si="24"/>
        <v>2.3817357600546263E-2</v>
      </c>
      <c r="N308" s="148">
        <f t="shared" si="26"/>
        <v>1.5247759528946192E-2</v>
      </c>
      <c r="O308" s="148">
        <f t="shared" si="28"/>
        <v>4.7615910464866351E-2</v>
      </c>
      <c r="P308" s="125">
        <v>312.24683328089299</v>
      </c>
      <c r="Q308" s="115">
        <f t="shared" si="25"/>
        <v>9.992848529325471E-3</v>
      </c>
      <c r="R308" s="115">
        <f t="shared" si="27"/>
        <v>1.9063397844620633E-2</v>
      </c>
      <c r="S308" s="115">
        <f t="shared" si="29"/>
        <v>9.4467041891203696E-2</v>
      </c>
    </row>
    <row r="309" spans="11:19" ht="15" x14ac:dyDescent="0.25">
      <c r="K309" s="41">
        <v>44301</v>
      </c>
      <c r="L309" s="147">
        <v>216.332274037508</v>
      </c>
      <c r="M309" s="148">
        <f t="shared" si="24"/>
        <v>1.5280680586981177E-2</v>
      </c>
      <c r="N309" s="148">
        <f t="shared" si="26"/>
        <v>3.2192557558483381E-2</v>
      </c>
      <c r="O309" s="148">
        <f t="shared" si="28"/>
        <v>6.1229550930536281E-2</v>
      </c>
      <c r="P309" s="125">
        <v>316.99923469306202</v>
      </c>
      <c r="Q309" s="115">
        <f t="shared" si="25"/>
        <v>1.5220014762788114E-2</v>
      </c>
      <c r="R309" s="115">
        <f t="shared" si="27"/>
        <v>3.3335584695841192E-2</v>
      </c>
      <c r="S309" s="115">
        <f t="shared" si="29"/>
        <v>9.2840904700773663E-2</v>
      </c>
    </row>
    <row r="310" spans="11:19" ht="15" x14ac:dyDescent="0.25">
      <c r="K310" s="41">
        <v>44331</v>
      </c>
      <c r="L310" s="147">
        <v>218.77900033576199</v>
      </c>
      <c r="M310" s="148">
        <f t="shared" si="24"/>
        <v>1.1310038269323419E-2</v>
      </c>
      <c r="N310" s="148">
        <f t="shared" si="26"/>
        <v>5.1218338435712774E-2</v>
      </c>
      <c r="O310" s="148">
        <f t="shared" si="28"/>
        <v>8.4028624758781367E-2</v>
      </c>
      <c r="P310" s="125">
        <v>324.02379772669599</v>
      </c>
      <c r="Q310" s="115">
        <f t="shared" si="25"/>
        <v>2.2159558335954843E-2</v>
      </c>
      <c r="R310" s="115">
        <f t="shared" si="27"/>
        <v>4.8086589121227208E-2</v>
      </c>
      <c r="S310" s="115">
        <f t="shared" si="29"/>
        <v>0.11448966099810498</v>
      </c>
    </row>
    <row r="311" spans="11:19" ht="15" x14ac:dyDescent="0.25">
      <c r="K311" s="41">
        <v>44362</v>
      </c>
      <c r="L311" s="147">
        <v>218.75991871308599</v>
      </c>
      <c r="M311" s="148">
        <f t="shared" si="24"/>
        <v>-8.7218712247150165E-5</v>
      </c>
      <c r="N311" s="148">
        <f t="shared" si="26"/>
        <v>2.6673990944440229E-2</v>
      </c>
      <c r="O311" s="148">
        <f t="shared" si="28"/>
        <v>9.8115774403844336E-2</v>
      </c>
      <c r="P311" s="125">
        <v>334.25182469952603</v>
      </c>
      <c r="Q311" s="115">
        <f t="shared" si="25"/>
        <v>3.1565665993017689E-2</v>
      </c>
      <c r="R311" s="115">
        <f t="shared" si="27"/>
        <v>7.0473065130616241E-2</v>
      </c>
      <c r="S311" s="115">
        <f t="shared" si="29"/>
        <v>0.14365586294209298</v>
      </c>
    </row>
    <row r="312" spans="11:19" ht="15" x14ac:dyDescent="0.25">
      <c r="K312" s="41">
        <v>44392</v>
      </c>
      <c r="L312" s="147">
        <v>222.988397728862</v>
      </c>
      <c r="M312" s="148">
        <f t="shared" si="24"/>
        <v>1.9329313343372734E-2</v>
      </c>
      <c r="N312" s="148">
        <f t="shared" si="26"/>
        <v>3.0768056781948161E-2</v>
      </c>
      <c r="O312" s="148">
        <f t="shared" si="28"/>
        <v>0.12031629443760061</v>
      </c>
      <c r="P312" s="125">
        <v>345.24284769420802</v>
      </c>
      <c r="Q312" s="115">
        <f t="shared" si="25"/>
        <v>3.2882462211125674E-2</v>
      </c>
      <c r="R312" s="115">
        <f t="shared" si="27"/>
        <v>8.9096786080550494E-2</v>
      </c>
      <c r="S312" s="115">
        <f t="shared" si="29"/>
        <v>0.18970573578421068</v>
      </c>
    </row>
    <row r="313" spans="11:19" ht="15" x14ac:dyDescent="0.25">
      <c r="K313" s="41">
        <v>44423</v>
      </c>
      <c r="L313" s="147">
        <v>229.63513816861499</v>
      </c>
      <c r="M313" s="148">
        <f t="shared" si="24"/>
        <v>2.9807561772047686E-2</v>
      </c>
      <c r="N313" s="148">
        <f t="shared" si="26"/>
        <v>4.9621480197788559E-2</v>
      </c>
      <c r="O313" s="148">
        <f t="shared" si="28"/>
        <v>0.14468087717095157</v>
      </c>
      <c r="P313" s="125">
        <v>353.41634227884703</v>
      </c>
      <c r="Q313" s="115">
        <f t="shared" si="25"/>
        <v>2.3674623932770089E-2</v>
      </c>
      <c r="R313" s="115">
        <f t="shared" si="27"/>
        <v>9.0711067391854749E-2</v>
      </c>
      <c r="S313" s="115">
        <f t="shared" si="29"/>
        <v>0.19873684910928846</v>
      </c>
    </row>
    <row r="314" spans="11:19" ht="15" x14ac:dyDescent="0.25">
      <c r="K314" s="41">
        <v>44454</v>
      </c>
      <c r="L314" s="147">
        <v>235.17566758502599</v>
      </c>
      <c r="M314" s="148">
        <f t="shared" si="24"/>
        <v>2.4127533184153727E-2</v>
      </c>
      <c r="N314" s="148">
        <f t="shared" si="26"/>
        <v>7.5040020898298199E-2</v>
      </c>
      <c r="O314" s="148">
        <f t="shared" si="28"/>
        <v>0.15623164873358486</v>
      </c>
      <c r="P314" s="125">
        <v>358.62456939146699</v>
      </c>
      <c r="Q314" s="115">
        <f t="shared" si="25"/>
        <v>1.4736803281469868E-2</v>
      </c>
      <c r="R314" s="115">
        <f t="shared" si="27"/>
        <v>7.2917312310413651E-2</v>
      </c>
      <c r="S314" s="115">
        <f t="shared" si="29"/>
        <v>0.20090097185526212</v>
      </c>
    </row>
    <row r="315" spans="11:19" ht="15" x14ac:dyDescent="0.25">
      <c r="K315" s="41">
        <v>44484</v>
      </c>
      <c r="L315" s="147">
        <v>237.557536321594</v>
      </c>
      <c r="M315" s="148">
        <f t="shared" si="24"/>
        <v>1.0128040715380759E-2</v>
      </c>
      <c r="N315" s="148">
        <f t="shared" si="26"/>
        <v>6.5335859359135995E-2</v>
      </c>
      <c r="O315" s="148">
        <f t="shared" si="28"/>
        <v>0.1536467114535669</v>
      </c>
      <c r="P315" s="125">
        <v>364.76177599653801</v>
      </c>
      <c r="Q315" s="115">
        <f t="shared" si="25"/>
        <v>1.7113179432979075E-2</v>
      </c>
      <c r="R315" s="115">
        <f t="shared" si="27"/>
        <v>5.6536807156736479E-2</v>
      </c>
      <c r="S315" s="115">
        <f t="shared" si="29"/>
        <v>0.20194410409298302</v>
      </c>
    </row>
    <row r="316" spans="11:19" ht="15" x14ac:dyDescent="0.25">
      <c r="K316" s="41">
        <v>44515</v>
      </c>
      <c r="L316" s="147">
        <v>240.84706877947499</v>
      </c>
      <c r="M316" s="148">
        <f t="shared" si="24"/>
        <v>1.384730835660708E-2</v>
      </c>
      <c r="N316" s="148">
        <f t="shared" si="26"/>
        <v>4.8824978181811973E-2</v>
      </c>
      <c r="O316" s="148">
        <f t="shared" si="28"/>
        <v>0.14856196165594682</v>
      </c>
      <c r="P316" s="125">
        <v>373.51824313345497</v>
      </c>
      <c r="Q316" s="115">
        <f t="shared" si="25"/>
        <v>2.4005988875874129E-2</v>
      </c>
      <c r="R316" s="115">
        <f t="shared" si="27"/>
        <v>5.6878809635654726E-2</v>
      </c>
      <c r="S316" s="115">
        <f t="shared" si="29"/>
        <v>0.22539545825295693</v>
      </c>
    </row>
    <row r="317" spans="11:19" ht="15" x14ac:dyDescent="0.25">
      <c r="K317" s="41">
        <v>44545</v>
      </c>
      <c r="L317" s="147">
        <v>244.29206972675701</v>
      </c>
      <c r="M317" s="148">
        <f t="shared" si="24"/>
        <v>1.4303686421180073E-2</v>
      </c>
      <c r="N317" s="148">
        <f t="shared" si="26"/>
        <v>3.8764223507242956E-2</v>
      </c>
      <c r="O317" s="148">
        <f t="shared" si="28"/>
        <v>0.16398186899549971</v>
      </c>
      <c r="P317" s="125">
        <v>381.66225729034102</v>
      </c>
      <c r="Q317" s="115">
        <f t="shared" si="25"/>
        <v>2.1803524477320479E-2</v>
      </c>
      <c r="R317" s="115">
        <f t="shared" si="27"/>
        <v>6.4239011671636481E-2</v>
      </c>
      <c r="S317" s="115">
        <f t="shared" si="29"/>
        <v>0.24561082864036421</v>
      </c>
    </row>
    <row r="318" spans="11:19" ht="15" x14ac:dyDescent="0.25">
      <c r="K318" s="41">
        <v>44576</v>
      </c>
      <c r="L318" s="147">
        <v>247.05289067291801</v>
      </c>
      <c r="M318" s="148">
        <f t="shared" si="24"/>
        <v>1.1301312192610213E-2</v>
      </c>
      <c r="N318" s="148">
        <f t="shared" si="26"/>
        <v>3.9970756130715435E-2</v>
      </c>
      <c r="O318" s="148">
        <f t="shared" si="28"/>
        <v>0.17877074149223948</v>
      </c>
      <c r="P318" s="125">
        <v>387.689748375443</v>
      </c>
      <c r="Q318" s="115">
        <f t="shared" si="25"/>
        <v>1.5792735514103207E-2</v>
      </c>
      <c r="R318" s="115">
        <f t="shared" si="27"/>
        <v>6.2857387719053692E-2</v>
      </c>
      <c r="S318" s="115">
        <f t="shared" si="29"/>
        <v>0.26376839113198614</v>
      </c>
    </row>
    <row r="319" spans="11:19" ht="15" x14ac:dyDescent="0.25">
      <c r="K319" s="41">
        <v>44607</v>
      </c>
      <c r="L319" s="147">
        <v>243.03663426723901</v>
      </c>
      <c r="M319" s="148">
        <f t="shared" si="24"/>
        <v>-1.625666631440581E-2</v>
      </c>
      <c r="N319" s="148">
        <f t="shared" si="26"/>
        <v>9.0911029096594209E-3</v>
      </c>
      <c r="O319" s="148">
        <f t="shared" si="28"/>
        <v>0.16777463312895957</v>
      </c>
      <c r="P319" s="125">
        <v>388.63788346495699</v>
      </c>
      <c r="Q319" s="115">
        <f t="shared" si="25"/>
        <v>2.4456026848453938E-3</v>
      </c>
      <c r="R319" s="115">
        <f t="shared" si="27"/>
        <v>4.0478987598203897E-2</v>
      </c>
      <c r="S319" s="115">
        <f t="shared" si="29"/>
        <v>0.2570871539122157</v>
      </c>
    </row>
    <row r="320" spans="11:19" ht="15" x14ac:dyDescent="0.25">
      <c r="K320" s="41">
        <v>44635</v>
      </c>
      <c r="L320" s="147">
        <v>238.46305934727101</v>
      </c>
      <c r="M320" s="148">
        <f t="shared" si="24"/>
        <v>-1.8818458928043569E-2</v>
      </c>
      <c r="N320" s="148">
        <f t="shared" si="26"/>
        <v>-2.3860825224518378E-2</v>
      </c>
      <c r="O320" s="148">
        <f t="shared" si="28"/>
        <v>0.11914386453023718</v>
      </c>
      <c r="P320" s="125">
        <v>392.78202497832399</v>
      </c>
      <c r="Q320" s="115">
        <f t="shared" si="25"/>
        <v>1.0663246404131632E-2</v>
      </c>
      <c r="R320" s="115">
        <f t="shared" si="27"/>
        <v>2.9135099097639783E-2</v>
      </c>
      <c r="S320" s="115">
        <f t="shared" si="29"/>
        <v>0.25792156433171143</v>
      </c>
    </row>
    <row r="321" spans="11:19" ht="15" x14ac:dyDescent="0.25">
      <c r="K321" s="41">
        <v>44666</v>
      </c>
      <c r="L321" s="147">
        <v>235.86288835665101</v>
      </c>
      <c r="M321" s="148">
        <f t="shared" si="24"/>
        <v>-1.0903873319990431E-2</v>
      </c>
      <c r="N321" s="148">
        <f t="shared" si="26"/>
        <v>-4.5293954204655873E-2</v>
      </c>
      <c r="O321" s="148">
        <f t="shared" si="28"/>
        <v>9.0280631524063626E-2</v>
      </c>
      <c r="P321" s="125">
        <v>400.498864766765</v>
      </c>
      <c r="Q321" s="115">
        <f t="shared" si="25"/>
        <v>1.9646621529757713E-2</v>
      </c>
      <c r="R321" s="115">
        <f t="shared" si="27"/>
        <v>3.3039605625365898E-2</v>
      </c>
      <c r="S321" s="115">
        <f t="shared" si="29"/>
        <v>0.26340640902351842</v>
      </c>
    </row>
    <row r="322" spans="11:19" ht="15" x14ac:dyDescent="0.25">
      <c r="K322" s="41">
        <v>44696</v>
      </c>
      <c r="L322" s="147">
        <v>237.109309510976</v>
      </c>
      <c r="M322" s="148">
        <f t="shared" si="24"/>
        <v>5.2845157752849925E-3</v>
      </c>
      <c r="N322" s="148">
        <f t="shared" si="26"/>
        <v>-2.4388606162745852E-2</v>
      </c>
      <c r="O322" s="148">
        <f t="shared" si="28"/>
        <v>8.3784591515101203E-2</v>
      </c>
      <c r="P322" s="125">
        <v>411.90065035986203</v>
      </c>
      <c r="Q322" s="115">
        <f t="shared" si="25"/>
        <v>2.846895858178522E-2</v>
      </c>
      <c r="R322" s="115">
        <f t="shared" si="27"/>
        <v>5.9857177811649454E-2</v>
      </c>
      <c r="S322" s="115">
        <f t="shared" si="29"/>
        <v>0.27120493386503486</v>
      </c>
    </row>
    <row r="323" spans="11:19" ht="15" x14ac:dyDescent="0.25">
      <c r="K323" s="41">
        <v>44727</v>
      </c>
      <c r="L323" s="147">
        <v>237.49946391960501</v>
      </c>
      <c r="M323" s="148">
        <f t="shared" si="24"/>
        <v>1.6454622107990868E-3</v>
      </c>
      <c r="N323" s="148">
        <f t="shared" si="26"/>
        <v>-4.0408582792805792E-3</v>
      </c>
      <c r="O323" s="148">
        <f t="shared" si="28"/>
        <v>8.5662608199707835E-2</v>
      </c>
      <c r="P323" s="125">
        <v>419.092794458257</v>
      </c>
      <c r="Q323" s="115">
        <f t="shared" si="25"/>
        <v>1.7460870945728013E-2</v>
      </c>
      <c r="R323" s="115">
        <f t="shared" si="27"/>
        <v>6.6985676041017905E-2</v>
      </c>
      <c r="S323" s="115">
        <f t="shared" si="29"/>
        <v>0.25382350518205343</v>
      </c>
    </row>
    <row r="324" spans="11:19" ht="15" x14ac:dyDescent="0.25">
      <c r="K324" s="41">
        <v>44757</v>
      </c>
      <c r="L324" s="147">
        <v>240.06327890510801</v>
      </c>
      <c r="M324" s="148">
        <f t="shared" si="24"/>
        <v>1.0795034831619033E-2</v>
      </c>
      <c r="N324" s="148">
        <f t="shared" si="26"/>
        <v>1.7808611510368388E-2</v>
      </c>
      <c r="O324" s="148">
        <f t="shared" si="28"/>
        <v>7.6572957831679833E-2</v>
      </c>
      <c r="P324" s="125">
        <v>418.87573259854702</v>
      </c>
      <c r="Q324" s="115">
        <f t="shared" si="25"/>
        <v>-5.179326931415984E-4</v>
      </c>
      <c r="R324" s="115">
        <f t="shared" si="27"/>
        <v>4.5884943625206009E-2</v>
      </c>
      <c r="S324" s="115">
        <f t="shared" si="29"/>
        <v>0.21327852378728451</v>
      </c>
    </row>
    <row r="325" spans="11:19" ht="15" x14ac:dyDescent="0.25">
      <c r="K325" s="41">
        <v>44788</v>
      </c>
      <c r="L325" s="147">
        <v>239.90454916337501</v>
      </c>
      <c r="M325" s="148">
        <f t="shared" si="24"/>
        <v>-6.6119959061183842E-4</v>
      </c>
      <c r="N325" s="148">
        <f t="shared" si="26"/>
        <v>1.1788822877364158E-2</v>
      </c>
      <c r="O325" s="148">
        <f t="shared" si="28"/>
        <v>4.4720555733153811E-2</v>
      </c>
      <c r="P325" s="125">
        <v>416.53446923448399</v>
      </c>
      <c r="Q325" s="115">
        <f t="shared" si="25"/>
        <v>-5.5893984345636305E-3</v>
      </c>
      <c r="R325" s="115">
        <f t="shared" si="27"/>
        <v>1.1249845977600703E-2</v>
      </c>
      <c r="S325" s="115">
        <f t="shared" si="29"/>
        <v>0.178594251042971</v>
      </c>
    </row>
    <row r="326" spans="11:19" ht="15" x14ac:dyDescent="0.25">
      <c r="K326" s="41">
        <v>44819</v>
      </c>
      <c r="L326" s="147">
        <v>241.76247693677001</v>
      </c>
      <c r="M326" s="148">
        <f t="shared" si="24"/>
        <v>7.7444457800996958E-3</v>
      </c>
      <c r="N326" s="148">
        <f t="shared" si="26"/>
        <v>1.7949569008745447E-2</v>
      </c>
      <c r="O326" s="148">
        <f t="shared" si="28"/>
        <v>2.8008039349405101E-2</v>
      </c>
      <c r="P326" s="125">
        <v>409.93970707074402</v>
      </c>
      <c r="Q326" s="115">
        <f t="shared" si="25"/>
        <v>-1.5832452415906806E-2</v>
      </c>
      <c r="R326" s="115">
        <f t="shared" si="27"/>
        <v>-2.184024041583621E-2</v>
      </c>
      <c r="S326" s="115">
        <f t="shared" si="29"/>
        <v>0.14308873975464431</v>
      </c>
    </row>
    <row r="327" spans="11:19" ht="15" x14ac:dyDescent="0.25">
      <c r="K327" s="41">
        <v>44849</v>
      </c>
      <c r="L327" s="147">
        <v>236.67925107095499</v>
      </c>
      <c r="M327" s="148">
        <f t="shared" si="24"/>
        <v>-2.1025702293513859E-2</v>
      </c>
      <c r="N327" s="148">
        <f t="shared" si="26"/>
        <v>-1.4096399289333372E-2</v>
      </c>
      <c r="O327" s="148">
        <f t="shared" si="28"/>
        <v>-3.6971474963017892E-3</v>
      </c>
      <c r="P327" s="125">
        <v>402.49354933075603</v>
      </c>
      <c r="Q327" s="115">
        <f t="shared" si="25"/>
        <v>-1.8164031469883879E-2</v>
      </c>
      <c r="R327" s="115">
        <f t="shared" si="27"/>
        <v>-3.910988866832199E-2</v>
      </c>
      <c r="S327" s="115">
        <f t="shared" si="29"/>
        <v>0.10344223495220661</v>
      </c>
    </row>
    <row r="328" spans="11:19" ht="15" x14ac:dyDescent="0.25">
      <c r="K328" s="41">
        <v>44880</v>
      </c>
      <c r="L328" s="147">
        <v>238.911507777145</v>
      </c>
      <c r="M328" s="148">
        <f t="shared" ref="M328:M331" si="30">L328/L327-1</f>
        <v>9.4315690796267226E-3</v>
      </c>
      <c r="N328" s="148">
        <f t="shared" si="26"/>
        <v>-4.1393186985951846E-3</v>
      </c>
      <c r="O328" s="148">
        <f t="shared" si="28"/>
        <v>-8.0364731534359191E-3</v>
      </c>
      <c r="P328" s="125">
        <v>386.53064164724901</v>
      </c>
      <c r="Q328" s="115">
        <f t="shared" ref="Q328:Q331" si="31">P328/P327-1</f>
        <v>-3.9660033583269194E-2</v>
      </c>
      <c r="R328" s="115">
        <f t="shared" si="27"/>
        <v>-7.2032040091127736E-2</v>
      </c>
      <c r="S328" s="115">
        <f t="shared" si="29"/>
        <v>3.4837384125157245E-2</v>
      </c>
    </row>
    <row r="329" spans="11:19" ht="15" x14ac:dyDescent="0.25">
      <c r="K329" s="41">
        <v>44910</v>
      </c>
      <c r="L329" s="147">
        <v>240.929321723751</v>
      </c>
      <c r="M329" s="148">
        <f t="shared" si="30"/>
        <v>8.445863346558502E-3</v>
      </c>
      <c r="N329" s="148">
        <f t="shared" si="26"/>
        <v>-3.4461725557060063E-3</v>
      </c>
      <c r="O329" s="148">
        <f t="shared" si="28"/>
        <v>-1.3765276976724139E-2</v>
      </c>
      <c r="P329" s="125">
        <v>373.59311859646903</v>
      </c>
      <c r="Q329" s="115">
        <f t="shared" si="31"/>
        <v>-3.3470886022502921E-2</v>
      </c>
      <c r="R329" s="115">
        <f t="shared" si="27"/>
        <v>-8.8663254247782874E-2</v>
      </c>
      <c r="S329" s="115">
        <f t="shared" si="29"/>
        <v>-2.1142092359773379E-2</v>
      </c>
    </row>
    <row r="330" spans="11:19" ht="15" x14ac:dyDescent="0.25">
      <c r="K330" s="41">
        <v>44941</v>
      </c>
      <c r="L330" s="147">
        <v>247.07933343676601</v>
      </c>
      <c r="M330" s="148">
        <f t="shared" si="30"/>
        <v>2.5526206893433212E-2</v>
      </c>
      <c r="N330" s="148">
        <f t="shared" ref="N330:N335" si="32">L330/L327-1</f>
        <v>4.3941673462086106E-2</v>
      </c>
      <c r="O330" s="148">
        <f t="shared" si="28"/>
        <v>1.0703280490242939E-4</v>
      </c>
      <c r="P330" s="125">
        <v>360.49512683439502</v>
      </c>
      <c r="Q330" s="115">
        <f t="shared" si="31"/>
        <v>-3.5059510226743806E-2</v>
      </c>
      <c r="R330" s="115">
        <f t="shared" ref="R330:R335" si="33">P330/P327-1</f>
        <v>-0.1043455791184571</v>
      </c>
      <c r="S330" s="115">
        <f t="shared" si="29"/>
        <v>-7.0145320207725459E-2</v>
      </c>
    </row>
    <row r="331" spans="11:19" ht="15" x14ac:dyDescent="0.25">
      <c r="K331" s="41">
        <v>44972</v>
      </c>
      <c r="L331" s="147">
        <v>244.84607821422301</v>
      </c>
      <c r="M331" s="148">
        <f t="shared" si="30"/>
        <v>-9.0386160245755631E-3</v>
      </c>
      <c r="N331" s="148">
        <f t="shared" si="32"/>
        <v>2.4840035929176496E-2</v>
      </c>
      <c r="O331" s="148">
        <f t="shared" si="28"/>
        <v>7.4451489687532568E-3</v>
      </c>
      <c r="P331" s="125">
        <v>357.66969212082398</v>
      </c>
      <c r="Q331" s="115">
        <f t="shared" si="31"/>
        <v>-7.837650229510551E-3</v>
      </c>
      <c r="R331" s="115">
        <f t="shared" si="33"/>
        <v>-7.4666653601976996E-2</v>
      </c>
      <c r="S331" s="115">
        <f t="shared" si="29"/>
        <v>-7.9683923420001301E-2</v>
      </c>
    </row>
    <row r="332" spans="11:19" ht="15" x14ac:dyDescent="0.25">
      <c r="K332" s="41">
        <v>45000</v>
      </c>
      <c r="L332" s="147">
        <v>238.892264988959</v>
      </c>
      <c r="M332" s="148">
        <f>L332/L331-1</f>
        <v>-2.4316555399571671E-2</v>
      </c>
      <c r="N332" s="148">
        <f t="shared" si="32"/>
        <v>-8.4549971760087272E-3</v>
      </c>
      <c r="O332" s="148">
        <f t="shared" si="28"/>
        <v>1.7998831469445697E-3</v>
      </c>
      <c r="P332" s="125">
        <v>350.736856325053</v>
      </c>
      <c r="Q332" s="115">
        <f>P332/P331-1</f>
        <v>-1.9383347117454375E-2</v>
      </c>
      <c r="R332" s="115">
        <f t="shared" si="33"/>
        <v>-6.1179559080968726E-2</v>
      </c>
      <c r="S332" s="115">
        <f t="shared" si="29"/>
        <v>-0.10704453355672605</v>
      </c>
    </row>
    <row r="333" spans="11:19" ht="15" x14ac:dyDescent="0.25">
      <c r="K333" s="41">
        <v>45031</v>
      </c>
      <c r="L333" s="147">
        <v>234.98337516041499</v>
      </c>
      <c r="M333" s="148">
        <f t="shared" ref="M333:M335" si="34">L333/L332-1</f>
        <v>-1.6362563386992268E-2</v>
      </c>
      <c r="N333" s="148">
        <f t="shared" si="32"/>
        <v>-4.8955766992331951E-2</v>
      </c>
      <c r="O333" s="148">
        <f t="shared" si="28"/>
        <v>-3.7289172636014722E-3</v>
      </c>
      <c r="P333" s="125">
        <v>347.63930353911701</v>
      </c>
      <c r="Q333" s="115">
        <f t="shared" ref="Q333:Q335" si="35">P333/P332-1</f>
        <v>-8.8315577050883665E-3</v>
      </c>
      <c r="R333" s="115">
        <f t="shared" si="33"/>
        <v>-3.5661573037528926E-2</v>
      </c>
      <c r="S333" s="115">
        <f t="shared" si="29"/>
        <v>-0.131984297279922</v>
      </c>
    </row>
    <row r="334" spans="11:19" ht="15" x14ac:dyDescent="0.25">
      <c r="K334" s="41">
        <v>45061</v>
      </c>
      <c r="L334" s="147">
        <v>237.07095473752599</v>
      </c>
      <c r="M334" s="148">
        <f t="shared" si="34"/>
        <v>8.8839458352569789E-3</v>
      </c>
      <c r="N334" s="148">
        <f t="shared" si="32"/>
        <v>-3.1755148105310216E-2</v>
      </c>
      <c r="O334" s="148">
        <f t="shared" si="28"/>
        <v>-1.6175987998579E-4</v>
      </c>
      <c r="P334" s="125">
        <v>340.59484388360698</v>
      </c>
      <c r="Q334" s="115">
        <f t="shared" si="35"/>
        <v>-2.0263703165305014E-2</v>
      </c>
      <c r="R334" s="115">
        <f t="shared" si="33"/>
        <v>-4.7739153228138154E-2</v>
      </c>
      <c r="S334" s="115">
        <f t="shared" si="29"/>
        <v>-0.17311409053119453</v>
      </c>
    </row>
    <row r="335" spans="11:19" ht="15" x14ac:dyDescent="0.25">
      <c r="K335" s="41">
        <v>45092</v>
      </c>
      <c r="L335" s="147">
        <v>242.10935367916699</v>
      </c>
      <c r="M335" s="148">
        <f t="shared" si="34"/>
        <v>2.1252704479210793E-2</v>
      </c>
      <c r="N335" s="148">
        <f t="shared" si="32"/>
        <v>1.3466692571049377E-2</v>
      </c>
      <c r="O335" s="148">
        <f t="shared" si="28"/>
        <v>1.9410105957639034E-2</v>
      </c>
      <c r="P335" s="125">
        <v>338.750580519724</v>
      </c>
      <c r="Q335" s="115">
        <f t="shared" si="35"/>
        <v>-5.4148305442733857E-3</v>
      </c>
      <c r="R335" s="115">
        <f t="shared" si="33"/>
        <v>-3.417455448200879E-2</v>
      </c>
      <c r="S335" s="115">
        <f t="shared" si="29"/>
        <v>-0.19170507105088241</v>
      </c>
    </row>
    <row r="336" spans="11:19" ht="15" x14ac:dyDescent="0.25">
      <c r="K336" s="41">
        <v>45122</v>
      </c>
      <c r="L336" s="147">
        <v>245.51530930171401</v>
      </c>
      <c r="M336" s="148">
        <f>L336/L335-1</f>
        <v>1.4067839886353406E-2</v>
      </c>
      <c r="N336" s="148">
        <f t="shared" ref="N336" si="36">L336/L333-1</f>
        <v>4.4819911766563303E-2</v>
      </c>
      <c r="O336" s="148">
        <f t="shared" ref="O336" si="37">L336/L324-1</f>
        <v>2.2710805340458107E-2</v>
      </c>
      <c r="P336" s="125">
        <v>343.511663329344</v>
      </c>
      <c r="Q336" s="115">
        <f t="shared" ref="Q336" si="38">P336/P335-1</f>
        <v>1.4054832916641447E-2</v>
      </c>
      <c r="R336" s="115">
        <f t="shared" ref="R336" si="39">P336/P333-1</f>
        <v>-1.1873341615150745E-2</v>
      </c>
      <c r="S336" s="115">
        <f t="shared" ref="S336" si="40">P336/P324-1</f>
        <v>-0.17991987456917768</v>
      </c>
    </row>
    <row r="337" spans="11:16" x14ac:dyDescent="0.25">
      <c r="K337" s="41">
        <v>45153</v>
      </c>
      <c r="L337" s="16" t="s">
        <v>76</v>
      </c>
      <c r="M337" s="16"/>
      <c r="N337" s="16"/>
      <c r="O337" s="16"/>
      <c r="P337" s="16" t="s">
        <v>76</v>
      </c>
    </row>
    <row r="338" spans="11:16" x14ac:dyDescent="0.25">
      <c r="K338" s="68"/>
      <c r="L338" s="143" t="s">
        <v>122</v>
      </c>
      <c r="M338" s="143"/>
      <c r="N338" s="143"/>
      <c r="O338" s="143"/>
      <c r="P338" s="144" t="s">
        <v>123</v>
      </c>
    </row>
    <row r="339" spans="11:16" x14ac:dyDescent="0.25">
      <c r="K339" s="68" t="s">
        <v>103</v>
      </c>
      <c r="L339" s="145">
        <f>MIN($L$162:$L$197)</f>
        <v>104.64048578997399</v>
      </c>
      <c r="M339" s="145"/>
      <c r="N339" s="145"/>
      <c r="O339" s="145"/>
      <c r="P339" s="145">
        <f>MIN($P$162:$P$197)</f>
        <v>117.700144460316</v>
      </c>
    </row>
    <row r="340" spans="11:16" x14ac:dyDescent="0.25">
      <c r="K340" s="68" t="s">
        <v>124</v>
      </c>
      <c r="L340" s="146">
        <f>L336/L339-1</f>
        <v>1.3462745556676095</v>
      </c>
      <c r="M340" s="146"/>
      <c r="N340" s="146"/>
      <c r="O340" s="146"/>
      <c r="P340" s="146">
        <f>P336/P339-1</f>
        <v>1.9185322150998978</v>
      </c>
    </row>
    <row r="341" spans="11:16" x14ac:dyDescent="0.25">
      <c r="K341" s="41">
        <v>45275</v>
      </c>
      <c r="L341" s="16" t="s">
        <v>76</v>
      </c>
      <c r="M341" s="16"/>
      <c r="N341" s="16"/>
      <c r="O341" s="16"/>
      <c r="P341" s="16" t="s">
        <v>76</v>
      </c>
    </row>
    <row r="342" spans="11:16" x14ac:dyDescent="0.25">
      <c r="K342" s="41">
        <v>45306</v>
      </c>
      <c r="L342" s="16" t="s">
        <v>76</v>
      </c>
      <c r="M342" s="16"/>
      <c r="N342" s="16"/>
      <c r="O342" s="16"/>
      <c r="P342" s="16" t="s">
        <v>76</v>
      </c>
    </row>
    <row r="343" spans="11:16" x14ac:dyDescent="0.25">
      <c r="K343" s="41">
        <v>45337</v>
      </c>
      <c r="L343" s="16" t="s">
        <v>76</v>
      </c>
      <c r="M343" s="16"/>
      <c r="N343" s="16"/>
      <c r="O343" s="16"/>
      <c r="P343" s="16" t="s">
        <v>76</v>
      </c>
    </row>
    <row r="344" spans="11:16" x14ac:dyDescent="0.25">
      <c r="K344" s="41">
        <v>45366</v>
      </c>
      <c r="L344" s="16" t="s">
        <v>76</v>
      </c>
      <c r="M344" s="16"/>
      <c r="N344" s="16"/>
      <c r="O344" s="16"/>
      <c r="P344" s="16" t="s">
        <v>76</v>
      </c>
    </row>
    <row r="345" spans="11:16" x14ac:dyDescent="0.25">
      <c r="K345" s="41">
        <v>45397</v>
      </c>
      <c r="L345" s="16" t="s">
        <v>76</v>
      </c>
      <c r="M345" s="16"/>
      <c r="N345" s="16"/>
      <c r="O345" s="16"/>
      <c r="P345" s="16" t="s">
        <v>76</v>
      </c>
    </row>
    <row r="346" spans="11:16" x14ac:dyDescent="0.25">
      <c r="K346" s="41">
        <v>45427</v>
      </c>
      <c r="L346" s="16" t="s">
        <v>76</v>
      </c>
      <c r="M346" s="16"/>
      <c r="N346" s="16"/>
      <c r="O346" s="16"/>
      <c r="P346" s="16" t="s">
        <v>76</v>
      </c>
    </row>
    <row r="347" spans="11:16" x14ac:dyDescent="0.25">
      <c r="K347" s="41">
        <v>45458</v>
      </c>
      <c r="L347" s="16" t="s">
        <v>76</v>
      </c>
      <c r="M347" s="16"/>
      <c r="N347" s="16"/>
      <c r="O347" s="16"/>
      <c r="P347" s="16" t="s">
        <v>76</v>
      </c>
    </row>
    <row r="348" spans="11:16" x14ac:dyDescent="0.25">
      <c r="K348" s="41">
        <v>45488</v>
      </c>
      <c r="L348" s="16" t="s">
        <v>76</v>
      </c>
      <c r="M348" s="16"/>
      <c r="N348" s="16"/>
      <c r="O348" s="16"/>
      <c r="P348" s="16" t="s">
        <v>76</v>
      </c>
    </row>
    <row r="349" spans="11:16" x14ac:dyDescent="0.25">
      <c r="K349" s="41">
        <v>45519</v>
      </c>
      <c r="L349" s="16" t="s">
        <v>76</v>
      </c>
      <c r="M349" s="16"/>
      <c r="N349" s="16"/>
      <c r="O349" s="16"/>
      <c r="P349" s="16" t="s">
        <v>76</v>
      </c>
    </row>
    <row r="350" spans="11:16" x14ac:dyDescent="0.25">
      <c r="K350" s="41">
        <v>45550</v>
      </c>
      <c r="L350" s="16" t="s">
        <v>76</v>
      </c>
      <c r="M350" s="16"/>
      <c r="N350" s="16"/>
      <c r="O350" s="16"/>
      <c r="P350" s="16" t="s">
        <v>76</v>
      </c>
    </row>
    <row r="351" spans="11:16" x14ac:dyDescent="0.25">
      <c r="K351" s="41">
        <v>45580</v>
      </c>
      <c r="L351" s="16" t="s">
        <v>76</v>
      </c>
      <c r="M351" s="16"/>
      <c r="N351" s="16"/>
      <c r="O351" s="16"/>
      <c r="P351" s="16" t="s">
        <v>76</v>
      </c>
    </row>
    <row r="352" spans="11:16" x14ac:dyDescent="0.25">
      <c r="K352" s="41">
        <v>45611</v>
      </c>
      <c r="L352" s="16" t="s">
        <v>76</v>
      </c>
      <c r="M352" s="16"/>
      <c r="N352" s="16"/>
      <c r="O352" s="16"/>
      <c r="P352" s="16" t="s">
        <v>76</v>
      </c>
    </row>
    <row r="353" spans="11:16" x14ac:dyDescent="0.25">
      <c r="K353" s="41">
        <v>45641</v>
      </c>
      <c r="L353" s="16" t="s">
        <v>76</v>
      </c>
      <c r="M353" s="16"/>
      <c r="N353" s="16"/>
      <c r="O353" s="16"/>
      <c r="P353" s="16" t="s">
        <v>76</v>
      </c>
    </row>
    <row r="354" spans="11:16" x14ac:dyDescent="0.25">
      <c r="K354" s="41">
        <v>45672</v>
      </c>
      <c r="L354" s="16" t="s">
        <v>76</v>
      </c>
      <c r="M354" s="16"/>
      <c r="N354" s="16"/>
      <c r="O354" s="16"/>
      <c r="P354" s="16" t="s">
        <v>76</v>
      </c>
    </row>
    <row r="355" spans="11:16" x14ac:dyDescent="0.25">
      <c r="K355" s="41">
        <v>45703</v>
      </c>
      <c r="L355" s="16" t="s">
        <v>76</v>
      </c>
      <c r="M355" s="16"/>
      <c r="N355" s="16"/>
      <c r="O355" s="16"/>
      <c r="P355" s="16" t="s">
        <v>76</v>
      </c>
    </row>
    <row r="356" spans="11:16" x14ac:dyDescent="0.25">
      <c r="K356" s="41">
        <v>45731</v>
      </c>
      <c r="L356" s="16" t="s">
        <v>76</v>
      </c>
      <c r="M356" s="16"/>
      <c r="N356" s="16"/>
      <c r="O356" s="16"/>
      <c r="P356" s="16" t="s">
        <v>76</v>
      </c>
    </row>
    <row r="357" spans="11:16" x14ac:dyDescent="0.25">
      <c r="K357" s="41">
        <v>45762</v>
      </c>
      <c r="L357" s="16" t="s">
        <v>76</v>
      </c>
      <c r="M357" s="16"/>
      <c r="N357" s="16"/>
      <c r="O357" s="16"/>
      <c r="P357" s="16" t="s">
        <v>76</v>
      </c>
    </row>
    <row r="358" spans="11:16" x14ac:dyDescent="0.25">
      <c r="K358" s="41">
        <v>45792</v>
      </c>
      <c r="L358" s="16" t="s">
        <v>76</v>
      </c>
      <c r="M358" s="16"/>
      <c r="N358" s="16"/>
      <c r="O358" s="16"/>
      <c r="P358" s="16" t="s">
        <v>76</v>
      </c>
    </row>
    <row r="359" spans="11:16" x14ac:dyDescent="0.25">
      <c r="K359" s="41">
        <v>45823</v>
      </c>
      <c r="L359" s="16" t="s">
        <v>76</v>
      </c>
      <c r="M359" s="16"/>
      <c r="N359" s="16"/>
      <c r="O359" s="16"/>
      <c r="P359" s="16" t="s">
        <v>76</v>
      </c>
    </row>
    <row r="360" spans="11:16" x14ac:dyDescent="0.25">
      <c r="K360" s="41">
        <v>45853</v>
      </c>
      <c r="L360" s="16" t="s">
        <v>76</v>
      </c>
      <c r="M360" s="16"/>
      <c r="N360" s="16"/>
      <c r="O360" s="16"/>
      <c r="P360" s="16" t="s">
        <v>76</v>
      </c>
    </row>
    <row r="361" spans="11:16" x14ac:dyDescent="0.25">
      <c r="K361" s="41">
        <v>45884</v>
      </c>
      <c r="L361" s="16" t="s">
        <v>76</v>
      </c>
      <c r="M361" s="16"/>
      <c r="N361" s="16"/>
      <c r="O361" s="16"/>
      <c r="P361" s="16" t="s">
        <v>76</v>
      </c>
    </row>
    <row r="362" spans="11:16" x14ac:dyDescent="0.25">
      <c r="K362" s="41">
        <v>45915</v>
      </c>
      <c r="L362" s="16" t="s">
        <v>76</v>
      </c>
      <c r="M362" s="16"/>
      <c r="N362" s="16"/>
      <c r="O362" s="16"/>
      <c r="P362" s="16" t="s">
        <v>76</v>
      </c>
    </row>
    <row r="363" spans="11:16" x14ac:dyDescent="0.25">
      <c r="K363" s="41">
        <v>45945</v>
      </c>
      <c r="L363" s="16" t="s">
        <v>76</v>
      </c>
      <c r="M363" s="16"/>
      <c r="N363" s="16"/>
      <c r="O363" s="16"/>
      <c r="P363" s="16" t="s">
        <v>76</v>
      </c>
    </row>
    <row r="364" spans="11:16" x14ac:dyDescent="0.25">
      <c r="K364" s="41">
        <v>45976</v>
      </c>
      <c r="L364" s="16" t="s">
        <v>76</v>
      </c>
      <c r="M364" s="16"/>
      <c r="N364" s="16"/>
      <c r="O364" s="16"/>
      <c r="P364" s="16" t="s">
        <v>76</v>
      </c>
    </row>
  </sheetData>
  <mergeCells count="2">
    <mergeCell ref="A7:J7"/>
    <mergeCell ref="A8:J8"/>
  </mergeCells>
  <conditionalFormatting sqref="K6:K364">
    <cfRule type="expression" dxfId="14" priority="1">
      <formula>$L6=""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F01AE-F750-4C2B-9B15-34D44CD65BF1}">
  <sheetPr codeName="Sheet1"/>
  <dimension ref="A1:AJ135"/>
  <sheetViews>
    <sheetView workbookViewId="0">
      <selection activeCell="I6" sqref="I6"/>
    </sheetView>
  </sheetViews>
  <sheetFormatPr defaultColWidth="9.140625" defaultRowHeight="15" x14ac:dyDescent="0.25"/>
  <cols>
    <col min="1" max="15" width="13.7109375" style="24" customWidth="1"/>
    <col min="16" max="16" width="23.85546875" style="29" bestFit="1" customWidth="1"/>
    <col min="17" max="17" width="14.42578125" style="14" customWidth="1"/>
    <col min="18" max="18" width="12.42578125" style="14" customWidth="1"/>
    <col min="19" max="19" width="9.140625" style="14"/>
    <col min="20" max="20" width="14.28515625" style="14" customWidth="1"/>
    <col min="21" max="21" width="9.140625" style="14"/>
    <col min="22" max="22" width="13.85546875" style="14" customWidth="1"/>
    <col min="23" max="25" width="11.7109375" style="14" customWidth="1"/>
    <col min="26" max="26" width="14.28515625" style="14" customWidth="1"/>
    <col min="27" max="27" width="6.42578125" style="24" bestFit="1" customWidth="1"/>
    <col min="28" max="28" width="9.42578125" style="24" bestFit="1" customWidth="1"/>
    <col min="29" max="29" width="6.140625" style="24" bestFit="1" customWidth="1"/>
    <col min="30" max="30" width="11.42578125" style="24" bestFit="1" customWidth="1"/>
    <col min="31" max="31" width="9.140625" style="24"/>
    <col min="32" max="32" width="10.5703125" style="24" bestFit="1" customWidth="1"/>
    <col min="33" max="33" width="6.42578125" style="24" bestFit="1" customWidth="1"/>
    <col min="34" max="34" width="9.42578125" style="24" bestFit="1" customWidth="1"/>
    <col min="35" max="35" width="6.140625" style="24" bestFit="1" customWidth="1"/>
    <col min="36" max="36" width="11.42578125" style="24" bestFit="1" customWidth="1"/>
    <col min="37" max="16384" width="9.140625" style="24"/>
  </cols>
  <sheetData>
    <row r="1" spans="1:36" s="2" customFormat="1" ht="15.95" customHeight="1" x14ac:dyDescent="0.25">
      <c r="P1" s="18"/>
      <c r="Q1" s="43"/>
      <c r="R1" s="44"/>
      <c r="S1" s="44"/>
      <c r="T1" s="44"/>
      <c r="U1" s="44"/>
      <c r="V1" s="45"/>
      <c r="W1" s="43"/>
      <c r="X1" s="46"/>
      <c r="Y1" s="44"/>
      <c r="Z1" s="45"/>
    </row>
    <row r="2" spans="1:36" s="5" customFormat="1" ht="15.95" customHeight="1" x14ac:dyDescent="0.25">
      <c r="Q2" s="47"/>
      <c r="R2" s="48"/>
      <c r="S2" s="48"/>
      <c r="T2" s="48"/>
      <c r="U2" s="48"/>
      <c r="V2" s="49"/>
      <c r="W2" s="50"/>
      <c r="X2" s="51"/>
      <c r="Y2" s="51"/>
      <c r="Z2" s="52"/>
    </row>
    <row r="3" spans="1:36" s="5" customFormat="1" ht="15.95" customHeight="1" x14ac:dyDescent="0.25">
      <c r="Q3" s="47"/>
      <c r="R3" s="48"/>
      <c r="S3" s="48"/>
      <c r="T3" s="48"/>
      <c r="U3" s="48"/>
      <c r="V3" s="48"/>
      <c r="W3" s="50"/>
      <c r="X3" s="51"/>
      <c r="Y3" s="51"/>
      <c r="Z3" s="52"/>
    </row>
    <row r="4" spans="1:36" s="53" customFormat="1" ht="15.95" customHeight="1" x14ac:dyDescent="0.25">
      <c r="Q4" s="47"/>
      <c r="R4" s="48"/>
      <c r="S4" s="48"/>
      <c r="T4" s="48"/>
      <c r="U4" s="48"/>
      <c r="V4" s="48"/>
      <c r="W4" s="50"/>
      <c r="X4" s="51"/>
      <c r="Y4" s="51"/>
      <c r="Z4" s="52"/>
    </row>
    <row r="5" spans="1:36" s="54" customFormat="1" ht="15" customHeight="1" x14ac:dyDescent="0.25">
      <c r="Q5" s="179" t="s">
        <v>7</v>
      </c>
      <c r="R5" s="180"/>
      <c r="S5" s="180"/>
      <c r="T5" s="180"/>
      <c r="U5" s="180"/>
      <c r="V5" s="181"/>
      <c r="W5" s="182" t="s">
        <v>8</v>
      </c>
      <c r="X5" s="183"/>
      <c r="Y5" s="183"/>
      <c r="Z5" s="184"/>
      <c r="AA5" s="179" t="s">
        <v>125</v>
      </c>
      <c r="AB5" s="180"/>
      <c r="AC5" s="180"/>
      <c r="AD5" s="180"/>
      <c r="AE5" s="180"/>
      <c r="AF5" s="181"/>
      <c r="AG5" s="182" t="s">
        <v>126</v>
      </c>
      <c r="AH5" s="183"/>
      <c r="AI5" s="183"/>
      <c r="AJ5" s="184"/>
    </row>
    <row r="6" spans="1:36" s="55" customFormat="1" ht="35.1" customHeight="1" x14ac:dyDescent="0.25">
      <c r="P6" s="56" t="s">
        <v>0</v>
      </c>
      <c r="Q6" s="57" t="s">
        <v>9</v>
      </c>
      <c r="R6" s="23" t="s">
        <v>10</v>
      </c>
      <c r="S6" s="23" t="s">
        <v>11</v>
      </c>
      <c r="T6" s="23" t="s">
        <v>12</v>
      </c>
      <c r="U6" s="23" t="s">
        <v>13</v>
      </c>
      <c r="V6" s="58" t="s">
        <v>14</v>
      </c>
      <c r="W6" s="57" t="s">
        <v>9</v>
      </c>
      <c r="X6" s="23" t="s">
        <v>10</v>
      </c>
      <c r="Y6" s="23" t="s">
        <v>11</v>
      </c>
      <c r="Z6" s="58" t="s">
        <v>12</v>
      </c>
      <c r="AA6" s="57" t="s">
        <v>9</v>
      </c>
      <c r="AB6" s="23" t="s">
        <v>10</v>
      </c>
      <c r="AC6" s="23" t="s">
        <v>11</v>
      </c>
      <c r="AD6" s="23" t="s">
        <v>12</v>
      </c>
      <c r="AE6" s="23" t="s">
        <v>13</v>
      </c>
      <c r="AF6" s="58" t="s">
        <v>14</v>
      </c>
      <c r="AG6" s="57" t="s">
        <v>9</v>
      </c>
      <c r="AH6" s="23" t="s">
        <v>10</v>
      </c>
      <c r="AI6" s="23" t="s">
        <v>11</v>
      </c>
      <c r="AJ6" s="58" t="s">
        <v>12</v>
      </c>
    </row>
    <row r="7" spans="1:36" x14ac:dyDescent="0.25">
      <c r="A7" s="178" t="s">
        <v>78</v>
      </c>
      <c r="B7" s="178"/>
      <c r="C7" s="178"/>
      <c r="D7" s="178"/>
      <c r="E7" s="178"/>
      <c r="F7" s="178"/>
      <c r="G7" s="59"/>
      <c r="H7" s="60"/>
      <c r="I7" s="178" t="s">
        <v>79</v>
      </c>
      <c r="J7" s="178"/>
      <c r="K7" s="178"/>
      <c r="L7" s="178"/>
      <c r="M7" s="178"/>
      <c r="N7" s="178"/>
      <c r="O7" s="178"/>
      <c r="P7" s="25">
        <v>35155</v>
      </c>
      <c r="Q7" s="61">
        <v>58.473444858774201</v>
      </c>
      <c r="R7" s="16">
        <v>67.944972820717098</v>
      </c>
      <c r="S7" s="16">
        <v>68.732546722635703</v>
      </c>
      <c r="T7" s="16">
        <v>62.428629904065602</v>
      </c>
      <c r="U7" s="62" t="s">
        <v>15</v>
      </c>
      <c r="V7" s="63" t="s">
        <v>15</v>
      </c>
      <c r="W7" s="61">
        <v>60.883916175836298</v>
      </c>
      <c r="X7" s="16">
        <v>68.808454617289897</v>
      </c>
      <c r="Y7" s="16">
        <v>78.842098073581795</v>
      </c>
      <c r="Z7" s="64">
        <v>67.438737885591195</v>
      </c>
    </row>
    <row r="8" spans="1:36" x14ac:dyDescent="0.25">
      <c r="A8" s="178" t="s">
        <v>74</v>
      </c>
      <c r="B8" s="178"/>
      <c r="C8" s="178"/>
      <c r="D8" s="178"/>
      <c r="E8" s="178"/>
      <c r="F8" s="178"/>
      <c r="G8" s="59"/>
      <c r="I8" s="178" t="s">
        <v>74</v>
      </c>
      <c r="J8" s="178"/>
      <c r="K8" s="178"/>
      <c r="L8" s="178"/>
      <c r="M8" s="178"/>
      <c r="N8" s="178"/>
      <c r="O8" s="178"/>
      <c r="P8" s="25">
        <v>35246</v>
      </c>
      <c r="Q8" s="61">
        <v>61.958019005935697</v>
      </c>
      <c r="R8" s="16">
        <v>70.296405960519294</v>
      </c>
      <c r="S8" s="16">
        <v>67.401375863226093</v>
      </c>
      <c r="T8" s="16">
        <v>63.175448420627603</v>
      </c>
      <c r="U8" s="62" t="s">
        <v>15</v>
      </c>
      <c r="V8" s="63" t="s">
        <v>15</v>
      </c>
      <c r="W8" s="61">
        <v>60.832271553923</v>
      </c>
      <c r="X8" s="16">
        <v>68.187559107079807</v>
      </c>
      <c r="Y8" s="16">
        <v>73.195518258027306</v>
      </c>
      <c r="Z8" s="64">
        <v>66.5061625463794</v>
      </c>
    </row>
    <row r="9" spans="1:36" x14ac:dyDescent="0.25">
      <c r="P9" s="25">
        <v>35338</v>
      </c>
      <c r="Q9" s="61">
        <v>65.366290082162905</v>
      </c>
      <c r="R9" s="16">
        <v>71.864694852510794</v>
      </c>
      <c r="S9" s="16">
        <v>69.400101658535704</v>
      </c>
      <c r="T9" s="16">
        <v>64.226550885353504</v>
      </c>
      <c r="U9" s="62" t="s">
        <v>15</v>
      </c>
      <c r="V9" s="63" t="s">
        <v>15</v>
      </c>
      <c r="W9" s="61">
        <v>64.172334366464497</v>
      </c>
      <c r="X9" s="16">
        <v>69.533414894413795</v>
      </c>
      <c r="Y9" s="16">
        <v>67.7025735248708</v>
      </c>
      <c r="Z9" s="64">
        <v>67.542278842685306</v>
      </c>
    </row>
    <row r="10" spans="1:36" x14ac:dyDescent="0.25">
      <c r="P10" s="25">
        <v>35430</v>
      </c>
      <c r="Q10" s="61">
        <v>65.208224466085298</v>
      </c>
      <c r="R10" s="16">
        <v>70.477768181206301</v>
      </c>
      <c r="S10" s="16">
        <v>74.043514512979499</v>
      </c>
      <c r="T10" s="16">
        <v>65.208947072787794</v>
      </c>
      <c r="U10" s="62" t="s">
        <v>15</v>
      </c>
      <c r="V10" s="63" t="s">
        <v>15</v>
      </c>
      <c r="W10" s="61">
        <v>66.7859588194775</v>
      </c>
      <c r="X10" s="16">
        <v>71.945795910501403</v>
      </c>
      <c r="Y10" s="16">
        <v>70.707867772601801</v>
      </c>
      <c r="Z10" s="64">
        <v>68.319121246690401</v>
      </c>
    </row>
    <row r="11" spans="1:36" x14ac:dyDescent="0.25">
      <c r="P11" s="25">
        <v>35520</v>
      </c>
      <c r="Q11" s="61">
        <v>65.808336584789799</v>
      </c>
      <c r="R11" s="16">
        <v>70.374382506965105</v>
      </c>
      <c r="S11" s="16">
        <v>75.962329769586205</v>
      </c>
      <c r="T11" s="16">
        <v>67.767908474410106</v>
      </c>
      <c r="U11" s="62" t="s">
        <v>15</v>
      </c>
      <c r="V11" s="63" t="s">
        <v>15</v>
      </c>
      <c r="W11" s="61">
        <v>67.274162530935698</v>
      </c>
      <c r="X11" s="16">
        <v>72.837130683376401</v>
      </c>
      <c r="Y11" s="16">
        <v>79.257720850744903</v>
      </c>
      <c r="Z11" s="64">
        <v>70.094086173010993</v>
      </c>
      <c r="AA11" s="151">
        <f>IFERROR(Q11/Q7-1,"NULL")</f>
        <v>0.12543970589950559</v>
      </c>
      <c r="AB11" s="151">
        <f t="shared" ref="AB11:AJ26" si="0">IFERROR(R11/R7-1,"NULL")</f>
        <v>3.5755547252309006E-2</v>
      </c>
      <c r="AC11" s="151">
        <f t="shared" si="0"/>
        <v>0.10518718411709194</v>
      </c>
      <c r="AD11" s="151">
        <f t="shared" si="0"/>
        <v>8.5526121245162789E-2</v>
      </c>
      <c r="AE11" s="151" t="str">
        <f t="shared" si="0"/>
        <v>NULL</v>
      </c>
      <c r="AF11" s="151" t="str">
        <f t="shared" si="0"/>
        <v>NULL</v>
      </c>
      <c r="AG11" s="151">
        <f t="shared" si="0"/>
        <v>0.104957873219653</v>
      </c>
      <c r="AH11" s="151">
        <f t="shared" si="0"/>
        <v>5.8549143248367574E-2</v>
      </c>
      <c r="AI11" s="151">
        <f t="shared" si="0"/>
        <v>5.271584436720822E-3</v>
      </c>
      <c r="AJ11" s="151">
        <f>IFERROR(Z11/Z7-1,"NULL")</f>
        <v>3.9374228680325585E-2</v>
      </c>
    </row>
    <row r="12" spans="1:36" x14ac:dyDescent="0.25">
      <c r="P12" s="25">
        <v>35611</v>
      </c>
      <c r="Q12" s="61">
        <v>69.626172503751704</v>
      </c>
      <c r="R12" s="16">
        <v>73.483952265409101</v>
      </c>
      <c r="S12" s="16">
        <v>76.465067999890607</v>
      </c>
      <c r="T12" s="16">
        <v>71.117092626859204</v>
      </c>
      <c r="U12" s="62" t="s">
        <v>15</v>
      </c>
      <c r="V12" s="63" t="s">
        <v>15</v>
      </c>
      <c r="W12" s="61">
        <v>67.344277062541707</v>
      </c>
      <c r="X12" s="16">
        <v>72.479940163697506</v>
      </c>
      <c r="Y12" s="16">
        <v>83.579345426464002</v>
      </c>
      <c r="Z12" s="64">
        <v>72.374188609730496</v>
      </c>
      <c r="AA12" s="151">
        <f t="shared" ref="AA12:AJ50" si="1">IFERROR(Q12/Q8-1,"NULL")</f>
        <v>0.1237636971104803</v>
      </c>
      <c r="AB12" s="151">
        <f t="shared" si="0"/>
        <v>4.5344370901124531E-2</v>
      </c>
      <c r="AC12" s="151">
        <f t="shared" si="0"/>
        <v>0.13447339940147462</v>
      </c>
      <c r="AD12" s="151">
        <f t="shared" si="0"/>
        <v>0.12570776155565122</v>
      </c>
      <c r="AE12" s="151" t="str">
        <f t="shared" si="0"/>
        <v>NULL</v>
      </c>
      <c r="AF12" s="151" t="str">
        <f t="shared" si="0"/>
        <v>NULL</v>
      </c>
      <c r="AG12" s="151">
        <f t="shared" si="0"/>
        <v>0.10704853431038375</v>
      </c>
      <c r="AH12" s="151">
        <f t="shared" si="0"/>
        <v>6.2949621790641785E-2</v>
      </c>
      <c r="AI12" s="151">
        <f t="shared" si="0"/>
        <v>0.14186424818841847</v>
      </c>
      <c r="AJ12" s="151">
        <f t="shared" si="0"/>
        <v>8.8232816910145839E-2</v>
      </c>
    </row>
    <row r="13" spans="1:36" x14ac:dyDescent="0.25">
      <c r="P13" s="25">
        <v>35703</v>
      </c>
      <c r="Q13" s="61">
        <v>74.673572628885296</v>
      </c>
      <c r="R13" s="16">
        <v>77.634276555016399</v>
      </c>
      <c r="S13" s="16">
        <v>78.974957340234994</v>
      </c>
      <c r="T13" s="16">
        <v>72.708630732710304</v>
      </c>
      <c r="U13" s="62" t="s">
        <v>15</v>
      </c>
      <c r="V13" s="63" t="s">
        <v>15</v>
      </c>
      <c r="W13" s="61">
        <v>73.348247570570294</v>
      </c>
      <c r="X13" s="16">
        <v>74.335171682168806</v>
      </c>
      <c r="Y13" s="16">
        <v>84.829469210087595</v>
      </c>
      <c r="Z13" s="64">
        <v>74.315522024837705</v>
      </c>
      <c r="AA13" s="151">
        <f t="shared" si="1"/>
        <v>0.14238658083583289</v>
      </c>
      <c r="AB13" s="151">
        <f t="shared" si="0"/>
        <v>8.0283951867417214E-2</v>
      </c>
      <c r="AC13" s="151">
        <f t="shared" si="0"/>
        <v>0.13796601810195841</v>
      </c>
      <c r="AD13" s="151">
        <f t="shared" si="0"/>
        <v>0.13206500630086127</v>
      </c>
      <c r="AE13" s="151" t="str">
        <f t="shared" si="0"/>
        <v>NULL</v>
      </c>
      <c r="AF13" s="151" t="str">
        <f t="shared" si="0"/>
        <v>NULL</v>
      </c>
      <c r="AG13" s="151">
        <f t="shared" si="0"/>
        <v>0.14298861487109926</v>
      </c>
      <c r="AH13" s="151">
        <f t="shared" si="0"/>
        <v>6.9056823903247855E-2</v>
      </c>
      <c r="AI13" s="151">
        <f t="shared" si="0"/>
        <v>0.25297259459310162</v>
      </c>
      <c r="AJ13" s="151">
        <f t="shared" si="0"/>
        <v>0.10028153177846066</v>
      </c>
    </row>
    <row r="14" spans="1:36" x14ac:dyDescent="0.25">
      <c r="P14" s="25">
        <v>35795</v>
      </c>
      <c r="Q14" s="61">
        <v>77.392353721928899</v>
      </c>
      <c r="R14" s="16">
        <v>79.355507304359506</v>
      </c>
      <c r="S14" s="16">
        <v>82.023802058311503</v>
      </c>
      <c r="T14" s="16">
        <v>73.407024255202401</v>
      </c>
      <c r="U14" s="62" t="s">
        <v>15</v>
      </c>
      <c r="V14" s="63" t="s">
        <v>15</v>
      </c>
      <c r="W14" s="61">
        <v>81.749237018874197</v>
      </c>
      <c r="X14" s="16">
        <v>78.525236080521196</v>
      </c>
      <c r="Y14" s="16">
        <v>84.732798560778704</v>
      </c>
      <c r="Z14" s="64">
        <v>77.138156033199195</v>
      </c>
      <c r="AA14" s="151">
        <f t="shared" si="1"/>
        <v>0.18684957849420591</v>
      </c>
      <c r="AB14" s="151">
        <f t="shared" si="0"/>
        <v>0.12596510009124495</v>
      </c>
      <c r="AC14" s="151">
        <f t="shared" si="0"/>
        <v>0.10777834625790339</v>
      </c>
      <c r="AD14" s="151">
        <f t="shared" si="0"/>
        <v>0.12572012814842282</v>
      </c>
      <c r="AE14" s="151" t="str">
        <f t="shared" si="0"/>
        <v>NULL</v>
      </c>
      <c r="AF14" s="151" t="str">
        <f t="shared" si="0"/>
        <v>NULL</v>
      </c>
      <c r="AG14" s="151">
        <f t="shared" si="0"/>
        <v>0.22404826499298225</v>
      </c>
      <c r="AH14" s="151">
        <f t="shared" si="0"/>
        <v>9.1449960164516675E-2</v>
      </c>
      <c r="AI14" s="151">
        <f t="shared" si="0"/>
        <v>0.19835035661493028</v>
      </c>
      <c r="AJ14" s="151">
        <f t="shared" si="0"/>
        <v>0.12908589316692964</v>
      </c>
    </row>
    <row r="15" spans="1:36" x14ac:dyDescent="0.25">
      <c r="P15" s="25">
        <v>35885</v>
      </c>
      <c r="Q15" s="61">
        <v>77.889377722047996</v>
      </c>
      <c r="R15" s="16">
        <v>79.267722920522701</v>
      </c>
      <c r="S15" s="16">
        <v>83.346492157732797</v>
      </c>
      <c r="T15" s="16">
        <v>74.939678534002596</v>
      </c>
      <c r="U15" s="65">
        <v>75.383263561687798</v>
      </c>
      <c r="V15" s="66">
        <v>86.794609812019502</v>
      </c>
      <c r="W15" s="61">
        <v>82.904113214186097</v>
      </c>
      <c r="X15" s="16">
        <v>80.814264472960801</v>
      </c>
      <c r="Y15" s="16">
        <v>84.559021111781107</v>
      </c>
      <c r="Z15" s="64">
        <v>79.468960265892804</v>
      </c>
      <c r="AA15" s="151">
        <f>IFERROR(Q15/Q11-1,"NULL")</f>
        <v>0.18357919017893054</v>
      </c>
      <c r="AB15" s="151">
        <f t="shared" si="0"/>
        <v>0.12637184294551229</v>
      </c>
      <c r="AC15" s="151">
        <f t="shared" si="0"/>
        <v>9.7208213736265092E-2</v>
      </c>
      <c r="AD15" s="151">
        <f t="shared" si="0"/>
        <v>0.10582841083697647</v>
      </c>
      <c r="AE15" s="151" t="str">
        <f t="shared" si="0"/>
        <v>NULL</v>
      </c>
      <c r="AF15" s="151" t="str">
        <f t="shared" si="0"/>
        <v>NULL</v>
      </c>
      <c r="AG15" s="151">
        <f t="shared" si="0"/>
        <v>0.23233214796338841</v>
      </c>
      <c r="AH15" s="151">
        <f t="shared" si="0"/>
        <v>0.10952015427764539</v>
      </c>
      <c r="AI15" s="151">
        <f t="shared" si="0"/>
        <v>6.6886862303540129E-2</v>
      </c>
      <c r="AJ15" s="151">
        <f t="shared" si="0"/>
        <v>0.13374700498615688</v>
      </c>
    </row>
    <row r="16" spans="1:36" x14ac:dyDescent="0.25">
      <c r="P16" s="25">
        <v>35976</v>
      </c>
      <c r="Q16" s="61">
        <v>78.223210447343703</v>
      </c>
      <c r="R16" s="16">
        <v>79.508794914393306</v>
      </c>
      <c r="S16" s="16">
        <v>84.427641549032401</v>
      </c>
      <c r="T16" s="16">
        <v>77.417217689758104</v>
      </c>
      <c r="U16" s="65">
        <v>73.753801268650705</v>
      </c>
      <c r="V16" s="66">
        <v>84.8355526206294</v>
      </c>
      <c r="W16" s="61">
        <v>84.082872463708995</v>
      </c>
      <c r="X16" s="16">
        <v>81.199500861895402</v>
      </c>
      <c r="Y16" s="16">
        <v>87.974222400756801</v>
      </c>
      <c r="Z16" s="64">
        <v>80.492100514380695</v>
      </c>
      <c r="AA16" s="151">
        <f t="shared" si="1"/>
        <v>0.12347422864769375</v>
      </c>
      <c r="AB16" s="151">
        <f t="shared" si="0"/>
        <v>8.1988549380464626E-2</v>
      </c>
      <c r="AC16" s="151">
        <f t="shared" si="0"/>
        <v>0.10413347895215619</v>
      </c>
      <c r="AD16" s="151">
        <f t="shared" si="0"/>
        <v>8.858805710681561E-2</v>
      </c>
      <c r="AE16" s="151" t="str">
        <f t="shared" si="0"/>
        <v>NULL</v>
      </c>
      <c r="AF16" s="151" t="str">
        <f t="shared" si="0"/>
        <v>NULL</v>
      </c>
      <c r="AG16" s="151">
        <f t="shared" si="0"/>
        <v>0.24855260359573506</v>
      </c>
      <c r="AH16" s="151">
        <f t="shared" si="0"/>
        <v>0.12030308908236642</v>
      </c>
      <c r="AI16" s="151">
        <f t="shared" si="0"/>
        <v>5.2583290188119136E-2</v>
      </c>
      <c r="AJ16" s="151">
        <f t="shared" si="0"/>
        <v>0.11216584338409796</v>
      </c>
    </row>
    <row r="17" spans="1:36" x14ac:dyDescent="0.25">
      <c r="P17" s="25">
        <v>36068</v>
      </c>
      <c r="Q17" s="61">
        <v>79.863574633750801</v>
      </c>
      <c r="R17" s="16">
        <v>81.4644672564865</v>
      </c>
      <c r="S17" s="16">
        <v>84.795884663629096</v>
      </c>
      <c r="T17" s="16">
        <v>80.200204383836294</v>
      </c>
      <c r="U17" s="65">
        <v>74.844471066829499</v>
      </c>
      <c r="V17" s="66">
        <v>84.905744910249197</v>
      </c>
      <c r="W17" s="61">
        <v>86.927265175545003</v>
      </c>
      <c r="X17" s="16">
        <v>81.7512996690308</v>
      </c>
      <c r="Y17" s="16">
        <v>90.901261127768606</v>
      </c>
      <c r="Z17" s="64">
        <v>82.2382794828046</v>
      </c>
      <c r="AA17" s="151">
        <f t="shared" si="1"/>
        <v>6.9502527094276179E-2</v>
      </c>
      <c r="AB17" s="151">
        <f t="shared" si="0"/>
        <v>4.9336335333218351E-2</v>
      </c>
      <c r="AC17" s="151">
        <f t="shared" si="0"/>
        <v>7.370598882778423E-2</v>
      </c>
      <c r="AD17" s="151">
        <f t="shared" si="0"/>
        <v>0.10303554853984709</v>
      </c>
      <c r="AE17" s="151" t="str">
        <f t="shared" si="0"/>
        <v>NULL</v>
      </c>
      <c r="AF17" s="151" t="str">
        <f t="shared" si="0"/>
        <v>NULL</v>
      </c>
      <c r="AG17" s="151">
        <f t="shared" si="0"/>
        <v>0.18513077073736461</v>
      </c>
      <c r="AH17" s="151">
        <f t="shared" si="0"/>
        <v>9.976607061016507E-2</v>
      </c>
      <c r="AI17" s="151">
        <f t="shared" si="0"/>
        <v>7.1576445947618694E-2</v>
      </c>
      <c r="AJ17" s="151">
        <f t="shared" si="0"/>
        <v>0.10660972623349063</v>
      </c>
    </row>
    <row r="18" spans="1:36" x14ac:dyDescent="0.25">
      <c r="P18" s="25">
        <v>36160</v>
      </c>
      <c r="Q18" s="61">
        <v>82.487840745107107</v>
      </c>
      <c r="R18" s="16">
        <v>84.367401896390504</v>
      </c>
      <c r="S18" s="16">
        <v>85.290911636168104</v>
      </c>
      <c r="T18" s="16">
        <v>82.592985526432599</v>
      </c>
      <c r="U18" s="65">
        <v>78.6936361759183</v>
      </c>
      <c r="V18" s="66">
        <v>82.090966433191895</v>
      </c>
      <c r="W18" s="61">
        <v>86.6754464353331</v>
      </c>
      <c r="X18" s="16">
        <v>81.949970657725999</v>
      </c>
      <c r="Y18" s="16">
        <v>92.330500077646406</v>
      </c>
      <c r="Z18" s="64">
        <v>82.785487252989597</v>
      </c>
      <c r="AA18" s="151">
        <f t="shared" si="1"/>
        <v>6.5839669917345134E-2</v>
      </c>
      <c r="AB18" s="151">
        <f t="shared" si="0"/>
        <v>6.3157489155836632E-2</v>
      </c>
      <c r="AC18" s="151">
        <f t="shared" si="0"/>
        <v>3.9831237956196919E-2</v>
      </c>
      <c r="AD18" s="151">
        <f t="shared" si="0"/>
        <v>0.12513736068764802</v>
      </c>
      <c r="AE18" s="151" t="str">
        <f t="shared" si="0"/>
        <v>NULL</v>
      </c>
      <c r="AF18" s="151" t="str">
        <f t="shared" si="0"/>
        <v>NULL</v>
      </c>
      <c r="AG18" s="151">
        <f t="shared" si="0"/>
        <v>6.0260004815966051E-2</v>
      </c>
      <c r="AH18" s="151">
        <f t="shared" si="0"/>
        <v>4.3613171359243363E-2</v>
      </c>
      <c r="AI18" s="151">
        <f t="shared" si="0"/>
        <v>8.966659482417394E-2</v>
      </c>
      <c r="AJ18" s="151">
        <f t="shared" si="0"/>
        <v>7.3210606918836296E-2</v>
      </c>
    </row>
    <row r="19" spans="1:36" x14ac:dyDescent="0.25">
      <c r="P19" s="25">
        <v>36250</v>
      </c>
      <c r="Q19" s="61">
        <v>85.462786122552302</v>
      </c>
      <c r="R19" s="16">
        <v>86.880413587392795</v>
      </c>
      <c r="S19" s="16">
        <v>87.600449341860497</v>
      </c>
      <c r="T19" s="16">
        <v>84.961404921580296</v>
      </c>
      <c r="U19" s="65">
        <v>81.892299726838303</v>
      </c>
      <c r="V19" s="66">
        <v>88.113156613442698</v>
      </c>
      <c r="W19" s="61">
        <v>85.224182200464597</v>
      </c>
      <c r="X19" s="16">
        <v>83.512530647526006</v>
      </c>
      <c r="Y19" s="16">
        <v>93.791087211281607</v>
      </c>
      <c r="Z19" s="64">
        <v>82.071193375781505</v>
      </c>
      <c r="AA19" s="151">
        <f t="shared" si="1"/>
        <v>9.7232878500203013E-2</v>
      </c>
      <c r="AB19" s="151">
        <f t="shared" si="0"/>
        <v>9.6037711017672445E-2</v>
      </c>
      <c r="AC19" s="151">
        <f t="shared" si="0"/>
        <v>5.1039426783278552E-2</v>
      </c>
      <c r="AD19" s="151">
        <f t="shared" si="0"/>
        <v>0.13373057615973782</v>
      </c>
      <c r="AE19" s="151">
        <f t="shared" si="0"/>
        <v>8.6345905677379209E-2</v>
      </c>
      <c r="AF19" s="151">
        <f t="shared" si="0"/>
        <v>1.5191574733487645E-2</v>
      </c>
      <c r="AG19" s="151">
        <f t="shared" si="0"/>
        <v>2.7984968372853913E-2</v>
      </c>
      <c r="AH19" s="151">
        <f t="shared" si="0"/>
        <v>3.3388488927817983E-2</v>
      </c>
      <c r="AI19" s="151">
        <f t="shared" si="0"/>
        <v>0.10917896137061889</v>
      </c>
      <c r="AJ19" s="151">
        <f t="shared" si="0"/>
        <v>3.2745276912922616E-2</v>
      </c>
    </row>
    <row r="20" spans="1:36" x14ac:dyDescent="0.25">
      <c r="P20" s="25">
        <v>36341</v>
      </c>
      <c r="Q20" s="61">
        <v>89.273590576087798</v>
      </c>
      <c r="R20" s="16">
        <v>87.535304949213597</v>
      </c>
      <c r="S20" s="16">
        <v>91.305363962275294</v>
      </c>
      <c r="T20" s="16">
        <v>86.926310130517905</v>
      </c>
      <c r="U20" s="65">
        <v>85.917640359079698</v>
      </c>
      <c r="V20" s="66">
        <v>88.989627193402896</v>
      </c>
      <c r="W20" s="61">
        <v>87.010174481239602</v>
      </c>
      <c r="X20" s="16">
        <v>86.757188493420301</v>
      </c>
      <c r="Y20" s="16">
        <v>93.374721023709697</v>
      </c>
      <c r="Z20" s="64">
        <v>85.622801302579305</v>
      </c>
      <c r="AA20" s="151">
        <f t="shared" si="1"/>
        <v>0.14126727943725492</v>
      </c>
      <c r="AB20" s="151">
        <f t="shared" si="0"/>
        <v>0.10095122235800957</v>
      </c>
      <c r="AC20" s="151">
        <f t="shared" si="0"/>
        <v>8.1462922415623362E-2</v>
      </c>
      <c r="AD20" s="151">
        <f t="shared" si="0"/>
        <v>0.12282916803942179</v>
      </c>
      <c r="AE20" s="151">
        <f t="shared" si="0"/>
        <v>0.16492491073269289</v>
      </c>
      <c r="AF20" s="151">
        <f t="shared" si="0"/>
        <v>4.8966199246085251E-2</v>
      </c>
      <c r="AG20" s="151">
        <f t="shared" si="0"/>
        <v>3.4814486372287679E-2</v>
      </c>
      <c r="AH20" s="151">
        <f t="shared" si="0"/>
        <v>6.8444849691594145E-2</v>
      </c>
      <c r="AI20" s="151">
        <f t="shared" si="0"/>
        <v>6.1387284542868903E-2</v>
      </c>
      <c r="AJ20" s="151">
        <f t="shared" si="0"/>
        <v>6.3741668504252225E-2</v>
      </c>
    </row>
    <row r="21" spans="1:36" x14ac:dyDescent="0.25">
      <c r="P21" s="25">
        <v>36433</v>
      </c>
      <c r="Q21" s="61">
        <v>90.5662191156771</v>
      </c>
      <c r="R21" s="16">
        <v>87.890115928858194</v>
      </c>
      <c r="S21" s="16">
        <v>94.058748425469403</v>
      </c>
      <c r="T21" s="16">
        <v>88.778151481406894</v>
      </c>
      <c r="U21" s="65">
        <v>89.356555857519595</v>
      </c>
      <c r="V21" s="66">
        <v>86.944491021402499</v>
      </c>
      <c r="W21" s="61">
        <v>90.3313792186526</v>
      </c>
      <c r="X21" s="16">
        <v>89.386981902854501</v>
      </c>
      <c r="Y21" s="16">
        <v>93.4062701255327</v>
      </c>
      <c r="Z21" s="64">
        <v>91.730648395169496</v>
      </c>
      <c r="AA21" s="151">
        <f t="shared" si="1"/>
        <v>0.1340115882742281</v>
      </c>
      <c r="AB21" s="151">
        <f t="shared" si="0"/>
        <v>7.887670402533753E-2</v>
      </c>
      <c r="AC21" s="151">
        <f t="shared" si="0"/>
        <v>0.10923718525473869</v>
      </c>
      <c r="AD21" s="151">
        <f t="shared" si="0"/>
        <v>0.10695667378248497</v>
      </c>
      <c r="AE21" s="151">
        <f t="shared" si="0"/>
        <v>0.19389655085854085</v>
      </c>
      <c r="AF21" s="151">
        <f t="shared" si="0"/>
        <v>2.4011874736019179E-2</v>
      </c>
      <c r="AG21" s="151">
        <f t="shared" si="0"/>
        <v>3.9160487060454052E-2</v>
      </c>
      <c r="AH21" s="151">
        <f t="shared" si="0"/>
        <v>9.3401355877358094E-2</v>
      </c>
      <c r="AI21" s="151">
        <f t="shared" si="0"/>
        <v>2.7557472434217578E-2</v>
      </c>
      <c r="AJ21" s="151">
        <f t="shared" si="0"/>
        <v>0.11542518851394101</v>
      </c>
    </row>
    <row r="22" spans="1:36" x14ac:dyDescent="0.25">
      <c r="P22" s="25">
        <v>36525</v>
      </c>
      <c r="Q22" s="61">
        <v>90.312506698375302</v>
      </c>
      <c r="R22" s="16">
        <v>90.746088788122805</v>
      </c>
      <c r="S22" s="16">
        <v>94.816044002359405</v>
      </c>
      <c r="T22" s="16">
        <v>91.477454672432103</v>
      </c>
      <c r="U22" s="65">
        <v>89.829764870192506</v>
      </c>
      <c r="V22" s="66">
        <v>91.016873897890207</v>
      </c>
      <c r="W22" s="61">
        <v>88.395365820291602</v>
      </c>
      <c r="X22" s="16">
        <v>90.790703925966596</v>
      </c>
      <c r="Y22" s="16">
        <v>94.637998881022099</v>
      </c>
      <c r="Z22" s="64">
        <v>94.294859829959606</v>
      </c>
      <c r="AA22" s="151">
        <f t="shared" si="1"/>
        <v>9.4858416496158782E-2</v>
      </c>
      <c r="AB22" s="151">
        <f t="shared" si="0"/>
        <v>7.5606060496752114E-2</v>
      </c>
      <c r="AC22" s="151">
        <f t="shared" si="0"/>
        <v>0.11167816339944148</v>
      </c>
      <c r="AD22" s="151">
        <f t="shared" si="0"/>
        <v>0.10756929404321114</v>
      </c>
      <c r="AE22" s="151">
        <f t="shared" si="0"/>
        <v>0.14151244287885723</v>
      </c>
      <c r="AF22" s="151">
        <f t="shared" si="0"/>
        <v>0.10873190866820259</v>
      </c>
      <c r="AG22" s="151">
        <f t="shared" si="0"/>
        <v>1.9843213455401187E-2</v>
      </c>
      <c r="AH22" s="151">
        <f t="shared" si="0"/>
        <v>0.10787963921506449</v>
      </c>
      <c r="AI22" s="151">
        <f t="shared" si="0"/>
        <v>2.4991728642595579E-2</v>
      </c>
      <c r="AJ22" s="151">
        <f t="shared" si="0"/>
        <v>0.13902645208571118</v>
      </c>
    </row>
    <row r="23" spans="1:36" x14ac:dyDescent="0.25">
      <c r="P23" s="25">
        <v>36616</v>
      </c>
      <c r="Q23" s="61">
        <v>93.033097952647495</v>
      </c>
      <c r="R23" s="16">
        <v>94.691956464048403</v>
      </c>
      <c r="S23" s="16">
        <v>95.775983947319403</v>
      </c>
      <c r="T23" s="16">
        <v>96.013036646156095</v>
      </c>
      <c r="U23" s="65">
        <v>93.984078205989903</v>
      </c>
      <c r="V23" s="66">
        <v>90.316528126158502</v>
      </c>
      <c r="W23" s="61">
        <v>86.974152120675399</v>
      </c>
      <c r="X23" s="16">
        <v>90.7049180059024</v>
      </c>
      <c r="Y23" s="16">
        <v>94.821043463762607</v>
      </c>
      <c r="Z23" s="64">
        <v>94.446271495093001</v>
      </c>
      <c r="AA23" s="151">
        <f t="shared" si="1"/>
        <v>8.8580213371928673E-2</v>
      </c>
      <c r="AB23" s="151">
        <f t="shared" si="0"/>
        <v>8.9911437504818004E-2</v>
      </c>
      <c r="AC23" s="151">
        <f t="shared" si="0"/>
        <v>9.332754188912773E-2</v>
      </c>
      <c r="AD23" s="151">
        <f t="shared" si="0"/>
        <v>0.13007826006145384</v>
      </c>
      <c r="AE23" s="151">
        <f t="shared" si="0"/>
        <v>0.14765464542435858</v>
      </c>
      <c r="AF23" s="151">
        <f t="shared" si="0"/>
        <v>2.5006157960974162E-2</v>
      </c>
      <c r="AG23" s="151">
        <f t="shared" si="0"/>
        <v>2.0533724994796776E-2</v>
      </c>
      <c r="AH23" s="151">
        <f t="shared" si="0"/>
        <v>8.6123451206773671E-2</v>
      </c>
      <c r="AI23" s="151">
        <f t="shared" si="0"/>
        <v>1.0981387284282551E-2</v>
      </c>
      <c r="AJ23" s="151">
        <f t="shared" si="0"/>
        <v>0.15078467377279869</v>
      </c>
    </row>
    <row r="24" spans="1:36" x14ac:dyDescent="0.25">
      <c r="P24" s="25">
        <v>36707</v>
      </c>
      <c r="Q24" s="61">
        <v>98.574013999975705</v>
      </c>
      <c r="R24" s="16">
        <v>98.089617134109304</v>
      </c>
      <c r="S24" s="16">
        <v>97.729784928595194</v>
      </c>
      <c r="T24" s="16">
        <v>100.723524750683</v>
      </c>
      <c r="U24" s="65">
        <v>96.153953371084398</v>
      </c>
      <c r="V24" s="66">
        <v>94.060223927827494</v>
      </c>
      <c r="W24" s="61">
        <v>92.411699558549699</v>
      </c>
      <c r="X24" s="16">
        <v>93.301138828462001</v>
      </c>
      <c r="Y24" s="16">
        <v>95.104000412575402</v>
      </c>
      <c r="Z24" s="64">
        <v>95.132160085905895</v>
      </c>
      <c r="AA24" s="151">
        <f t="shared" si="1"/>
        <v>0.10417888833496813</v>
      </c>
      <c r="AB24" s="151">
        <f t="shared" si="0"/>
        <v>0.12057206165008649</v>
      </c>
      <c r="AC24" s="151">
        <f t="shared" si="0"/>
        <v>7.0361922755976192E-2</v>
      </c>
      <c r="AD24" s="151">
        <f t="shared" si="0"/>
        <v>0.15872311385872573</v>
      </c>
      <c r="AE24" s="151">
        <f t="shared" si="0"/>
        <v>0.1191409932724361</v>
      </c>
      <c r="AF24" s="151">
        <f t="shared" si="0"/>
        <v>5.6979637900994584E-2</v>
      </c>
      <c r="AG24" s="151">
        <f t="shared" si="0"/>
        <v>6.2079235095370722E-2</v>
      </c>
      <c r="AH24" s="151">
        <f t="shared" si="0"/>
        <v>7.5428335665095769E-2</v>
      </c>
      <c r="AI24" s="151">
        <f t="shared" si="0"/>
        <v>1.8519781048947914E-2</v>
      </c>
      <c r="AJ24" s="151">
        <f t="shared" si="0"/>
        <v>0.11106105661880661</v>
      </c>
    </row>
    <row r="25" spans="1:36" x14ac:dyDescent="0.25">
      <c r="P25" s="25">
        <v>36799</v>
      </c>
      <c r="Q25" s="61">
        <v>101.248890622234</v>
      </c>
      <c r="R25" s="16">
        <v>99.536842825276196</v>
      </c>
      <c r="S25" s="16">
        <v>99.019574710924701</v>
      </c>
      <c r="T25" s="16">
        <v>100.64888096390401</v>
      </c>
      <c r="U25" s="65">
        <v>97.686305589978005</v>
      </c>
      <c r="V25" s="66">
        <v>98.173024644595898</v>
      </c>
      <c r="W25" s="61">
        <v>98.347056834192898</v>
      </c>
      <c r="X25" s="16">
        <v>98.448625233098198</v>
      </c>
      <c r="Y25" s="16">
        <v>97.4174442182224</v>
      </c>
      <c r="Z25" s="64">
        <v>97.455100758514504</v>
      </c>
      <c r="AA25" s="151">
        <f t="shared" si="1"/>
        <v>0.11795426165369993</v>
      </c>
      <c r="AB25" s="151">
        <f t="shared" si="0"/>
        <v>0.13251463800372432</v>
      </c>
      <c r="AC25" s="151">
        <f t="shared" si="0"/>
        <v>5.2741784985435691E-2</v>
      </c>
      <c r="AD25" s="151">
        <f t="shared" si="0"/>
        <v>0.13371228488558073</v>
      </c>
      <c r="AE25" s="151">
        <f t="shared" si="0"/>
        <v>9.3219234476095147E-2</v>
      </c>
      <c r="AF25" s="151">
        <f t="shared" si="0"/>
        <v>0.12914600443666235</v>
      </c>
      <c r="AG25" s="151">
        <f t="shared" si="0"/>
        <v>8.8736358116904945E-2</v>
      </c>
      <c r="AH25" s="151">
        <f t="shared" si="0"/>
        <v>0.10137542556355528</v>
      </c>
      <c r="AI25" s="151">
        <f t="shared" si="0"/>
        <v>4.2943306560672134E-2</v>
      </c>
      <c r="AJ25" s="151">
        <f t="shared" si="0"/>
        <v>6.2405013629517336E-2</v>
      </c>
    </row>
    <row r="26" spans="1:36" x14ac:dyDescent="0.25">
      <c r="I26" s="178" t="s">
        <v>137</v>
      </c>
      <c r="J26" s="178"/>
      <c r="K26" s="178"/>
      <c r="L26" s="178"/>
      <c r="M26" s="178"/>
      <c r="N26" s="178"/>
      <c r="P26" s="25">
        <v>36891</v>
      </c>
      <c r="Q26" s="61">
        <v>100</v>
      </c>
      <c r="R26" s="16">
        <v>100</v>
      </c>
      <c r="S26" s="16">
        <v>100</v>
      </c>
      <c r="T26" s="16">
        <v>100</v>
      </c>
      <c r="U26" s="65">
        <v>100</v>
      </c>
      <c r="V26" s="66">
        <v>100</v>
      </c>
      <c r="W26" s="61">
        <v>100</v>
      </c>
      <c r="X26" s="16">
        <v>100</v>
      </c>
      <c r="Y26" s="16">
        <v>100</v>
      </c>
      <c r="Z26" s="64">
        <v>100</v>
      </c>
      <c r="AA26" s="151">
        <f t="shared" si="1"/>
        <v>0.10726635386147443</v>
      </c>
      <c r="AB26" s="151">
        <f t="shared" si="0"/>
        <v>0.10197586844192874</v>
      </c>
      <c r="AC26" s="151">
        <f t="shared" si="0"/>
        <v>5.4673827116343388E-2</v>
      </c>
      <c r="AD26" s="151">
        <f t="shared" si="0"/>
        <v>9.3165527594596176E-2</v>
      </c>
      <c r="AE26" s="151">
        <f t="shared" si="0"/>
        <v>0.11321676222245358</v>
      </c>
      <c r="AF26" s="151">
        <f t="shared" si="0"/>
        <v>9.8697370250133698E-2</v>
      </c>
      <c r="AG26" s="151">
        <f t="shared" si="0"/>
        <v>0.13128102442950129</v>
      </c>
      <c r="AH26" s="151">
        <f t="shared" si="0"/>
        <v>0.10143435038837167</v>
      </c>
      <c r="AI26" s="151">
        <f t="shared" si="0"/>
        <v>5.665801456473063E-2</v>
      </c>
      <c r="AJ26" s="151">
        <f t="shared" si="0"/>
        <v>6.0503193708844494E-2</v>
      </c>
    </row>
    <row r="27" spans="1:36" x14ac:dyDescent="0.25">
      <c r="A27" s="178" t="s">
        <v>80</v>
      </c>
      <c r="B27" s="178"/>
      <c r="C27" s="178"/>
      <c r="D27" s="178"/>
      <c r="E27" s="178"/>
      <c r="F27" s="178"/>
      <c r="G27" s="59"/>
      <c r="I27" s="178" t="s">
        <v>74</v>
      </c>
      <c r="J27" s="178"/>
      <c r="K27" s="178"/>
      <c r="L27" s="178"/>
      <c r="M27" s="178"/>
      <c r="N27" s="178"/>
      <c r="P27" s="25">
        <v>36981</v>
      </c>
      <c r="Q27" s="61">
        <v>100.06045419030301</v>
      </c>
      <c r="R27" s="16">
        <v>101.464354090789</v>
      </c>
      <c r="S27" s="16">
        <v>102.216993926851</v>
      </c>
      <c r="T27" s="16">
        <v>104.364154743386</v>
      </c>
      <c r="U27" s="65">
        <v>100.091167248272</v>
      </c>
      <c r="V27" s="66">
        <v>100.68495804967201</v>
      </c>
      <c r="W27" s="61">
        <v>99.906759498688203</v>
      </c>
      <c r="X27" s="16">
        <v>98.946469925009794</v>
      </c>
      <c r="Y27" s="16">
        <v>100.70421128174399</v>
      </c>
      <c r="Z27" s="64">
        <v>101.971930043987</v>
      </c>
      <c r="AA27" s="151">
        <f t="shared" si="1"/>
        <v>7.5536087610801994E-2</v>
      </c>
      <c r="AB27" s="151">
        <f t="shared" si="1"/>
        <v>7.1520305204717971E-2</v>
      </c>
      <c r="AC27" s="151">
        <f t="shared" si="1"/>
        <v>6.7250783694108751E-2</v>
      </c>
      <c r="AD27" s="151">
        <f t="shared" si="1"/>
        <v>8.6979001903740416E-2</v>
      </c>
      <c r="AE27" s="151">
        <f t="shared" si="1"/>
        <v>6.4980038734825607E-2</v>
      </c>
      <c r="AF27" s="151">
        <f t="shared" si="1"/>
        <v>0.11480102411632087</v>
      </c>
      <c r="AG27" s="151">
        <f t="shared" si="1"/>
        <v>0.14869483705996922</v>
      </c>
      <c r="AH27" s="151">
        <f t="shared" si="1"/>
        <v>9.0861136312047508E-2</v>
      </c>
      <c r="AI27" s="151">
        <f t="shared" si="1"/>
        <v>6.2044959674270261E-2</v>
      </c>
      <c r="AJ27" s="151">
        <f t="shared" si="1"/>
        <v>7.9681901993187809E-2</v>
      </c>
    </row>
    <row r="28" spans="1:36" x14ac:dyDescent="0.25">
      <c r="A28" s="178" t="s">
        <v>74</v>
      </c>
      <c r="B28" s="178"/>
      <c r="C28" s="178"/>
      <c r="D28" s="178"/>
      <c r="E28" s="178"/>
      <c r="F28" s="178"/>
      <c r="G28" s="59"/>
      <c r="P28" s="25">
        <v>37072</v>
      </c>
      <c r="Q28" s="61">
        <v>102.093008348678</v>
      </c>
      <c r="R28" s="16">
        <v>102.814693258151</v>
      </c>
      <c r="S28" s="16">
        <v>105.28118040330401</v>
      </c>
      <c r="T28" s="16">
        <v>110.415972417316</v>
      </c>
      <c r="U28" s="65">
        <v>102.96778480588701</v>
      </c>
      <c r="V28" s="66">
        <v>98.926809416180404</v>
      </c>
      <c r="W28" s="61">
        <v>99.932879823330197</v>
      </c>
      <c r="X28" s="16">
        <v>99.971280029009193</v>
      </c>
      <c r="Y28" s="16">
        <v>102.464674791541</v>
      </c>
      <c r="Z28" s="64">
        <v>103.816461478166</v>
      </c>
      <c r="AA28" s="151">
        <f t="shared" si="1"/>
        <v>3.5699006319283688E-2</v>
      </c>
      <c r="AB28" s="151">
        <f t="shared" si="1"/>
        <v>4.8171011999990965E-2</v>
      </c>
      <c r="AC28" s="151">
        <f t="shared" si="1"/>
        <v>7.7268106956606131E-2</v>
      </c>
      <c r="AD28" s="151">
        <f t="shared" si="1"/>
        <v>9.6228241521773006E-2</v>
      </c>
      <c r="AE28" s="151">
        <f t="shared" si="1"/>
        <v>7.0863767904645325E-2</v>
      </c>
      <c r="AF28" s="151">
        <f t="shared" si="1"/>
        <v>5.1739037875213389E-2</v>
      </c>
      <c r="AG28" s="151">
        <f t="shared" si="1"/>
        <v>8.1387749610808413E-2</v>
      </c>
      <c r="AH28" s="151">
        <f t="shared" si="1"/>
        <v>7.1490458576400906E-2</v>
      </c>
      <c r="AI28" s="151">
        <f t="shared" si="1"/>
        <v>7.7396054288293659E-2</v>
      </c>
      <c r="AJ28" s="151">
        <f t="shared" si="1"/>
        <v>9.1286704563609655E-2</v>
      </c>
    </row>
    <row r="29" spans="1:36" x14ac:dyDescent="0.25">
      <c r="P29" s="25">
        <v>37164</v>
      </c>
      <c r="Q29" s="61">
        <v>103.072402764161</v>
      </c>
      <c r="R29" s="16">
        <v>102.766212213358</v>
      </c>
      <c r="S29" s="16">
        <v>107.375314609822</v>
      </c>
      <c r="T29" s="16">
        <v>112.91336761071</v>
      </c>
      <c r="U29" s="65">
        <v>103.44194132196699</v>
      </c>
      <c r="V29" s="66">
        <v>99.896443177574099</v>
      </c>
      <c r="W29" s="61">
        <v>98.375841808938006</v>
      </c>
      <c r="X29" s="16">
        <v>101.68611465075701</v>
      </c>
      <c r="Y29" s="16">
        <v>104.112101548635</v>
      </c>
      <c r="Z29" s="64">
        <v>104.765781125554</v>
      </c>
      <c r="AA29" s="151">
        <f t="shared" si="1"/>
        <v>1.8010193797882046E-2</v>
      </c>
      <c r="AB29" s="151">
        <f t="shared" si="1"/>
        <v>3.2443960411227213E-2</v>
      </c>
      <c r="AC29" s="151">
        <f t="shared" si="1"/>
        <v>8.4384728204406345E-2</v>
      </c>
      <c r="AD29" s="151">
        <f t="shared" si="1"/>
        <v>0.12185417790391972</v>
      </c>
      <c r="AE29" s="151">
        <f t="shared" si="1"/>
        <v>5.891957626227895E-2</v>
      </c>
      <c r="AF29" s="151">
        <f t="shared" si="1"/>
        <v>1.7554909194427815E-2</v>
      </c>
      <c r="AG29" s="151">
        <f t="shared" si="1"/>
        <v>2.9268770893309259E-4</v>
      </c>
      <c r="AH29" s="151">
        <f t="shared" si="1"/>
        <v>3.2885064773564565E-2</v>
      </c>
      <c r="AI29" s="151">
        <f t="shared" si="1"/>
        <v>6.8721340250069263E-2</v>
      </c>
      <c r="AJ29" s="151">
        <f t="shared" si="1"/>
        <v>7.5015882289781288E-2</v>
      </c>
    </row>
    <row r="30" spans="1:36" x14ac:dyDescent="0.25">
      <c r="P30" s="25">
        <v>37256</v>
      </c>
      <c r="Q30" s="61">
        <v>102.63078104570501</v>
      </c>
      <c r="R30" s="16">
        <v>102.757592186417</v>
      </c>
      <c r="S30" s="16">
        <v>108.34811619407201</v>
      </c>
      <c r="T30" s="16">
        <v>113.70037552178</v>
      </c>
      <c r="U30" s="65">
        <v>105.642841532768</v>
      </c>
      <c r="V30" s="66">
        <v>98.1722545363519</v>
      </c>
      <c r="W30" s="61">
        <v>98.103594423272</v>
      </c>
      <c r="X30" s="16">
        <v>100.636533592136</v>
      </c>
      <c r="Y30" s="16">
        <v>103.318384016217</v>
      </c>
      <c r="Z30" s="64">
        <v>106.398930813673</v>
      </c>
      <c r="AA30" s="151">
        <f t="shared" si="1"/>
        <v>2.6307810457049996E-2</v>
      </c>
      <c r="AB30" s="151">
        <f t="shared" si="1"/>
        <v>2.7575921864170017E-2</v>
      </c>
      <c r="AC30" s="151">
        <f t="shared" si="1"/>
        <v>8.3481161940720083E-2</v>
      </c>
      <c r="AD30" s="151">
        <f t="shared" si="1"/>
        <v>0.13700375521780006</v>
      </c>
      <c r="AE30" s="151">
        <f t="shared" si="1"/>
        <v>5.6428415327679948E-2</v>
      </c>
      <c r="AF30" s="151">
        <f t="shared" si="1"/>
        <v>-1.8277454636481005E-2</v>
      </c>
      <c r="AG30" s="151">
        <f t="shared" si="1"/>
        <v>-1.8964055767279997E-2</v>
      </c>
      <c r="AH30" s="151">
        <f t="shared" si="1"/>
        <v>6.3653359213600158E-3</v>
      </c>
      <c r="AI30" s="151">
        <f t="shared" si="1"/>
        <v>3.318384016217002E-2</v>
      </c>
      <c r="AJ30" s="151">
        <f t="shared" si="1"/>
        <v>6.3989308136729983E-2</v>
      </c>
    </row>
    <row r="31" spans="1:36" x14ac:dyDescent="0.25">
      <c r="P31" s="25">
        <v>37346</v>
      </c>
      <c r="Q31" s="61">
        <v>103.477113403234</v>
      </c>
      <c r="R31" s="16">
        <v>103.848903967932</v>
      </c>
      <c r="S31" s="16">
        <v>109.78001497608101</v>
      </c>
      <c r="T31" s="16">
        <v>117.309648089254</v>
      </c>
      <c r="U31" s="65">
        <v>109.089011565958</v>
      </c>
      <c r="V31" s="66">
        <v>99.905289597087304</v>
      </c>
      <c r="W31" s="61">
        <v>99.593270068411499</v>
      </c>
      <c r="X31" s="16">
        <v>98.811706768328804</v>
      </c>
      <c r="Y31" s="16">
        <v>103.714118641798</v>
      </c>
      <c r="Z31" s="64">
        <v>109.572291778623</v>
      </c>
      <c r="AA31" s="151">
        <f t="shared" si="1"/>
        <v>3.4145949472035309E-2</v>
      </c>
      <c r="AB31" s="151">
        <f t="shared" si="1"/>
        <v>2.350135570773304E-2</v>
      </c>
      <c r="AC31" s="151">
        <f t="shared" si="1"/>
        <v>7.3989859794177493E-2</v>
      </c>
      <c r="AD31" s="151">
        <f t="shared" si="1"/>
        <v>0.12404156750657158</v>
      </c>
      <c r="AE31" s="151">
        <f t="shared" si="1"/>
        <v>8.9896487023347627E-2</v>
      </c>
      <c r="AF31" s="151">
        <f t="shared" si="1"/>
        <v>-7.7436438142036712E-3</v>
      </c>
      <c r="AG31" s="151">
        <f t="shared" si="1"/>
        <v>-3.1378200218856733E-3</v>
      </c>
      <c r="AH31" s="151">
        <f t="shared" si="1"/>
        <v>-1.3619804403646185E-3</v>
      </c>
      <c r="AI31" s="151">
        <f t="shared" si="1"/>
        <v>2.9888594744395203E-2</v>
      </c>
      <c r="AJ31" s="151">
        <f t="shared" si="1"/>
        <v>7.4533861733885765E-2</v>
      </c>
    </row>
    <row r="32" spans="1:36" x14ac:dyDescent="0.25">
      <c r="O32" s="67"/>
      <c r="P32" s="25">
        <v>37437</v>
      </c>
      <c r="Q32" s="61">
        <v>106.008511271987</v>
      </c>
      <c r="R32" s="16">
        <v>106.795731587571</v>
      </c>
      <c r="S32" s="16">
        <v>112.416347459203</v>
      </c>
      <c r="T32" s="16">
        <v>122.820943689674</v>
      </c>
      <c r="U32" s="65">
        <v>112.17954754907301</v>
      </c>
      <c r="V32" s="66">
        <v>100.667711704262</v>
      </c>
      <c r="W32" s="61">
        <v>99.060054908174394</v>
      </c>
      <c r="X32" s="16">
        <v>98.667909489921797</v>
      </c>
      <c r="Y32" s="16">
        <v>105.485518137293</v>
      </c>
      <c r="Z32" s="64">
        <v>111.202250764417</v>
      </c>
      <c r="AA32" s="151">
        <f t="shared" si="1"/>
        <v>3.8352312138127953E-2</v>
      </c>
      <c r="AB32" s="151">
        <f t="shared" si="1"/>
        <v>3.8720519443891765E-2</v>
      </c>
      <c r="AC32" s="151">
        <f t="shared" si="1"/>
        <v>6.7772483444487275E-2</v>
      </c>
      <c r="AD32" s="151">
        <f t="shared" si="1"/>
        <v>0.11234761602672427</v>
      </c>
      <c r="AE32" s="151">
        <f t="shared" si="1"/>
        <v>8.9462570847298029E-2</v>
      </c>
      <c r="AF32" s="151">
        <f t="shared" si="1"/>
        <v>1.7597881690065487E-2</v>
      </c>
      <c r="AG32" s="151">
        <f t="shared" si="1"/>
        <v>-8.7341115026291494E-3</v>
      </c>
      <c r="AH32" s="151">
        <f t="shared" si="1"/>
        <v>-1.3037449742657969E-2</v>
      </c>
      <c r="AI32" s="151">
        <f t="shared" si="1"/>
        <v>2.9481802893511766E-2</v>
      </c>
      <c r="AJ32" s="151">
        <f t="shared" si="1"/>
        <v>7.1142756949044372E-2</v>
      </c>
    </row>
    <row r="33" spans="9:36" x14ac:dyDescent="0.25">
      <c r="P33" s="25">
        <v>37529</v>
      </c>
      <c r="Q33" s="61">
        <v>108.31850207299</v>
      </c>
      <c r="R33" s="16">
        <v>110.62113807508</v>
      </c>
      <c r="S33" s="16">
        <v>116.51737012492799</v>
      </c>
      <c r="T33" s="16">
        <v>127.938492509537</v>
      </c>
      <c r="U33" s="65">
        <v>117.001679823337</v>
      </c>
      <c r="V33" s="66">
        <v>101.440690502379</v>
      </c>
      <c r="W33" s="61">
        <v>98.784787200306098</v>
      </c>
      <c r="X33" s="16">
        <v>99.854068663421302</v>
      </c>
      <c r="Y33" s="16">
        <v>109.284775505369</v>
      </c>
      <c r="Z33" s="64">
        <v>112.082229628245</v>
      </c>
      <c r="AA33" s="151">
        <f t="shared" si="1"/>
        <v>5.0897225330358786E-2</v>
      </c>
      <c r="AB33" s="151">
        <f t="shared" si="1"/>
        <v>7.6434906887625553E-2</v>
      </c>
      <c r="AC33" s="151">
        <f t="shared" si="1"/>
        <v>8.5141129023241335E-2</v>
      </c>
      <c r="AD33" s="151">
        <f t="shared" si="1"/>
        <v>0.13306772454638804</v>
      </c>
      <c r="AE33" s="151">
        <f t="shared" si="1"/>
        <v>0.13108549905463196</v>
      </c>
      <c r="AF33" s="151">
        <f t="shared" si="1"/>
        <v>1.5458481560348236E-2</v>
      </c>
      <c r="AG33" s="151">
        <f t="shared" si="1"/>
        <v>4.1569696771930342E-3</v>
      </c>
      <c r="AH33" s="151">
        <f t="shared" si="1"/>
        <v>-1.8016678025587929E-2</v>
      </c>
      <c r="AI33" s="151">
        <f t="shared" si="1"/>
        <v>4.9683695553082607E-2</v>
      </c>
      <c r="AJ33" s="151">
        <f t="shared" si="1"/>
        <v>6.9836242560180839E-2</v>
      </c>
    </row>
    <row r="34" spans="9:36" x14ac:dyDescent="0.25">
      <c r="P34" s="25">
        <v>37621</v>
      </c>
      <c r="Q34" s="61">
        <v>109.748787506208</v>
      </c>
      <c r="R34" s="16">
        <v>112.154499380163</v>
      </c>
      <c r="S34" s="16">
        <v>120.574648619874</v>
      </c>
      <c r="T34" s="16">
        <v>131.62596284348299</v>
      </c>
      <c r="U34" s="65">
        <v>121.93440682395899</v>
      </c>
      <c r="V34" s="66">
        <v>103.059831436331</v>
      </c>
      <c r="W34" s="61">
        <v>101.66989274357699</v>
      </c>
      <c r="X34" s="16">
        <v>102.35583918835</v>
      </c>
      <c r="Y34" s="16">
        <v>114.168701446019</v>
      </c>
      <c r="Z34" s="64">
        <v>115.403562039504</v>
      </c>
      <c r="AA34" s="151">
        <f t="shared" si="1"/>
        <v>6.9355473942394497E-2</v>
      </c>
      <c r="AB34" s="151">
        <f t="shared" si="1"/>
        <v>9.1447327577495852E-2</v>
      </c>
      <c r="AC34" s="151">
        <f t="shared" si="1"/>
        <v>0.1128449008185981</v>
      </c>
      <c r="AD34" s="151">
        <f t="shared" si="1"/>
        <v>0.15765635987956106</v>
      </c>
      <c r="AE34" s="151">
        <f t="shared" si="1"/>
        <v>0.1542136225684323</v>
      </c>
      <c r="AF34" s="151">
        <f t="shared" si="1"/>
        <v>4.9785725336167097E-2</v>
      </c>
      <c r="AG34" s="151">
        <f t="shared" si="1"/>
        <v>3.6352371605448575E-2</v>
      </c>
      <c r="AH34" s="151">
        <f t="shared" si="1"/>
        <v>1.7084308598923625E-2</v>
      </c>
      <c r="AI34" s="151">
        <f t="shared" si="1"/>
        <v>0.10501826497885336</v>
      </c>
      <c r="AJ34" s="151">
        <f t="shared" si="1"/>
        <v>8.4630843157625257E-2</v>
      </c>
    </row>
    <row r="35" spans="9:36" x14ac:dyDescent="0.25">
      <c r="P35" s="25">
        <v>37711</v>
      </c>
      <c r="Q35" s="61">
        <v>112.506498445158</v>
      </c>
      <c r="R35" s="16">
        <v>112.336454256772</v>
      </c>
      <c r="S35" s="16">
        <v>124.757434575907</v>
      </c>
      <c r="T35" s="16">
        <v>135.91586694932599</v>
      </c>
      <c r="U35" s="65">
        <v>128.62810101875101</v>
      </c>
      <c r="V35" s="66">
        <v>104.03571899393</v>
      </c>
      <c r="W35" s="61">
        <v>105.64065463876101</v>
      </c>
      <c r="X35" s="16">
        <v>104.985350569624</v>
      </c>
      <c r="Y35" s="16">
        <v>117.170376912192</v>
      </c>
      <c r="Z35" s="64">
        <v>119.10189761604801</v>
      </c>
      <c r="AA35" s="151">
        <f t="shared" si="1"/>
        <v>8.725973062988257E-2</v>
      </c>
      <c r="AB35" s="151">
        <f t="shared" si="1"/>
        <v>8.1729801322322215E-2</v>
      </c>
      <c r="AC35" s="151">
        <f t="shared" si="1"/>
        <v>0.13643120383149232</v>
      </c>
      <c r="AD35" s="151">
        <f t="shared" si="1"/>
        <v>0.15860774593676741</v>
      </c>
      <c r="AE35" s="151">
        <f t="shared" si="1"/>
        <v>0.17911143544443231</v>
      </c>
      <c r="AF35" s="151">
        <f t="shared" si="1"/>
        <v>4.1343450516989622E-2</v>
      </c>
      <c r="AG35" s="151">
        <f t="shared" si="1"/>
        <v>6.0720815434572195E-2</v>
      </c>
      <c r="AH35" s="151">
        <f t="shared" si="1"/>
        <v>6.2478870198748426E-2</v>
      </c>
      <c r="AI35" s="151">
        <f t="shared" si="1"/>
        <v>0.1297437460454971</v>
      </c>
      <c r="AJ35" s="151">
        <f t="shared" si="1"/>
        <v>8.6970945690160173E-2</v>
      </c>
    </row>
    <row r="36" spans="9:36" x14ac:dyDescent="0.25">
      <c r="P36" s="25">
        <v>37802</v>
      </c>
      <c r="Q36" s="61">
        <v>115.97020055919999</v>
      </c>
      <c r="R36" s="16">
        <v>113.598624002504</v>
      </c>
      <c r="S36" s="16">
        <v>128.91455691538599</v>
      </c>
      <c r="T36" s="16">
        <v>140.953260930185</v>
      </c>
      <c r="U36" s="65">
        <v>132.041160867418</v>
      </c>
      <c r="V36" s="66">
        <v>106.156198551869</v>
      </c>
      <c r="W36" s="61">
        <v>103.38418270257</v>
      </c>
      <c r="X36" s="16">
        <v>107.15579783475501</v>
      </c>
      <c r="Y36" s="16">
        <v>121.299415897128</v>
      </c>
      <c r="Z36" s="64">
        <v>121.510451860511</v>
      </c>
      <c r="AA36" s="151">
        <f t="shared" si="1"/>
        <v>9.3970655447223495E-2</v>
      </c>
      <c r="AB36" s="151">
        <f t="shared" si="1"/>
        <v>6.3700040383680712E-2</v>
      </c>
      <c r="AC36" s="151">
        <f t="shared" si="1"/>
        <v>0.14675987815891589</v>
      </c>
      <c r="AD36" s="151">
        <f t="shared" si="1"/>
        <v>0.14763212767950296</v>
      </c>
      <c r="AE36" s="151">
        <f t="shared" si="1"/>
        <v>0.17705200058554804</v>
      </c>
      <c r="AF36" s="151">
        <f t="shared" si="1"/>
        <v>5.4520826536028411E-2</v>
      </c>
      <c r="AG36" s="151">
        <f t="shared" si="1"/>
        <v>4.3651578816546577E-2</v>
      </c>
      <c r="AH36" s="151">
        <f t="shared" si="1"/>
        <v>8.6024811802668077E-2</v>
      </c>
      <c r="AI36" s="151">
        <f t="shared" si="1"/>
        <v>0.14991534420158681</v>
      </c>
      <c r="AJ36" s="151">
        <f t="shared" si="1"/>
        <v>9.2697773878084755E-2</v>
      </c>
    </row>
    <row r="37" spans="9:36" x14ac:dyDescent="0.25">
      <c r="P37" s="25">
        <v>37894</v>
      </c>
      <c r="Q37" s="61">
        <v>118.12463443259701</v>
      </c>
      <c r="R37" s="16">
        <v>116.698697409193</v>
      </c>
      <c r="S37" s="16">
        <v>132.617623061204</v>
      </c>
      <c r="T37" s="16">
        <v>143.98622405415</v>
      </c>
      <c r="U37" s="65">
        <v>135.11128051946699</v>
      </c>
      <c r="V37" s="66">
        <v>108.04146524826101</v>
      </c>
      <c r="W37" s="61">
        <v>98.360762566043903</v>
      </c>
      <c r="X37" s="16">
        <v>109.08814294216501</v>
      </c>
      <c r="Y37" s="16">
        <v>125.27216431626201</v>
      </c>
      <c r="Z37" s="64">
        <v>123.019473205935</v>
      </c>
      <c r="AA37" s="151">
        <f t="shared" si="1"/>
        <v>9.053053884551665E-2</v>
      </c>
      <c r="AB37" s="151">
        <f t="shared" si="1"/>
        <v>5.494030743010514E-2</v>
      </c>
      <c r="AC37" s="151">
        <f t="shared" si="1"/>
        <v>0.13817899356133401</v>
      </c>
      <c r="AD37" s="151">
        <f t="shared" si="1"/>
        <v>0.12543317675418719</v>
      </c>
      <c r="AE37" s="151">
        <f t="shared" si="1"/>
        <v>0.15478068967449032</v>
      </c>
      <c r="AF37" s="151">
        <f t="shared" si="1"/>
        <v>6.5070286028141799E-2</v>
      </c>
      <c r="AG37" s="151">
        <f t="shared" si="1"/>
        <v>-4.2924082369322214E-3</v>
      </c>
      <c r="AH37" s="151">
        <f t="shared" si="1"/>
        <v>9.2475693803414805E-2</v>
      </c>
      <c r="AI37" s="151">
        <f t="shared" si="1"/>
        <v>0.14629108891848874</v>
      </c>
      <c r="AJ37" s="151">
        <f t="shared" si="1"/>
        <v>9.7582316250905299E-2</v>
      </c>
    </row>
    <row r="38" spans="9:36" x14ac:dyDescent="0.25">
      <c r="P38" s="25">
        <v>37986</v>
      </c>
      <c r="Q38" s="61">
        <v>120.510137062464</v>
      </c>
      <c r="R38" s="16">
        <v>120.7396102057</v>
      </c>
      <c r="S38" s="16">
        <v>137.69581721129501</v>
      </c>
      <c r="T38" s="16">
        <v>147.000861367618</v>
      </c>
      <c r="U38" s="65">
        <v>135.99029333895899</v>
      </c>
      <c r="V38" s="66">
        <v>112.183191262501</v>
      </c>
      <c r="W38" s="61">
        <v>100.768947382756</v>
      </c>
      <c r="X38" s="16">
        <v>110.93932884933</v>
      </c>
      <c r="Y38" s="16">
        <v>127.921938386779</v>
      </c>
      <c r="Z38" s="64">
        <v>123.943530247326</v>
      </c>
      <c r="AA38" s="151">
        <f t="shared" si="1"/>
        <v>9.8054382201236301E-2</v>
      </c>
      <c r="AB38" s="151">
        <f t="shared" si="1"/>
        <v>7.654718154852258E-2</v>
      </c>
      <c r="AC38" s="151">
        <f t="shared" si="1"/>
        <v>0.14199642119959677</v>
      </c>
      <c r="AD38" s="151">
        <f t="shared" si="1"/>
        <v>0.11680749140971036</v>
      </c>
      <c r="AE38" s="151">
        <f t="shared" si="1"/>
        <v>0.11527416158503123</v>
      </c>
      <c r="AF38" s="151">
        <f t="shared" si="1"/>
        <v>8.8524885971760003E-2</v>
      </c>
      <c r="AG38" s="151">
        <f t="shared" si="1"/>
        <v>-8.8614764558991865E-3</v>
      </c>
      <c r="AH38" s="151">
        <f t="shared" si="1"/>
        <v>8.3859306211002682E-2</v>
      </c>
      <c r="AI38" s="151">
        <f t="shared" si="1"/>
        <v>0.12046416195127496</v>
      </c>
      <c r="AJ38" s="151">
        <f t="shared" si="1"/>
        <v>7.4000906530932387E-2</v>
      </c>
    </row>
    <row r="39" spans="9:36" x14ac:dyDescent="0.25">
      <c r="P39" s="25">
        <v>38077</v>
      </c>
      <c r="Q39" s="61">
        <v>124.9422511658</v>
      </c>
      <c r="R39" s="16">
        <v>126.84738320270699</v>
      </c>
      <c r="S39" s="16">
        <v>144.94525418653299</v>
      </c>
      <c r="T39" s="16">
        <v>154.03038084314301</v>
      </c>
      <c r="U39" s="65">
        <v>142.567878580783</v>
      </c>
      <c r="V39" s="66">
        <v>115.45889969972001</v>
      </c>
      <c r="W39" s="61">
        <v>107.546304363934</v>
      </c>
      <c r="X39" s="16">
        <v>113.52914939585</v>
      </c>
      <c r="Y39" s="16">
        <v>133.823661475097</v>
      </c>
      <c r="Z39" s="64">
        <v>125.858586776232</v>
      </c>
      <c r="AA39" s="151">
        <f t="shared" si="1"/>
        <v>0.11053363932310001</v>
      </c>
      <c r="AB39" s="151">
        <f t="shared" si="1"/>
        <v>0.12917382021660373</v>
      </c>
      <c r="AC39" s="151">
        <f t="shared" si="1"/>
        <v>0.16181656571611347</v>
      </c>
      <c r="AD39" s="151">
        <f t="shared" si="1"/>
        <v>0.13327740388523379</v>
      </c>
      <c r="AE39" s="151">
        <f t="shared" si="1"/>
        <v>0.10837272300241674</v>
      </c>
      <c r="AF39" s="151">
        <f t="shared" si="1"/>
        <v>0.10980056480848166</v>
      </c>
      <c r="AG39" s="151">
        <f t="shared" si="1"/>
        <v>1.8038980652754999E-2</v>
      </c>
      <c r="AH39" s="151">
        <f t="shared" si="1"/>
        <v>8.1380866757785775E-2</v>
      </c>
      <c r="AI39" s="151">
        <f t="shared" si="1"/>
        <v>0.14212879570563342</v>
      </c>
      <c r="AJ39" s="151">
        <f t="shared" si="1"/>
        <v>5.6730323323358922E-2</v>
      </c>
    </row>
    <row r="40" spans="9:36" x14ac:dyDescent="0.25">
      <c r="P40" s="25">
        <v>38168</v>
      </c>
      <c r="Q40" s="61">
        <v>129.7144545253</v>
      </c>
      <c r="R40" s="16">
        <v>133.86231159890801</v>
      </c>
      <c r="S40" s="16">
        <v>151.960340045387</v>
      </c>
      <c r="T40" s="16">
        <v>162.78277774831199</v>
      </c>
      <c r="U40" s="65">
        <v>152.38507645919</v>
      </c>
      <c r="V40" s="66">
        <v>120.441762417433</v>
      </c>
      <c r="W40" s="61">
        <v>112.600090433472</v>
      </c>
      <c r="X40" s="16">
        <v>117.30667406678999</v>
      </c>
      <c r="Y40" s="16">
        <v>141.55686223458699</v>
      </c>
      <c r="Z40" s="64">
        <v>130.788408132738</v>
      </c>
      <c r="AA40" s="151">
        <f t="shared" si="1"/>
        <v>0.11851539360823904</v>
      </c>
      <c r="AB40" s="151">
        <f t="shared" si="1"/>
        <v>0.17837969230998207</v>
      </c>
      <c r="AC40" s="151">
        <f t="shared" si="1"/>
        <v>0.17876788844821667</v>
      </c>
      <c r="AD40" s="151">
        <f t="shared" si="1"/>
        <v>0.15487060515002393</v>
      </c>
      <c r="AE40" s="151">
        <f t="shared" si="1"/>
        <v>0.15407252903660273</v>
      </c>
      <c r="AF40" s="151">
        <f t="shared" si="1"/>
        <v>0.13457117022313048</v>
      </c>
      <c r="AG40" s="151">
        <f t="shared" si="1"/>
        <v>8.9142337734734678E-2</v>
      </c>
      <c r="AH40" s="151">
        <f t="shared" si="1"/>
        <v>9.4730070020930368E-2</v>
      </c>
      <c r="AI40" s="151">
        <f t="shared" si="1"/>
        <v>0.16700365939634021</v>
      </c>
      <c r="AJ40" s="151">
        <f t="shared" si="1"/>
        <v>7.6355211672471723E-2</v>
      </c>
    </row>
    <row r="41" spans="9:36" x14ac:dyDescent="0.25">
      <c r="P41" s="25">
        <v>38260</v>
      </c>
      <c r="Q41" s="61">
        <v>134.128588324558</v>
      </c>
      <c r="R41" s="16">
        <v>135.25142302873201</v>
      </c>
      <c r="S41" s="16">
        <v>155.264352432197</v>
      </c>
      <c r="T41" s="16">
        <v>166.838863437128</v>
      </c>
      <c r="U41" s="65">
        <v>165.809655842947</v>
      </c>
      <c r="V41" s="66">
        <v>127.22196941174499</v>
      </c>
      <c r="W41" s="61">
        <v>116.015246243384</v>
      </c>
      <c r="X41" s="16">
        <v>121.997350064355</v>
      </c>
      <c r="Y41" s="16">
        <v>147.80448435244301</v>
      </c>
      <c r="Z41" s="64">
        <v>136.68859030561501</v>
      </c>
      <c r="AA41" s="151">
        <f t="shared" si="1"/>
        <v>0.13548362683901471</v>
      </c>
      <c r="AB41" s="151">
        <f t="shared" si="1"/>
        <v>0.15897971469626282</v>
      </c>
      <c r="AC41" s="151">
        <f t="shared" si="1"/>
        <v>0.1707671186395896</v>
      </c>
      <c r="AD41" s="151">
        <f t="shared" si="1"/>
        <v>0.15871406819018774</v>
      </c>
      <c r="AE41" s="151">
        <f t="shared" si="1"/>
        <v>0.22720808510919976</v>
      </c>
      <c r="AF41" s="151">
        <f t="shared" si="1"/>
        <v>0.17752910069675965</v>
      </c>
      <c r="AG41" s="151">
        <f t="shared" si="1"/>
        <v>0.17948705578086654</v>
      </c>
      <c r="AH41" s="151">
        <f t="shared" si="1"/>
        <v>0.1183373992261838</v>
      </c>
      <c r="AI41" s="151">
        <f t="shared" si="1"/>
        <v>0.17986693340186832</v>
      </c>
      <c r="AJ41" s="151">
        <f t="shared" si="1"/>
        <v>0.11111344198977235</v>
      </c>
    </row>
    <row r="42" spans="9:36" x14ac:dyDescent="0.25">
      <c r="P42" s="25">
        <v>38352</v>
      </c>
      <c r="Q42" s="61">
        <v>138.70228326156101</v>
      </c>
      <c r="R42" s="16">
        <v>136.11764103935599</v>
      </c>
      <c r="S42" s="16">
        <v>158.90343763905599</v>
      </c>
      <c r="T42" s="16">
        <v>168.57344894304299</v>
      </c>
      <c r="U42" s="65">
        <v>169.856837505009</v>
      </c>
      <c r="V42" s="66">
        <v>128.06615685544699</v>
      </c>
      <c r="W42" s="61">
        <v>119.47444912783899</v>
      </c>
      <c r="X42" s="16">
        <v>125.44046486626701</v>
      </c>
      <c r="Y42" s="16">
        <v>150.989460926975</v>
      </c>
      <c r="Z42" s="64">
        <v>140.908806665181</v>
      </c>
      <c r="AA42" s="151">
        <f t="shared" si="1"/>
        <v>0.15095946816214711</v>
      </c>
      <c r="AB42" s="151">
        <f t="shared" si="1"/>
        <v>0.12736525161425449</v>
      </c>
      <c r="AC42" s="151">
        <f t="shared" si="1"/>
        <v>0.15401789870797433</v>
      </c>
      <c r="AD42" s="151">
        <f t="shared" si="1"/>
        <v>0.14675143652033795</v>
      </c>
      <c r="AE42" s="151">
        <f t="shared" si="1"/>
        <v>0.24903648146148827</v>
      </c>
      <c r="AF42" s="151">
        <f t="shared" si="1"/>
        <v>0.14158061839924785</v>
      </c>
      <c r="AG42" s="151">
        <f t="shared" si="1"/>
        <v>0.18562763858227971</v>
      </c>
      <c r="AH42" s="151">
        <f t="shared" si="1"/>
        <v>0.13071231065974298</v>
      </c>
      <c r="AI42" s="151">
        <f t="shared" si="1"/>
        <v>0.18032499218742348</v>
      </c>
      <c r="AJ42" s="151">
        <f t="shared" si="1"/>
        <v>0.13687908020693973</v>
      </c>
    </row>
    <row r="43" spans="9:36" x14ac:dyDescent="0.25">
      <c r="P43" s="25">
        <v>38442</v>
      </c>
      <c r="Q43" s="61">
        <v>144.37611398148499</v>
      </c>
      <c r="R43" s="16">
        <v>143.87082448032501</v>
      </c>
      <c r="S43" s="16">
        <v>169.41682963821799</v>
      </c>
      <c r="T43" s="16">
        <v>174.599372402162</v>
      </c>
      <c r="U43" s="65">
        <v>188.48356226057501</v>
      </c>
      <c r="V43" s="66">
        <v>135.73200914015499</v>
      </c>
      <c r="W43" s="61">
        <v>123.297716151204</v>
      </c>
      <c r="X43" s="16">
        <v>129.161127345485</v>
      </c>
      <c r="Y43" s="16">
        <v>154.38975834221301</v>
      </c>
      <c r="Z43" s="64">
        <v>144.64179517629199</v>
      </c>
      <c r="AA43" s="151">
        <f t="shared" si="1"/>
        <v>0.15554276183079163</v>
      </c>
      <c r="AB43" s="151">
        <f t="shared" si="1"/>
        <v>0.13420411874333982</v>
      </c>
      <c r="AC43" s="151">
        <f t="shared" si="1"/>
        <v>0.16883323009797913</v>
      </c>
      <c r="AD43" s="151">
        <f t="shared" si="1"/>
        <v>0.1335385360110577</v>
      </c>
      <c r="AE43" s="151">
        <f t="shared" si="1"/>
        <v>0.32206191280159135</v>
      </c>
      <c r="AF43" s="151">
        <f t="shared" si="1"/>
        <v>0.17558723920945307</v>
      </c>
      <c r="AG43" s="151">
        <f t="shared" si="1"/>
        <v>0.14646167416378741</v>
      </c>
      <c r="AH43" s="151">
        <f t="shared" si="1"/>
        <v>0.13769131569135507</v>
      </c>
      <c r="AI43" s="151">
        <f t="shared" si="1"/>
        <v>0.15368057218299258</v>
      </c>
      <c r="AJ43" s="151">
        <f t="shared" si="1"/>
        <v>0.14924057929758305</v>
      </c>
    </row>
    <row r="44" spans="9:36" x14ac:dyDescent="0.25">
      <c r="P44" s="25">
        <v>38533</v>
      </c>
      <c r="Q44" s="61">
        <v>151.19020427430499</v>
      </c>
      <c r="R44" s="16">
        <v>152.95671745426</v>
      </c>
      <c r="S44" s="16">
        <v>181.926941202672</v>
      </c>
      <c r="T44" s="16">
        <v>184.278718550365</v>
      </c>
      <c r="U44" s="65">
        <v>199.296187865863</v>
      </c>
      <c r="V44" s="66">
        <v>140.34037052864201</v>
      </c>
      <c r="W44" s="61">
        <v>125.282367383749</v>
      </c>
      <c r="X44" s="16">
        <v>134.02365935737899</v>
      </c>
      <c r="Y44" s="16">
        <v>162.337801795796</v>
      </c>
      <c r="Z44" s="64">
        <v>151.185721312987</v>
      </c>
      <c r="AA44" s="151">
        <f t="shared" si="1"/>
        <v>0.16556173194110979</v>
      </c>
      <c r="AB44" s="151">
        <f t="shared" si="1"/>
        <v>0.14264213449835395</v>
      </c>
      <c r="AC44" s="151">
        <f t="shared" si="1"/>
        <v>0.19720014543488573</v>
      </c>
      <c r="AD44" s="151">
        <f t="shared" si="1"/>
        <v>0.13205291800149244</v>
      </c>
      <c r="AE44" s="151">
        <f t="shared" si="1"/>
        <v>0.3078458369854622</v>
      </c>
      <c r="AF44" s="151">
        <f t="shared" si="1"/>
        <v>0.16521352487556129</v>
      </c>
      <c r="AG44" s="151">
        <f t="shared" si="1"/>
        <v>0.11263114355818504</v>
      </c>
      <c r="AH44" s="151">
        <f t="shared" si="1"/>
        <v>0.14250668534913014</v>
      </c>
      <c r="AI44" s="151">
        <f t="shared" si="1"/>
        <v>0.14680277051331503</v>
      </c>
      <c r="AJ44" s="151">
        <f t="shared" si="1"/>
        <v>0.15595658263190759</v>
      </c>
    </row>
    <row r="45" spans="9:36" x14ac:dyDescent="0.25">
      <c r="P45" s="25">
        <v>38625</v>
      </c>
      <c r="Q45" s="61">
        <v>155.907406914132</v>
      </c>
      <c r="R45" s="16">
        <v>156.308169013064</v>
      </c>
      <c r="S45" s="16">
        <v>182.85593272679299</v>
      </c>
      <c r="T45" s="16">
        <v>190.455336622175</v>
      </c>
      <c r="U45" s="65">
        <v>203.049820715663</v>
      </c>
      <c r="V45" s="66">
        <v>142.87514642327201</v>
      </c>
      <c r="W45" s="61">
        <v>128.605590122568</v>
      </c>
      <c r="X45" s="16">
        <v>138.189111470336</v>
      </c>
      <c r="Y45" s="16">
        <v>169.12768779231499</v>
      </c>
      <c r="Z45" s="64">
        <v>160.34816182596001</v>
      </c>
      <c r="AA45" s="151">
        <f t="shared" si="1"/>
        <v>0.16237268177962672</v>
      </c>
      <c r="AB45" s="151">
        <f t="shared" si="1"/>
        <v>0.1556859477911654</v>
      </c>
      <c r="AC45" s="151">
        <f t="shared" si="1"/>
        <v>0.17770711604033562</v>
      </c>
      <c r="AD45" s="151">
        <f t="shared" si="1"/>
        <v>0.14155258971748319</v>
      </c>
      <c r="AE45" s="151">
        <f t="shared" si="1"/>
        <v>0.22459587581551621</v>
      </c>
      <c r="AF45" s="151">
        <f t="shared" si="1"/>
        <v>0.12303831707609092</v>
      </c>
      <c r="AG45" s="151">
        <f t="shared" si="1"/>
        <v>0.10852318369235014</v>
      </c>
      <c r="AH45" s="151">
        <f t="shared" si="1"/>
        <v>0.1327222386178033</v>
      </c>
      <c r="AI45" s="151">
        <f t="shared" si="1"/>
        <v>0.14426628213137516</v>
      </c>
      <c r="AJ45" s="151">
        <f t="shared" si="1"/>
        <v>0.17309104927811303</v>
      </c>
    </row>
    <row r="46" spans="9:36" x14ac:dyDescent="0.25">
      <c r="I46" s="178" t="s">
        <v>136</v>
      </c>
      <c r="J46" s="178"/>
      <c r="K46" s="178"/>
      <c r="L46" s="178"/>
      <c r="M46" s="178"/>
      <c r="N46" s="178"/>
      <c r="O46" s="178"/>
      <c r="P46" s="25">
        <v>38717</v>
      </c>
      <c r="Q46" s="61">
        <v>158.470777753269</v>
      </c>
      <c r="R46" s="16">
        <v>158.376002686509</v>
      </c>
      <c r="S46" s="16">
        <v>180.79059081869201</v>
      </c>
      <c r="T46" s="16">
        <v>191.183721613546</v>
      </c>
      <c r="U46" s="65">
        <v>217.797218478791</v>
      </c>
      <c r="V46" s="66">
        <v>150.774926986374</v>
      </c>
      <c r="W46" s="61">
        <v>133.98021849306201</v>
      </c>
      <c r="X46" s="16">
        <v>143.42537204764699</v>
      </c>
      <c r="Y46" s="16">
        <v>172.07175652523799</v>
      </c>
      <c r="Z46" s="64">
        <v>166.60472050967499</v>
      </c>
      <c r="AA46" s="151">
        <f t="shared" si="1"/>
        <v>0.14252465083382293</v>
      </c>
      <c r="AB46" s="151">
        <f t="shared" si="1"/>
        <v>0.16352297525283599</v>
      </c>
      <c r="AC46" s="151">
        <f t="shared" si="1"/>
        <v>0.13773870159657564</v>
      </c>
      <c r="AD46" s="151">
        <f t="shared" si="1"/>
        <v>0.13412712863306542</v>
      </c>
      <c r="AE46" s="151">
        <f t="shared" si="1"/>
        <v>0.28223992438554757</v>
      </c>
      <c r="AF46" s="151">
        <f t="shared" si="1"/>
        <v>0.1773206184094307</v>
      </c>
      <c r="AG46" s="151">
        <f t="shared" si="1"/>
        <v>0.12141315127305319</v>
      </c>
      <c r="AH46" s="151">
        <f t="shared" si="1"/>
        <v>0.1433740476054024</v>
      </c>
      <c r="AI46" s="151">
        <f t="shared" si="1"/>
        <v>0.13962759697817106</v>
      </c>
      <c r="AJ46" s="151">
        <f t="shared" si="1"/>
        <v>0.18235846610745243</v>
      </c>
    </row>
    <row r="47" spans="9:36" x14ac:dyDescent="0.25">
      <c r="I47" s="178" t="s">
        <v>74</v>
      </c>
      <c r="J47" s="178"/>
      <c r="K47" s="178"/>
      <c r="L47" s="178"/>
      <c r="M47" s="178"/>
      <c r="N47" s="178"/>
      <c r="O47" s="178"/>
      <c r="P47" s="25">
        <v>38807</v>
      </c>
      <c r="Q47" s="61">
        <v>161.657950032862</v>
      </c>
      <c r="R47" s="16">
        <v>163.48634426589399</v>
      </c>
      <c r="S47" s="16">
        <v>187.45664361540099</v>
      </c>
      <c r="T47" s="16">
        <v>190.75877600655201</v>
      </c>
      <c r="U47" s="65">
        <v>212.37219020699999</v>
      </c>
      <c r="V47" s="66">
        <v>148.182433611514</v>
      </c>
      <c r="W47" s="61">
        <v>138.40340686738</v>
      </c>
      <c r="X47" s="16">
        <v>149.06987853036401</v>
      </c>
      <c r="Y47" s="16">
        <v>173.657580800967</v>
      </c>
      <c r="Z47" s="64">
        <v>166.727223818639</v>
      </c>
      <c r="AA47" s="151">
        <f t="shared" si="1"/>
        <v>0.11970010533455189</v>
      </c>
      <c r="AB47" s="151">
        <f t="shared" si="1"/>
        <v>0.13634119256925148</v>
      </c>
      <c r="AC47" s="151">
        <f t="shared" si="1"/>
        <v>0.10648182955439678</v>
      </c>
      <c r="AD47" s="151">
        <f t="shared" si="1"/>
        <v>9.2551326972524217E-2</v>
      </c>
      <c r="AE47" s="151">
        <f t="shared" si="1"/>
        <v>0.12674117392475526</v>
      </c>
      <c r="AF47" s="151">
        <f t="shared" si="1"/>
        <v>9.1727990694537409E-2</v>
      </c>
      <c r="AG47" s="151">
        <f t="shared" si="1"/>
        <v>0.12251395392962028</v>
      </c>
      <c r="AH47" s="151">
        <f t="shared" si="1"/>
        <v>0.15413887749389432</v>
      </c>
      <c r="AI47" s="151">
        <f t="shared" si="1"/>
        <v>0.12479987445829033</v>
      </c>
      <c r="AJ47" s="151">
        <f t="shared" si="1"/>
        <v>0.15269050425866815</v>
      </c>
    </row>
    <row r="48" spans="9:36" x14ac:dyDescent="0.25">
      <c r="P48" s="25">
        <v>38898</v>
      </c>
      <c r="Q48" s="61">
        <v>165.290608049583</v>
      </c>
      <c r="R48" s="16">
        <v>168.429505394073</v>
      </c>
      <c r="S48" s="16">
        <v>193.54368611165401</v>
      </c>
      <c r="T48" s="16">
        <v>189.44343658269</v>
      </c>
      <c r="U48" s="65">
        <v>215.83347090036901</v>
      </c>
      <c r="V48" s="66">
        <v>148.15810790744999</v>
      </c>
      <c r="W48" s="61">
        <v>144.576374952283</v>
      </c>
      <c r="X48" s="16">
        <v>152.65228513412001</v>
      </c>
      <c r="Y48" s="16">
        <v>174.43070026435799</v>
      </c>
      <c r="Z48" s="64">
        <v>164.375850684667</v>
      </c>
      <c r="AA48" s="151">
        <f t="shared" si="1"/>
        <v>9.3262680892312266E-2</v>
      </c>
      <c r="AB48" s="151">
        <f t="shared" si="1"/>
        <v>0.10115794976078751</v>
      </c>
      <c r="AC48" s="151">
        <f t="shared" si="1"/>
        <v>6.3853901089012455E-2</v>
      </c>
      <c r="AD48" s="151">
        <f t="shared" si="1"/>
        <v>2.8026665655987992E-2</v>
      </c>
      <c r="AE48" s="151">
        <f t="shared" si="1"/>
        <v>8.2978421271341585E-2</v>
      </c>
      <c r="AF48" s="151">
        <f t="shared" si="1"/>
        <v>5.570554894047719E-2</v>
      </c>
      <c r="AG48" s="151">
        <f t="shared" si="1"/>
        <v>0.15400417450154857</v>
      </c>
      <c r="AH48" s="151">
        <f t="shared" si="1"/>
        <v>0.13899505405286017</v>
      </c>
      <c r="AI48" s="151">
        <f t="shared" si="1"/>
        <v>7.4492190572923889E-2</v>
      </c>
      <c r="AJ48" s="151">
        <f t="shared" si="1"/>
        <v>8.7244544373165978E-2</v>
      </c>
    </row>
    <row r="49" spans="16:36" x14ac:dyDescent="0.25">
      <c r="P49" s="25">
        <v>38990</v>
      </c>
      <c r="Q49" s="61">
        <v>165.74181681504399</v>
      </c>
      <c r="R49" s="16">
        <v>171.37422086052899</v>
      </c>
      <c r="S49" s="16">
        <v>189.75425287760001</v>
      </c>
      <c r="T49" s="16">
        <v>187.06402443196799</v>
      </c>
      <c r="U49" s="65">
        <v>219.00716184070501</v>
      </c>
      <c r="V49" s="66">
        <v>151.42168561681899</v>
      </c>
      <c r="W49" s="61">
        <v>150.178990806027</v>
      </c>
      <c r="X49" s="16">
        <v>155.48683897639799</v>
      </c>
      <c r="Y49" s="16">
        <v>175.40835836191599</v>
      </c>
      <c r="Z49" s="64">
        <v>168.71498876180999</v>
      </c>
      <c r="AA49" s="151">
        <f t="shared" si="1"/>
        <v>6.3078529080587087E-2</v>
      </c>
      <c r="AB49" s="151">
        <f t="shared" si="1"/>
        <v>9.6386848765439792E-2</v>
      </c>
      <c r="AC49" s="151">
        <f t="shared" si="1"/>
        <v>3.7725437987915278E-2</v>
      </c>
      <c r="AD49" s="151">
        <f t="shared" si="1"/>
        <v>-1.7806338485199191E-2</v>
      </c>
      <c r="AE49" s="151">
        <f t="shared" si="1"/>
        <v>7.8588304430899036E-2</v>
      </c>
      <c r="AF49" s="151">
        <f t="shared" si="1"/>
        <v>5.9818235763885674E-2</v>
      </c>
      <c r="AG49" s="151">
        <f t="shared" si="1"/>
        <v>0.16774854547845397</v>
      </c>
      <c r="AH49" s="151">
        <f t="shared" si="1"/>
        <v>0.12517431599359519</v>
      </c>
      <c r="AI49" s="151">
        <f t="shared" si="1"/>
        <v>3.7135673357714838E-2</v>
      </c>
      <c r="AJ49" s="151">
        <f t="shared" si="1"/>
        <v>5.2179125975458485E-2</v>
      </c>
    </row>
    <row r="50" spans="16:36" x14ac:dyDescent="0.25">
      <c r="P50" s="25">
        <v>39082</v>
      </c>
      <c r="Q50" s="61">
        <v>164.79357207170801</v>
      </c>
      <c r="R50" s="16">
        <v>173.23296918143001</v>
      </c>
      <c r="S50" s="16">
        <v>187.102655875164</v>
      </c>
      <c r="T50" s="16">
        <v>187.284962643413</v>
      </c>
      <c r="U50" s="65">
        <v>219.72402681086001</v>
      </c>
      <c r="V50" s="66">
        <v>153.55696541656201</v>
      </c>
      <c r="W50" s="61">
        <v>154.82566510457201</v>
      </c>
      <c r="X50" s="16">
        <v>158.401387754208</v>
      </c>
      <c r="Y50" s="16">
        <v>176.71873155702301</v>
      </c>
      <c r="Z50" s="64">
        <v>177.11566364343</v>
      </c>
      <c r="AA50" s="151">
        <f t="shared" si="1"/>
        <v>3.989880284605718E-2</v>
      </c>
      <c r="AB50" s="151">
        <f t="shared" si="1"/>
        <v>9.3808192168664872E-2</v>
      </c>
      <c r="AC50" s="151">
        <f t="shared" si="1"/>
        <v>3.4913681225822835E-2</v>
      </c>
      <c r="AD50" s="151">
        <f t="shared" si="1"/>
        <v>-2.039273499452976E-2</v>
      </c>
      <c r="AE50" s="151">
        <f t="shared" si="1"/>
        <v>8.8467995391623422E-3</v>
      </c>
      <c r="AF50" s="151">
        <f t="shared" si="1"/>
        <v>1.8451598589992457E-2</v>
      </c>
      <c r="AG50" s="151">
        <f t="shared" si="1"/>
        <v>0.15558600251565835</v>
      </c>
      <c r="AH50" s="151">
        <f t="shared" si="1"/>
        <v>0.1044167813041188</v>
      </c>
      <c r="AI50" s="151">
        <f t="shared" si="1"/>
        <v>2.7006030075036991E-2</v>
      </c>
      <c r="AJ50" s="151">
        <f t="shared" si="1"/>
        <v>6.3089107569101577E-2</v>
      </c>
    </row>
    <row r="51" spans="16:36" x14ac:dyDescent="0.25">
      <c r="P51" s="25">
        <v>39172</v>
      </c>
      <c r="Q51" s="61">
        <v>168.32612586874799</v>
      </c>
      <c r="R51" s="16">
        <v>175.518994629292</v>
      </c>
      <c r="S51" s="16">
        <v>193.723256266167</v>
      </c>
      <c r="T51" s="16">
        <v>192.40378218610601</v>
      </c>
      <c r="U51" s="65">
        <v>219.274731248954</v>
      </c>
      <c r="V51" s="66">
        <v>158.73559416691299</v>
      </c>
      <c r="W51" s="61">
        <v>161.96415528639301</v>
      </c>
      <c r="X51" s="16">
        <v>163.13530425984899</v>
      </c>
      <c r="Y51" s="16">
        <v>178.738453822542</v>
      </c>
      <c r="Z51" s="64">
        <v>176.78373095022599</v>
      </c>
      <c r="AA51" s="151">
        <f t="shared" ref="AA51:AJ76" si="2">IFERROR(Q51/Q47-1,"NULL")</f>
        <v>4.1248672487375293E-2</v>
      </c>
      <c r="AB51" s="151">
        <f t="shared" si="2"/>
        <v>7.360033902176033E-2</v>
      </c>
      <c r="AC51" s="151">
        <f t="shared" si="2"/>
        <v>3.3429664214104982E-2</v>
      </c>
      <c r="AD51" s="151">
        <f t="shared" si="2"/>
        <v>8.6234888585021707E-3</v>
      </c>
      <c r="AE51" s="151">
        <f t="shared" si="2"/>
        <v>3.2502094719775165E-2</v>
      </c>
      <c r="AF51" s="151">
        <f t="shared" si="2"/>
        <v>7.1217352139498091E-2</v>
      </c>
      <c r="AG51" s="151">
        <f t="shared" si="2"/>
        <v>0.1702324310671719</v>
      </c>
      <c r="AH51" s="151">
        <f t="shared" si="2"/>
        <v>9.4354579665267613E-2</v>
      </c>
      <c r="AI51" s="151">
        <f t="shared" si="2"/>
        <v>2.9257997250337731E-2</v>
      </c>
      <c r="AJ51" s="151">
        <f t="shared" si="2"/>
        <v>6.0317126988968184E-2</v>
      </c>
    </row>
    <row r="52" spans="16:36" x14ac:dyDescent="0.25">
      <c r="P52" s="25">
        <v>39263</v>
      </c>
      <c r="Q52" s="61">
        <v>174.755814548329</v>
      </c>
      <c r="R52" s="16">
        <v>178.632075112428</v>
      </c>
      <c r="S52" s="16">
        <v>198.97889468757899</v>
      </c>
      <c r="T52" s="16">
        <v>197.140499995406</v>
      </c>
      <c r="U52" s="65">
        <v>218.82858501422101</v>
      </c>
      <c r="V52" s="66">
        <v>167.40849419950101</v>
      </c>
      <c r="W52" s="61">
        <v>167.04488499873599</v>
      </c>
      <c r="X52" s="16">
        <v>168.700241678027</v>
      </c>
      <c r="Y52" s="16">
        <v>182.658824793798</v>
      </c>
      <c r="Z52" s="64">
        <v>172.380509676256</v>
      </c>
      <c r="AA52" s="151">
        <f t="shared" si="2"/>
        <v>5.7264030972084434E-2</v>
      </c>
      <c r="AB52" s="151">
        <f t="shared" si="2"/>
        <v>6.0574717562009939E-2</v>
      </c>
      <c r="AC52" s="151">
        <f t="shared" si="2"/>
        <v>2.8082593057514815E-2</v>
      </c>
      <c r="AD52" s="151">
        <f t="shared" si="2"/>
        <v>4.0629876397730635E-2</v>
      </c>
      <c r="AE52" s="151">
        <f t="shared" si="2"/>
        <v>1.3876967744426372E-2</v>
      </c>
      <c r="AF52" s="151">
        <f t="shared" si="2"/>
        <v>0.12993137239627939</v>
      </c>
      <c r="AG52" s="151">
        <f t="shared" si="2"/>
        <v>0.15540927799489124</v>
      </c>
      <c r="AH52" s="151">
        <f t="shared" si="2"/>
        <v>0.1051275225248498</v>
      </c>
      <c r="AI52" s="151">
        <f t="shared" si="2"/>
        <v>4.7171309390892091E-2</v>
      </c>
      <c r="AJ52" s="151">
        <f t="shared" si="2"/>
        <v>4.8697293174438716E-2</v>
      </c>
    </row>
    <row r="53" spans="16:36" x14ac:dyDescent="0.25">
      <c r="P53" s="25">
        <v>39355</v>
      </c>
      <c r="Q53" s="61">
        <v>172.38705584365701</v>
      </c>
      <c r="R53" s="16">
        <v>179.19031015203799</v>
      </c>
      <c r="S53" s="16">
        <v>194.10383911442401</v>
      </c>
      <c r="T53" s="16">
        <v>190.07702247332799</v>
      </c>
      <c r="U53" s="65">
        <v>219.063149005425</v>
      </c>
      <c r="V53" s="66">
        <v>172.839883126248</v>
      </c>
      <c r="W53" s="61">
        <v>169.92970209926</v>
      </c>
      <c r="X53" s="16">
        <v>169.35322629808999</v>
      </c>
      <c r="Y53" s="16">
        <v>187.02789293422401</v>
      </c>
      <c r="Z53" s="64">
        <v>169.477310024617</v>
      </c>
      <c r="AA53" s="151">
        <f t="shared" si="2"/>
        <v>4.0093919303591408E-2</v>
      </c>
      <c r="AB53" s="151">
        <f t="shared" si="2"/>
        <v>4.5608314087508095E-2</v>
      </c>
      <c r="AC53" s="151">
        <f t="shared" si="2"/>
        <v>2.2922206858940086E-2</v>
      </c>
      <c r="AD53" s="151">
        <f t="shared" si="2"/>
        <v>1.610677440790198E-2</v>
      </c>
      <c r="AE53" s="151">
        <f t="shared" si="2"/>
        <v>2.5564079388740168E-4</v>
      </c>
      <c r="AF53" s="151">
        <f t="shared" si="2"/>
        <v>0.14144735889170423</v>
      </c>
      <c r="AG53" s="151">
        <f t="shared" si="2"/>
        <v>0.13151447607437494</v>
      </c>
      <c r="AH53" s="151">
        <f t="shared" si="2"/>
        <v>8.9180456770343364E-2</v>
      </c>
      <c r="AI53" s="151">
        <f t="shared" si="2"/>
        <v>6.6242764488643857E-2</v>
      </c>
      <c r="AJ53" s="151">
        <f t="shared" si="2"/>
        <v>4.5183967850257467E-3</v>
      </c>
    </row>
    <row r="54" spans="16:36" x14ac:dyDescent="0.25">
      <c r="P54" s="25">
        <v>39447</v>
      </c>
      <c r="Q54" s="61">
        <v>165.40243827868801</v>
      </c>
      <c r="R54" s="16">
        <v>176.069610509255</v>
      </c>
      <c r="S54" s="16">
        <v>187.04416219504799</v>
      </c>
      <c r="T54" s="16">
        <v>179.52925990411299</v>
      </c>
      <c r="U54" s="65">
        <v>223.736634657991</v>
      </c>
      <c r="V54" s="66">
        <v>172.53148965152499</v>
      </c>
      <c r="W54" s="61">
        <v>169.639459653675</v>
      </c>
      <c r="X54" s="16">
        <v>167.52699838713801</v>
      </c>
      <c r="Y54" s="16">
        <v>185.73421371544299</v>
      </c>
      <c r="Z54" s="64">
        <v>166.876512947479</v>
      </c>
      <c r="AA54" s="151">
        <f t="shared" si="2"/>
        <v>3.6947206090967022E-3</v>
      </c>
      <c r="AB54" s="151">
        <f t="shared" si="2"/>
        <v>1.6374719784743252E-2</v>
      </c>
      <c r="AC54" s="151">
        <f t="shared" si="2"/>
        <v>-3.1262880712412677E-4</v>
      </c>
      <c r="AD54" s="151">
        <f t="shared" si="2"/>
        <v>-4.1411241083282868E-2</v>
      </c>
      <c r="AE54" s="151">
        <f t="shared" si="2"/>
        <v>1.8262034905199842E-2</v>
      </c>
      <c r="AF54" s="151">
        <f t="shared" si="2"/>
        <v>0.12356667887705264</v>
      </c>
      <c r="AG54" s="151">
        <f t="shared" si="2"/>
        <v>9.5680483846767306E-2</v>
      </c>
      <c r="AH54" s="151">
        <f t="shared" si="2"/>
        <v>5.7610673506789167E-2</v>
      </c>
      <c r="AI54" s="151">
        <f t="shared" si="2"/>
        <v>5.1015996317916645E-2</v>
      </c>
      <c r="AJ54" s="151">
        <f t="shared" si="2"/>
        <v>-5.7810531747008564E-2</v>
      </c>
    </row>
    <row r="55" spans="16:36" x14ac:dyDescent="0.25">
      <c r="P55" s="25">
        <v>39538</v>
      </c>
      <c r="Q55" s="61">
        <v>163.72302762694599</v>
      </c>
      <c r="R55" s="16">
        <v>172.98573756600601</v>
      </c>
      <c r="S55" s="16">
        <v>184.37678938083801</v>
      </c>
      <c r="T55" s="16">
        <v>176.03282304234699</v>
      </c>
      <c r="U55" s="65">
        <v>214.11594183414999</v>
      </c>
      <c r="V55" s="66">
        <v>172.420983188126</v>
      </c>
      <c r="W55" s="61">
        <v>160.90438631386601</v>
      </c>
      <c r="X55" s="16">
        <v>167.52657323960599</v>
      </c>
      <c r="Y55" s="16">
        <v>180.61823259580299</v>
      </c>
      <c r="Z55" s="64">
        <v>163.10757957899901</v>
      </c>
      <c r="AA55" s="151">
        <f t="shared" si="2"/>
        <v>-2.734630894666501E-2</v>
      </c>
      <c r="AB55" s="151">
        <f t="shared" si="2"/>
        <v>-1.4432951081086109E-2</v>
      </c>
      <c r="AC55" s="151">
        <f t="shared" si="2"/>
        <v>-4.8246488653315711E-2</v>
      </c>
      <c r="AD55" s="151">
        <f t="shared" si="2"/>
        <v>-8.5086472613744801E-2</v>
      </c>
      <c r="AE55" s="151">
        <f t="shared" si="2"/>
        <v>-2.3526602383322381E-2</v>
      </c>
      <c r="AF55" s="151">
        <f t="shared" si="2"/>
        <v>8.621499855175907E-2</v>
      </c>
      <c r="AG55" s="151">
        <f t="shared" si="2"/>
        <v>-6.5432315604219138E-3</v>
      </c>
      <c r="AH55" s="151">
        <f t="shared" si="2"/>
        <v>2.6917956230751772E-2</v>
      </c>
      <c r="AI55" s="151">
        <f t="shared" si="2"/>
        <v>1.0516924215576484E-2</v>
      </c>
      <c r="AJ55" s="151">
        <f t="shared" si="2"/>
        <v>-7.7360916062335749E-2</v>
      </c>
    </row>
    <row r="56" spans="16:36" x14ac:dyDescent="0.25">
      <c r="P56" s="25">
        <v>39629</v>
      </c>
      <c r="Q56" s="61">
        <v>163.166999482108</v>
      </c>
      <c r="R56" s="16">
        <v>172.20534162640601</v>
      </c>
      <c r="S56" s="16">
        <v>181.52999721148399</v>
      </c>
      <c r="T56" s="16">
        <v>174.966379669487</v>
      </c>
      <c r="U56" s="65">
        <v>201.98971767575401</v>
      </c>
      <c r="V56" s="66">
        <v>161.93458937141901</v>
      </c>
      <c r="W56" s="61">
        <v>155.55942510166301</v>
      </c>
      <c r="X56" s="16">
        <v>165.86270264594501</v>
      </c>
      <c r="Y56" s="16">
        <v>177.17583638222001</v>
      </c>
      <c r="Z56" s="64">
        <v>159.24113506257399</v>
      </c>
      <c r="AA56" s="151">
        <f t="shared" si="2"/>
        <v>-6.6314331778735136E-2</v>
      </c>
      <c r="AB56" s="151">
        <f t="shared" si="2"/>
        <v>-3.5977488824317283E-2</v>
      </c>
      <c r="AC56" s="151">
        <f t="shared" si="2"/>
        <v>-8.7692202248343398E-2</v>
      </c>
      <c r="AD56" s="151">
        <f t="shared" si="2"/>
        <v>-0.11247876680050894</v>
      </c>
      <c r="AE56" s="151">
        <f t="shared" si="2"/>
        <v>-7.6950035286170171E-2</v>
      </c>
      <c r="AF56" s="151">
        <f t="shared" si="2"/>
        <v>-3.2697891790118727E-2</v>
      </c>
      <c r="AG56" s="151">
        <f t="shared" si="2"/>
        <v>-6.8756729050158505E-2</v>
      </c>
      <c r="AH56" s="151">
        <f t="shared" si="2"/>
        <v>-1.6820005732401833E-2</v>
      </c>
      <c r="AI56" s="151">
        <f t="shared" si="2"/>
        <v>-3.0017648573879119E-2</v>
      </c>
      <c r="AJ56" s="151">
        <f t="shared" si="2"/>
        <v>-7.6223087159672409E-2</v>
      </c>
    </row>
    <row r="57" spans="16:36" x14ac:dyDescent="0.25">
      <c r="P57" s="25">
        <v>39721</v>
      </c>
      <c r="Q57" s="61">
        <v>154.30374748960301</v>
      </c>
      <c r="R57" s="16">
        <v>166.35711350076201</v>
      </c>
      <c r="S57" s="16">
        <v>169.44656860042801</v>
      </c>
      <c r="T57" s="16">
        <v>167.15345251706501</v>
      </c>
      <c r="U57" s="65">
        <v>189.13996132025099</v>
      </c>
      <c r="V57" s="66">
        <v>151.555832156127</v>
      </c>
      <c r="W57" s="61">
        <v>153.75538860664901</v>
      </c>
      <c r="X57" s="16">
        <v>161.97625706064099</v>
      </c>
      <c r="Y57" s="16">
        <v>168.84358529128099</v>
      </c>
      <c r="Z57" s="64">
        <v>154.74203827254399</v>
      </c>
      <c r="AA57" s="151">
        <f t="shared" si="2"/>
        <v>-0.10489945585273119</v>
      </c>
      <c r="AB57" s="151">
        <f t="shared" si="2"/>
        <v>-7.1617693168717467E-2</v>
      </c>
      <c r="AC57" s="151">
        <f t="shared" si="2"/>
        <v>-0.12703133862004945</v>
      </c>
      <c r="AD57" s="151">
        <f t="shared" si="2"/>
        <v>-0.1206014785899735</v>
      </c>
      <c r="AE57" s="151">
        <f t="shared" si="2"/>
        <v>-0.13659617247825184</v>
      </c>
      <c r="AF57" s="151">
        <f t="shared" si="2"/>
        <v>-0.12314316918725532</v>
      </c>
      <c r="AG57" s="151">
        <f t="shared" si="2"/>
        <v>-9.5182380083048579E-2</v>
      </c>
      <c r="AH57" s="151">
        <f t="shared" si="2"/>
        <v>-4.3559661653355786E-2</v>
      </c>
      <c r="AI57" s="151">
        <f t="shared" si="2"/>
        <v>-9.7227784356947677E-2</v>
      </c>
      <c r="AJ57" s="151">
        <f t="shared" si="2"/>
        <v>-8.6945395521870528E-2</v>
      </c>
    </row>
    <row r="58" spans="16:36" x14ac:dyDescent="0.25">
      <c r="P58" s="25">
        <v>39813</v>
      </c>
      <c r="Q58" s="61">
        <v>142.04922169848501</v>
      </c>
      <c r="R58" s="16">
        <v>154.976947885963</v>
      </c>
      <c r="S58" s="16">
        <v>156.78837756766299</v>
      </c>
      <c r="T58" s="16">
        <v>157.176186014731</v>
      </c>
      <c r="U58" s="65">
        <v>170.19512942930101</v>
      </c>
      <c r="V58" s="66">
        <v>149.64343029794901</v>
      </c>
      <c r="W58" s="61">
        <v>150.233371485655</v>
      </c>
      <c r="X58" s="16">
        <v>159.225069604829</v>
      </c>
      <c r="Y58" s="16">
        <v>157.15645111852899</v>
      </c>
      <c r="Z58" s="64">
        <v>146.46982653484099</v>
      </c>
      <c r="AA58" s="151">
        <f t="shared" si="2"/>
        <v>-0.14119028004203271</v>
      </c>
      <c r="AB58" s="151">
        <f t="shared" si="2"/>
        <v>-0.11979729245884418</v>
      </c>
      <c r="AC58" s="151">
        <f t="shared" si="2"/>
        <v>-0.16175743884395888</v>
      </c>
      <c r="AD58" s="151">
        <f t="shared" si="2"/>
        <v>-0.12450936355065922</v>
      </c>
      <c r="AE58" s="151">
        <f t="shared" si="2"/>
        <v>-0.23930593803082267</v>
      </c>
      <c r="AF58" s="151">
        <f t="shared" si="2"/>
        <v>-0.13266018510478716</v>
      </c>
      <c r="AG58" s="151">
        <f t="shared" si="2"/>
        <v>-0.11439607393019424</v>
      </c>
      <c r="AH58" s="151">
        <f t="shared" si="2"/>
        <v>-4.9555766307733173E-2</v>
      </c>
      <c r="AI58" s="151">
        <f t="shared" si="2"/>
        <v>-0.15386374984577156</v>
      </c>
      <c r="AJ58" s="151">
        <f t="shared" si="2"/>
        <v>-0.12228615071229709</v>
      </c>
    </row>
    <row r="59" spans="16:36" x14ac:dyDescent="0.25">
      <c r="P59" s="25">
        <v>39903</v>
      </c>
      <c r="Q59" s="61">
        <v>131.33494517444501</v>
      </c>
      <c r="R59" s="16">
        <v>143.003204871181</v>
      </c>
      <c r="S59" s="16">
        <v>151.72634061470399</v>
      </c>
      <c r="T59" s="16">
        <v>149.238321829836</v>
      </c>
      <c r="U59" s="65">
        <v>163.26717186705599</v>
      </c>
      <c r="V59" s="66">
        <v>136.639857232211</v>
      </c>
      <c r="W59" s="61">
        <v>134.61304304596999</v>
      </c>
      <c r="X59" s="16">
        <v>149.249234080185</v>
      </c>
      <c r="Y59" s="16">
        <v>147.457981072769</v>
      </c>
      <c r="Z59" s="64">
        <v>135.79553260036499</v>
      </c>
      <c r="AA59" s="151">
        <f t="shared" si="2"/>
        <v>-0.19782240117315342</v>
      </c>
      <c r="AB59" s="151">
        <f t="shared" si="2"/>
        <v>-0.17332372666494889</v>
      </c>
      <c r="AC59" s="151">
        <f t="shared" si="2"/>
        <v>-0.17708546111350898</v>
      </c>
      <c r="AD59" s="151">
        <f t="shared" si="2"/>
        <v>-0.15221309724758103</v>
      </c>
      <c r="AE59" s="151">
        <f t="shared" si="2"/>
        <v>-0.2374824103778338</v>
      </c>
      <c r="AF59" s="151">
        <f t="shared" si="2"/>
        <v>-0.20752187636509845</v>
      </c>
      <c r="AG59" s="151">
        <f t="shared" si="2"/>
        <v>-0.16339730612819447</v>
      </c>
      <c r="AH59" s="151">
        <f t="shared" si="2"/>
        <v>-0.10910113426172519</v>
      </c>
      <c r="AI59" s="151">
        <f t="shared" si="2"/>
        <v>-0.18359304620836236</v>
      </c>
      <c r="AJ59" s="151">
        <f t="shared" si="2"/>
        <v>-0.16744805513716665</v>
      </c>
    </row>
    <row r="60" spans="16:36" x14ac:dyDescent="0.25">
      <c r="P60" s="25">
        <v>39994</v>
      </c>
      <c r="Q60" s="61">
        <v>121.91072791230199</v>
      </c>
      <c r="R60" s="16">
        <v>135.378386922098</v>
      </c>
      <c r="S60" s="16">
        <v>149.22808800138199</v>
      </c>
      <c r="T60" s="16">
        <v>138.26499466744701</v>
      </c>
      <c r="U60" s="65">
        <v>155.325569386175</v>
      </c>
      <c r="V60" s="66">
        <v>126.320282887285</v>
      </c>
      <c r="W60" s="61">
        <v>111.792494342677</v>
      </c>
      <c r="X60" s="16">
        <v>133.43719146790301</v>
      </c>
      <c r="Y60" s="16">
        <v>138.755732681654</v>
      </c>
      <c r="Z60" s="64">
        <v>126.391604108975</v>
      </c>
      <c r="AA60" s="151">
        <f t="shared" si="2"/>
        <v>-0.25284690961256506</v>
      </c>
      <c r="AB60" s="151">
        <f t="shared" si="2"/>
        <v>-0.21385489181980721</v>
      </c>
      <c r="AC60" s="151">
        <f t="shared" si="2"/>
        <v>-0.17794254231420492</v>
      </c>
      <c r="AD60" s="151">
        <f t="shared" si="2"/>
        <v>-0.20976249878044695</v>
      </c>
      <c r="AE60" s="151">
        <f t="shared" si="2"/>
        <v>-0.23102239473638497</v>
      </c>
      <c r="AF60" s="151">
        <f t="shared" si="2"/>
        <v>-0.21993019911544498</v>
      </c>
      <c r="AG60" s="151">
        <f t="shared" si="2"/>
        <v>-0.28135184178254025</v>
      </c>
      <c r="AH60" s="151">
        <f t="shared" si="2"/>
        <v>-0.19549609804235724</v>
      </c>
      <c r="AI60" s="151">
        <f t="shared" si="2"/>
        <v>-0.21684731103897614</v>
      </c>
      <c r="AJ60" s="151">
        <f t="shared" si="2"/>
        <v>-0.2062879728952618</v>
      </c>
    </row>
    <row r="61" spans="16:36" x14ac:dyDescent="0.25">
      <c r="P61" s="25">
        <v>40086</v>
      </c>
      <c r="Q61" s="61">
        <v>120.4774687722</v>
      </c>
      <c r="R61" s="16">
        <v>133.47960341132</v>
      </c>
      <c r="S61" s="16">
        <v>145.89236541795</v>
      </c>
      <c r="T61" s="16">
        <v>128.780930135636</v>
      </c>
      <c r="U61" s="65">
        <v>148.53302487107899</v>
      </c>
      <c r="V61" s="66">
        <v>113.71545482339</v>
      </c>
      <c r="W61" s="61">
        <v>101.19838371563399</v>
      </c>
      <c r="X61" s="16">
        <v>125.254935749628</v>
      </c>
      <c r="Y61" s="16">
        <v>132.21812784445601</v>
      </c>
      <c r="Z61" s="64">
        <v>121.430759776274</v>
      </c>
      <c r="AA61" s="151">
        <f t="shared" si="2"/>
        <v>-0.21921877639220799</v>
      </c>
      <c r="AB61" s="151">
        <f t="shared" si="2"/>
        <v>-0.19763212643919437</v>
      </c>
      <c r="AC61" s="151">
        <f t="shared" si="2"/>
        <v>-0.13900666963649866</v>
      </c>
      <c r="AD61" s="151">
        <f t="shared" si="2"/>
        <v>-0.2295646413735396</v>
      </c>
      <c r="AE61" s="151">
        <f t="shared" si="2"/>
        <v>-0.21469252803968009</v>
      </c>
      <c r="AF61" s="151">
        <f t="shared" si="2"/>
        <v>-0.24967945340272546</v>
      </c>
      <c r="AG61" s="151">
        <f t="shared" si="2"/>
        <v>-0.34182219802046165</v>
      </c>
      <c r="AH61" s="151">
        <f t="shared" si="2"/>
        <v>-0.22670804954620716</v>
      </c>
      <c r="AI61" s="151">
        <f t="shared" si="2"/>
        <v>-0.21691944875276414</v>
      </c>
      <c r="AJ61" s="151">
        <f t="shared" si="2"/>
        <v>-0.21526974097109619</v>
      </c>
    </row>
    <row r="62" spans="16:36" x14ac:dyDescent="0.25">
      <c r="P62" s="25">
        <v>40178</v>
      </c>
      <c r="Q62" s="61">
        <v>121.835651655394</v>
      </c>
      <c r="R62" s="16">
        <v>130.86230255313299</v>
      </c>
      <c r="S62" s="16">
        <v>141.53117627283501</v>
      </c>
      <c r="T62" s="16">
        <v>125.633978409218</v>
      </c>
      <c r="U62" s="65">
        <v>143.74143173578</v>
      </c>
      <c r="V62" s="66">
        <v>100.079215435394</v>
      </c>
      <c r="W62" s="61">
        <v>99.609200828978601</v>
      </c>
      <c r="X62" s="16">
        <v>123.07723142013801</v>
      </c>
      <c r="Y62" s="16">
        <v>129.082518019714</v>
      </c>
      <c r="Z62" s="64">
        <v>119.510500610683</v>
      </c>
      <c r="AA62" s="151">
        <f t="shared" si="2"/>
        <v>-0.14229975920597804</v>
      </c>
      <c r="AB62" s="151">
        <f t="shared" si="2"/>
        <v>-0.1556014985568972</v>
      </c>
      <c r="AC62" s="151">
        <f t="shared" si="2"/>
        <v>-9.7310792620732611E-2</v>
      </c>
      <c r="AD62" s="151">
        <f t="shared" si="2"/>
        <v>-0.20068057639823866</v>
      </c>
      <c r="AE62" s="151">
        <f t="shared" si="2"/>
        <v>-0.15543157893075821</v>
      </c>
      <c r="AF62" s="151">
        <f t="shared" si="2"/>
        <v>-0.33121544169276051</v>
      </c>
      <c r="AG62" s="151">
        <f t="shared" si="2"/>
        <v>-0.33697020945516243</v>
      </c>
      <c r="AH62" s="151">
        <f t="shared" si="2"/>
        <v>-0.22702353514056617</v>
      </c>
      <c r="AI62" s="151">
        <f t="shared" si="2"/>
        <v>-0.17863684817902481</v>
      </c>
      <c r="AJ62" s="151">
        <f t="shared" si="2"/>
        <v>-0.18406061208617008</v>
      </c>
    </row>
    <row r="63" spans="16:36" x14ac:dyDescent="0.25">
      <c r="P63" s="25">
        <v>40268</v>
      </c>
      <c r="Q63" s="61">
        <v>118.020671218083</v>
      </c>
      <c r="R63" s="16">
        <v>128.289150804093</v>
      </c>
      <c r="S63" s="16">
        <v>137.131070158923</v>
      </c>
      <c r="T63" s="16">
        <v>126.673586625501</v>
      </c>
      <c r="U63" s="65">
        <v>137.02538025688699</v>
      </c>
      <c r="V63" s="66">
        <v>99.489969364511794</v>
      </c>
      <c r="W63" s="61">
        <v>109.35444057788099</v>
      </c>
      <c r="X63" s="16">
        <v>119.70411732684801</v>
      </c>
      <c r="Y63" s="16">
        <v>129.98952384673399</v>
      </c>
      <c r="Z63" s="64">
        <v>120.164156728807</v>
      </c>
      <c r="AA63" s="151">
        <f t="shared" si="2"/>
        <v>-0.10137647629636881</v>
      </c>
      <c r="AB63" s="151">
        <f t="shared" si="2"/>
        <v>-0.10289317697699574</v>
      </c>
      <c r="AC63" s="151">
        <f t="shared" si="2"/>
        <v>-9.6194704206598036E-2</v>
      </c>
      <c r="AD63" s="151">
        <f t="shared" si="2"/>
        <v>-0.15119933625401982</v>
      </c>
      <c r="AE63" s="151">
        <f t="shared" si="2"/>
        <v>-0.1607291368502235</v>
      </c>
      <c r="AF63" s="151">
        <f t="shared" si="2"/>
        <v>-0.27188178193545143</v>
      </c>
      <c r="AG63" s="151">
        <f t="shared" si="2"/>
        <v>-0.1876385965025934</v>
      </c>
      <c r="AH63" s="151">
        <f t="shared" si="2"/>
        <v>-0.19795824705849896</v>
      </c>
      <c r="AI63" s="151">
        <f t="shared" si="2"/>
        <v>-0.11846396579520857</v>
      </c>
      <c r="AJ63" s="151">
        <f t="shared" si="2"/>
        <v>-0.11510964736638163</v>
      </c>
    </row>
    <row r="64" spans="16:36" x14ac:dyDescent="0.25">
      <c r="P64" s="25">
        <v>40359</v>
      </c>
      <c r="Q64" s="61">
        <v>112.64268860935</v>
      </c>
      <c r="R64" s="16">
        <v>128.93949190167501</v>
      </c>
      <c r="S64" s="16">
        <v>132.04700488840001</v>
      </c>
      <c r="T64" s="16">
        <v>126.28161265049999</v>
      </c>
      <c r="U64" s="65">
        <v>136.217124484393</v>
      </c>
      <c r="V64" s="66">
        <v>97.133517930213401</v>
      </c>
      <c r="W64" s="61">
        <v>117.554988298899</v>
      </c>
      <c r="X64" s="16">
        <v>118.81358314083499</v>
      </c>
      <c r="Y64" s="16">
        <v>130.420897162149</v>
      </c>
      <c r="Z64" s="64">
        <v>126.202898371724</v>
      </c>
      <c r="AA64" s="151">
        <f t="shared" si="2"/>
        <v>-7.6023164340541682E-2</v>
      </c>
      <c r="AB64" s="151">
        <f t="shared" si="2"/>
        <v>-4.7562208169374731E-2</v>
      </c>
      <c r="AC64" s="151">
        <f t="shared" si="2"/>
        <v>-0.11513303790920959</v>
      </c>
      <c r="AD64" s="151">
        <f t="shared" si="2"/>
        <v>-8.666967402536907E-2</v>
      </c>
      <c r="AE64" s="151">
        <f t="shared" si="2"/>
        <v>-0.12302188865166186</v>
      </c>
      <c r="AF64" s="151">
        <f t="shared" si="2"/>
        <v>-0.23105367000416566</v>
      </c>
      <c r="AG64" s="151">
        <f t="shared" si="2"/>
        <v>5.1546340298645354E-2</v>
      </c>
      <c r="AH64" s="151">
        <f t="shared" si="2"/>
        <v>-0.10959169753348397</v>
      </c>
      <c r="AI64" s="151">
        <f t="shared" si="2"/>
        <v>-6.0068404803335418E-2</v>
      </c>
      <c r="AJ64" s="151">
        <f t="shared" si="2"/>
        <v>-1.4930243079144256E-3</v>
      </c>
    </row>
    <row r="65" spans="16:36" x14ac:dyDescent="0.25">
      <c r="P65" s="25">
        <v>40451</v>
      </c>
      <c r="Q65" s="61">
        <v>110.329279855298</v>
      </c>
      <c r="R65" s="16">
        <v>125.24170341195099</v>
      </c>
      <c r="S65" s="16">
        <v>131.900813430764</v>
      </c>
      <c r="T65" s="16">
        <v>126.074000199176</v>
      </c>
      <c r="U65" s="65">
        <v>133.02373153881001</v>
      </c>
      <c r="V65" s="66">
        <v>99.1125993760147</v>
      </c>
      <c r="W65" s="61">
        <v>113.997839637471</v>
      </c>
      <c r="X65" s="16">
        <v>119.90145289826999</v>
      </c>
      <c r="Y65" s="16">
        <v>128.948106501213</v>
      </c>
      <c r="Z65" s="64">
        <v>135.19901156740599</v>
      </c>
      <c r="AA65" s="151">
        <f t="shared" si="2"/>
        <v>-8.4233085408611075E-2</v>
      </c>
      <c r="AB65" s="151">
        <f t="shared" si="2"/>
        <v>-6.1716545365989361E-2</v>
      </c>
      <c r="AC65" s="151">
        <f t="shared" si="2"/>
        <v>-9.5903249954877645E-2</v>
      </c>
      <c r="AD65" s="151">
        <f t="shared" si="2"/>
        <v>-2.1019648899949561E-2</v>
      </c>
      <c r="AE65" s="151">
        <f t="shared" si="2"/>
        <v>-0.10441646459250697</v>
      </c>
      <c r="AF65" s="151">
        <f t="shared" si="2"/>
        <v>-0.1284157502606379</v>
      </c>
      <c r="AG65" s="151">
        <f t="shared" si="2"/>
        <v>0.12647885719008412</v>
      </c>
      <c r="AH65" s="151">
        <f t="shared" si="2"/>
        <v>-4.2740693764428461E-2</v>
      </c>
      <c r="AI65" s="151">
        <f t="shared" si="2"/>
        <v>-2.4732019705270059E-2</v>
      </c>
      <c r="AJ65" s="151">
        <f t="shared" si="2"/>
        <v>0.11338355962277458</v>
      </c>
    </row>
    <row r="66" spans="16:36" x14ac:dyDescent="0.25">
      <c r="P66" s="25">
        <v>40543</v>
      </c>
      <c r="Q66" s="61">
        <v>108.778210796658</v>
      </c>
      <c r="R66" s="16">
        <v>118.49653057312599</v>
      </c>
      <c r="S66" s="16">
        <v>133.654607391702</v>
      </c>
      <c r="T66" s="16">
        <v>128.179040814297</v>
      </c>
      <c r="U66" s="65">
        <v>130.861009030144</v>
      </c>
      <c r="V66" s="66">
        <v>101.49816443475299</v>
      </c>
      <c r="W66" s="61">
        <v>115.841896313039</v>
      </c>
      <c r="X66" s="16">
        <v>119.383812711114</v>
      </c>
      <c r="Y66" s="16">
        <v>130.20575172977101</v>
      </c>
      <c r="Z66" s="64">
        <v>140.084889478121</v>
      </c>
      <c r="AA66" s="151">
        <f t="shared" si="2"/>
        <v>-0.10717257782367606</v>
      </c>
      <c r="AB66" s="151">
        <f t="shared" si="2"/>
        <v>-9.4494531570589069E-2</v>
      </c>
      <c r="AC66" s="151">
        <f t="shared" si="2"/>
        <v>-5.565253598930775E-2</v>
      </c>
      <c r="AD66" s="151">
        <f t="shared" si="2"/>
        <v>2.0257755404267774E-2</v>
      </c>
      <c r="AE66" s="151">
        <f t="shared" si="2"/>
        <v>-8.9608281690920499E-2</v>
      </c>
      <c r="AF66" s="151">
        <f t="shared" si="2"/>
        <v>1.4178258624289342E-2</v>
      </c>
      <c r="AG66" s="151">
        <f t="shared" si="2"/>
        <v>0.16296381608292099</v>
      </c>
      <c r="AH66" s="151">
        <f t="shared" si="2"/>
        <v>-3.0008951829734509E-2</v>
      </c>
      <c r="AI66" s="151">
        <f t="shared" si="2"/>
        <v>8.7016718242625135E-3</v>
      </c>
      <c r="AJ66" s="151">
        <f t="shared" si="2"/>
        <v>0.1721554906247198</v>
      </c>
    </row>
    <row r="67" spans="16:36" x14ac:dyDescent="0.25">
      <c r="P67" s="25">
        <v>40633</v>
      </c>
      <c r="Q67" s="61">
        <v>106.95645014646</v>
      </c>
      <c r="R67" s="16">
        <v>118.582070671773</v>
      </c>
      <c r="S67" s="16">
        <v>131.71765882342001</v>
      </c>
      <c r="T67" s="16">
        <v>132.152646046641</v>
      </c>
      <c r="U67" s="65">
        <v>131.621945205793</v>
      </c>
      <c r="V67" s="66">
        <v>100.18469700527901</v>
      </c>
      <c r="W67" s="61">
        <v>120.425251046299</v>
      </c>
      <c r="X67" s="16">
        <v>119.80100115569</v>
      </c>
      <c r="Y67" s="16">
        <v>133.62128809145699</v>
      </c>
      <c r="Z67" s="64">
        <v>141.07700164324899</v>
      </c>
      <c r="AA67" s="151">
        <f t="shared" si="2"/>
        <v>-9.3748162567031335E-2</v>
      </c>
      <c r="AB67" s="151">
        <f t="shared" si="2"/>
        <v>-7.5665635569943324E-2</v>
      </c>
      <c r="AC67" s="151">
        <f t="shared" si="2"/>
        <v>-3.9476183838055845E-2</v>
      </c>
      <c r="AD67" s="151">
        <f t="shared" si="2"/>
        <v>4.3253369286355925E-2</v>
      </c>
      <c r="AE67" s="151">
        <f t="shared" si="2"/>
        <v>-3.9433826353657664E-2</v>
      </c>
      <c r="AF67" s="151">
        <f t="shared" si="2"/>
        <v>6.9828912925067321E-3</v>
      </c>
      <c r="AG67" s="151">
        <f t="shared" si="2"/>
        <v>0.1012378684387627</v>
      </c>
      <c r="AH67" s="151">
        <f t="shared" si="2"/>
        <v>8.0936087250416122E-4</v>
      </c>
      <c r="AI67" s="151">
        <f t="shared" si="2"/>
        <v>2.79388995147416E-2</v>
      </c>
      <c r="AJ67" s="151">
        <f t="shared" si="2"/>
        <v>0.17403563162049429</v>
      </c>
    </row>
    <row r="68" spans="16:36" x14ac:dyDescent="0.25">
      <c r="P68" s="25">
        <v>40724</v>
      </c>
      <c r="Q68" s="61">
        <v>108.153563481269</v>
      </c>
      <c r="R68" s="16">
        <v>124.058510994914</v>
      </c>
      <c r="S68" s="16">
        <v>129.80225835250599</v>
      </c>
      <c r="T68" s="16">
        <v>137.100836099552</v>
      </c>
      <c r="U68" s="65">
        <v>127.94863556892</v>
      </c>
      <c r="V68" s="66">
        <v>101.017163127293</v>
      </c>
      <c r="W68" s="61">
        <v>119.910696872915</v>
      </c>
      <c r="X68" s="16">
        <v>121.606472211404</v>
      </c>
      <c r="Y68" s="16">
        <v>135.49282872904101</v>
      </c>
      <c r="Z68" s="64">
        <v>143.555491838866</v>
      </c>
      <c r="AA68" s="151">
        <f t="shared" si="2"/>
        <v>-3.9852787460085359E-2</v>
      </c>
      <c r="AB68" s="151">
        <f t="shared" si="2"/>
        <v>-3.7854817285018383E-2</v>
      </c>
      <c r="AC68" s="151">
        <f t="shared" si="2"/>
        <v>-1.699960205679163E-2</v>
      </c>
      <c r="AD68" s="151">
        <f t="shared" si="2"/>
        <v>8.5675366523830787E-2</v>
      </c>
      <c r="AE68" s="151">
        <f t="shared" si="2"/>
        <v>-6.0700803564682215E-2</v>
      </c>
      <c r="AF68" s="151">
        <f t="shared" si="2"/>
        <v>3.9982544438160295E-2</v>
      </c>
      <c r="AG68" s="151">
        <f t="shared" si="2"/>
        <v>2.003920555056582E-2</v>
      </c>
      <c r="AH68" s="151">
        <f t="shared" si="2"/>
        <v>2.3506479619072485E-2</v>
      </c>
      <c r="AI68" s="151">
        <f t="shared" si="2"/>
        <v>3.8888948606036644E-2</v>
      </c>
      <c r="AJ68" s="151">
        <f t="shared" si="2"/>
        <v>0.13749758278950819</v>
      </c>
    </row>
    <row r="69" spans="16:36" x14ac:dyDescent="0.25">
      <c r="P69" s="25">
        <v>40816</v>
      </c>
      <c r="Q69" s="61">
        <v>109.38054258150601</v>
      </c>
      <c r="R69" s="16">
        <v>123.831693052739</v>
      </c>
      <c r="S69" s="16">
        <v>130.337142880512</v>
      </c>
      <c r="T69" s="16">
        <v>141.40556301713099</v>
      </c>
      <c r="U69" s="65">
        <v>125.934385230827</v>
      </c>
      <c r="V69" s="66">
        <v>102.904872424522</v>
      </c>
      <c r="W69" s="61">
        <v>118.388033392973</v>
      </c>
      <c r="X69" s="16">
        <v>124.365670758307</v>
      </c>
      <c r="Y69" s="16">
        <v>135.982664956322</v>
      </c>
      <c r="Z69" s="64">
        <v>149.132296010717</v>
      </c>
      <c r="AA69" s="151">
        <f t="shared" si="2"/>
        <v>-8.5991431742897806E-3</v>
      </c>
      <c r="AB69" s="151">
        <f t="shared" si="2"/>
        <v>-1.1258313491426475E-2</v>
      </c>
      <c r="AC69" s="151">
        <f t="shared" si="2"/>
        <v>-1.1854896945520221E-2</v>
      </c>
      <c r="AD69" s="151">
        <f t="shared" si="2"/>
        <v>0.12160764942600122</v>
      </c>
      <c r="AE69" s="151">
        <f t="shared" si="2"/>
        <v>-5.3293846338348105E-2</v>
      </c>
      <c r="AF69" s="151">
        <f t="shared" si="2"/>
        <v>3.8262270108769147E-2</v>
      </c>
      <c r="AG69" s="151">
        <f t="shared" si="2"/>
        <v>3.8511201347880109E-2</v>
      </c>
      <c r="AH69" s="151">
        <f t="shared" si="2"/>
        <v>3.7232391702748169E-2</v>
      </c>
      <c r="AI69" s="151">
        <f t="shared" si="2"/>
        <v>5.4553406373926139E-2</v>
      </c>
      <c r="AJ69" s="151">
        <f t="shared" si="2"/>
        <v>0.10305759104136869</v>
      </c>
    </row>
    <row r="70" spans="16:36" x14ac:dyDescent="0.25">
      <c r="P70" s="25">
        <v>40908</v>
      </c>
      <c r="Q70" s="61">
        <v>107.963415033141</v>
      </c>
      <c r="R70" s="16">
        <v>119.207987781076</v>
      </c>
      <c r="S70" s="16">
        <v>130.99115901366801</v>
      </c>
      <c r="T70" s="16">
        <v>144.04892899049401</v>
      </c>
      <c r="U70" s="65">
        <v>128.55314743802199</v>
      </c>
      <c r="V70" s="66">
        <v>102.17116593039999</v>
      </c>
      <c r="W70" s="61">
        <v>121.532531544478</v>
      </c>
      <c r="X70" s="16">
        <v>124.518529239283</v>
      </c>
      <c r="Y70" s="16">
        <v>137.84651357855699</v>
      </c>
      <c r="Z70" s="64">
        <v>152.09965946119601</v>
      </c>
      <c r="AA70" s="151">
        <f t="shared" si="2"/>
        <v>-7.4904317468516002E-3</v>
      </c>
      <c r="AB70" s="151">
        <f t="shared" si="2"/>
        <v>6.0040340802294256E-3</v>
      </c>
      <c r="AC70" s="151">
        <f t="shared" si="2"/>
        <v>-1.9927845586558912E-2</v>
      </c>
      <c r="AD70" s="151">
        <f t="shared" si="2"/>
        <v>0.12381032090253319</v>
      </c>
      <c r="AE70" s="151">
        <f t="shared" si="2"/>
        <v>-1.763597582829568E-2</v>
      </c>
      <c r="AF70" s="151">
        <f t="shared" si="2"/>
        <v>6.6306765190775607E-3</v>
      </c>
      <c r="AG70" s="151">
        <f t="shared" si="2"/>
        <v>4.9124154667333997E-2</v>
      </c>
      <c r="AH70" s="151">
        <f t="shared" si="2"/>
        <v>4.3010157001720284E-2</v>
      </c>
      <c r="AI70" s="151">
        <f t="shared" si="2"/>
        <v>5.868221447423938E-2</v>
      </c>
      <c r="AJ70" s="151">
        <f t="shared" si="2"/>
        <v>8.5767780007075745E-2</v>
      </c>
    </row>
    <row r="71" spans="16:36" x14ac:dyDescent="0.25">
      <c r="P71" s="25">
        <v>40999</v>
      </c>
      <c r="Q71" s="61">
        <v>106.94707218094401</v>
      </c>
      <c r="R71" s="16">
        <v>118.662430047138</v>
      </c>
      <c r="S71" s="16">
        <v>131.11637963836901</v>
      </c>
      <c r="T71" s="16">
        <v>146.193443122518</v>
      </c>
      <c r="U71" s="65">
        <v>126.15971072818699</v>
      </c>
      <c r="V71" s="66">
        <v>103.833136793153</v>
      </c>
      <c r="W71" s="61">
        <v>125.15875223904</v>
      </c>
      <c r="X71" s="16">
        <v>124.35977671248899</v>
      </c>
      <c r="Y71" s="16">
        <v>140.39680892604699</v>
      </c>
      <c r="Z71" s="64">
        <v>150.28143495536099</v>
      </c>
      <c r="AA71" s="151">
        <f t="shared" si="2"/>
        <v>-8.7680224083341862E-5</v>
      </c>
      <c r="AB71" s="151">
        <f t="shared" si="2"/>
        <v>6.7766884917563885E-4</v>
      </c>
      <c r="AC71" s="151">
        <f t="shared" si="2"/>
        <v>-4.5649094466299056E-3</v>
      </c>
      <c r="AD71" s="151">
        <f t="shared" si="2"/>
        <v>0.10624681000274139</v>
      </c>
      <c r="AE71" s="151">
        <f t="shared" si="2"/>
        <v>-4.1499420701203826E-2</v>
      </c>
      <c r="AF71" s="151">
        <f t="shared" si="2"/>
        <v>3.6417136518182458E-2</v>
      </c>
      <c r="AG71" s="151">
        <f t="shared" si="2"/>
        <v>3.9306550342345981E-2</v>
      </c>
      <c r="AH71" s="151">
        <f t="shared" si="2"/>
        <v>3.8052900333232831E-2</v>
      </c>
      <c r="AI71" s="151">
        <f t="shared" si="2"/>
        <v>5.0706896568400772E-2</v>
      </c>
      <c r="AJ71" s="151">
        <f t="shared" si="2"/>
        <v>6.524403839676074E-2</v>
      </c>
    </row>
    <row r="72" spans="16:36" x14ac:dyDescent="0.25">
      <c r="P72" s="25">
        <v>41090</v>
      </c>
      <c r="Q72" s="61">
        <v>107.74343735350401</v>
      </c>
      <c r="R72" s="16">
        <v>120.807559804105</v>
      </c>
      <c r="S72" s="16">
        <v>132.99697304973299</v>
      </c>
      <c r="T72" s="16">
        <v>150.016056625288</v>
      </c>
      <c r="U72" s="65">
        <v>124.818193369944</v>
      </c>
      <c r="V72" s="66">
        <v>105.041471527019</v>
      </c>
      <c r="W72" s="61">
        <v>126.75708010318</v>
      </c>
      <c r="X72" s="16">
        <v>127.66050616439399</v>
      </c>
      <c r="Y72" s="16">
        <v>141.59899209596699</v>
      </c>
      <c r="Z72" s="64">
        <v>152.72107140695499</v>
      </c>
      <c r="AA72" s="151">
        <f t="shared" si="2"/>
        <v>-3.7920722587750921E-3</v>
      </c>
      <c r="AB72" s="151">
        <f t="shared" si="2"/>
        <v>-2.6204983154620387E-2</v>
      </c>
      <c r="AC72" s="151">
        <f t="shared" si="2"/>
        <v>2.4612165749466897E-2</v>
      </c>
      <c r="AD72" s="151">
        <f t="shared" si="2"/>
        <v>9.4202346923383917E-2</v>
      </c>
      <c r="AE72" s="151">
        <f t="shared" si="2"/>
        <v>-2.4466397668537643E-2</v>
      </c>
      <c r="AF72" s="151">
        <f t="shared" si="2"/>
        <v>3.9837867894338963E-2</v>
      </c>
      <c r="AG72" s="151">
        <f t="shared" si="2"/>
        <v>5.7095683778078721E-2</v>
      </c>
      <c r="AH72" s="151">
        <f t="shared" si="2"/>
        <v>4.9783813664666665E-2</v>
      </c>
      <c r="AI72" s="151">
        <f t="shared" si="2"/>
        <v>4.5066321400205611E-2</v>
      </c>
      <c r="AJ72" s="151">
        <f t="shared" si="2"/>
        <v>6.3846944834244912E-2</v>
      </c>
    </row>
    <row r="73" spans="16:36" x14ac:dyDescent="0.25">
      <c r="P73" s="25">
        <v>41182</v>
      </c>
      <c r="Q73" s="61">
        <v>110.160770183495</v>
      </c>
      <c r="R73" s="16">
        <v>123.861841528795</v>
      </c>
      <c r="S73" s="16">
        <v>136.09328660867499</v>
      </c>
      <c r="T73" s="16">
        <v>155.577736218496</v>
      </c>
      <c r="U73" s="65">
        <v>128.518792447641</v>
      </c>
      <c r="V73" s="66">
        <v>104.902004982131</v>
      </c>
      <c r="W73" s="61">
        <v>127.88579381421199</v>
      </c>
      <c r="X73" s="16">
        <v>129.461455774314</v>
      </c>
      <c r="Y73" s="16">
        <v>142.71610718732799</v>
      </c>
      <c r="Z73" s="64">
        <v>159.65824607091599</v>
      </c>
      <c r="AA73" s="151">
        <f t="shared" si="2"/>
        <v>7.1331480314023032E-3</v>
      </c>
      <c r="AB73" s="151">
        <f t="shared" si="2"/>
        <v>2.4346332762448242E-4</v>
      </c>
      <c r="AC73" s="151">
        <f t="shared" si="2"/>
        <v>4.4163494771709111E-2</v>
      </c>
      <c r="AD73" s="151">
        <f t="shared" si="2"/>
        <v>0.10022359021086102</v>
      </c>
      <c r="AE73" s="151">
        <f t="shared" si="2"/>
        <v>2.0521855187342286E-2</v>
      </c>
      <c r="AF73" s="151">
        <f t="shared" si="2"/>
        <v>1.9407560697126902E-2</v>
      </c>
      <c r="AG73" s="151">
        <f t="shared" si="2"/>
        <v>8.0225679479888568E-2</v>
      </c>
      <c r="AH73" s="151">
        <f t="shared" si="2"/>
        <v>4.0974209240668857E-2</v>
      </c>
      <c r="AI73" s="151">
        <f t="shared" si="2"/>
        <v>4.9516916241998832E-2</v>
      </c>
      <c r="AJ73" s="151">
        <f t="shared" si="2"/>
        <v>7.0581291522813894E-2</v>
      </c>
    </row>
    <row r="74" spans="16:36" x14ac:dyDescent="0.25">
      <c r="P74" s="25">
        <v>41274</v>
      </c>
      <c r="Q74" s="61">
        <v>112.284924675103</v>
      </c>
      <c r="R74" s="16">
        <v>124.709397266016</v>
      </c>
      <c r="S74" s="16">
        <v>137.88447190316501</v>
      </c>
      <c r="T74" s="16">
        <v>159.72048079288399</v>
      </c>
      <c r="U74" s="65">
        <v>128.909464298096</v>
      </c>
      <c r="V74" s="66">
        <v>109.799588620473</v>
      </c>
      <c r="W74" s="61">
        <v>128.660706071574</v>
      </c>
      <c r="X74" s="16">
        <v>128.54300822487099</v>
      </c>
      <c r="Y74" s="16">
        <v>142.61304553859199</v>
      </c>
      <c r="Z74" s="64">
        <v>163.85751349666</v>
      </c>
      <c r="AA74" s="151">
        <f t="shared" si="2"/>
        <v>4.0027537482353992E-2</v>
      </c>
      <c r="AB74" s="151">
        <f t="shared" si="2"/>
        <v>4.6149671572707662E-2</v>
      </c>
      <c r="AC74" s="151">
        <f t="shared" si="2"/>
        <v>5.2624260609662521E-2</v>
      </c>
      <c r="AD74" s="151">
        <f t="shared" si="2"/>
        <v>0.10879325457132816</v>
      </c>
      <c r="AE74" s="151">
        <f t="shared" si="2"/>
        <v>2.7717474614596949E-3</v>
      </c>
      <c r="AF74" s="151">
        <f t="shared" si="2"/>
        <v>7.4663165684823118E-2</v>
      </c>
      <c r="AG74" s="151">
        <f t="shared" si="2"/>
        <v>5.8652398962719232E-2</v>
      </c>
      <c r="AH74" s="151">
        <f t="shared" si="2"/>
        <v>3.2320322205655616E-2</v>
      </c>
      <c r="AI74" s="151">
        <f t="shared" si="2"/>
        <v>3.4578545632339086E-2</v>
      </c>
      <c r="AJ74" s="151">
        <f t="shared" si="2"/>
        <v>7.7303618411214581E-2</v>
      </c>
    </row>
    <row r="75" spans="16:36" x14ac:dyDescent="0.25">
      <c r="P75" s="25">
        <v>41364</v>
      </c>
      <c r="Q75" s="61">
        <v>114.177609789267</v>
      </c>
      <c r="R75" s="16">
        <v>125.18465052523599</v>
      </c>
      <c r="S75" s="16">
        <v>141.007771579479</v>
      </c>
      <c r="T75" s="16">
        <v>163.43461486581799</v>
      </c>
      <c r="U75" s="65">
        <v>128.51898619737901</v>
      </c>
      <c r="V75" s="66">
        <v>113.767490552748</v>
      </c>
      <c r="W75" s="61">
        <v>134.558041325678</v>
      </c>
      <c r="X75" s="16">
        <v>130.05760633939099</v>
      </c>
      <c r="Y75" s="16">
        <v>145.291509341672</v>
      </c>
      <c r="Z75" s="64">
        <v>166.57497582193801</v>
      </c>
      <c r="AA75" s="151">
        <f t="shared" si="2"/>
        <v>6.7608560579289323E-2</v>
      </c>
      <c r="AB75" s="151">
        <f t="shared" si="2"/>
        <v>5.4964494452937496E-2</v>
      </c>
      <c r="AC75" s="151">
        <f t="shared" si="2"/>
        <v>7.5439788441317157E-2</v>
      </c>
      <c r="AD75" s="151">
        <f t="shared" si="2"/>
        <v>0.11793396047763194</v>
      </c>
      <c r="AE75" s="151">
        <f t="shared" si="2"/>
        <v>1.8700704492538911E-2</v>
      </c>
      <c r="AF75" s="151">
        <f t="shared" si="2"/>
        <v>9.5676140261324427E-2</v>
      </c>
      <c r="AG75" s="151">
        <f t="shared" si="2"/>
        <v>7.5098935699569491E-2</v>
      </c>
      <c r="AH75" s="151">
        <f t="shared" si="2"/>
        <v>4.5817303452345026E-2</v>
      </c>
      <c r="AI75" s="151">
        <f t="shared" si="2"/>
        <v>3.4863330962196182E-2</v>
      </c>
      <c r="AJ75" s="151">
        <f t="shared" si="2"/>
        <v>0.10842018424575728</v>
      </c>
    </row>
    <row r="76" spans="16:36" x14ac:dyDescent="0.25">
      <c r="P76" s="25">
        <v>41455</v>
      </c>
      <c r="Q76" s="61">
        <v>116.797752857218</v>
      </c>
      <c r="R76" s="16">
        <v>128.918496786589</v>
      </c>
      <c r="S76" s="16">
        <v>148.477329859354</v>
      </c>
      <c r="T76" s="16">
        <v>170.395285515827</v>
      </c>
      <c r="U76" s="65">
        <v>131.33406277586701</v>
      </c>
      <c r="V76" s="66">
        <v>115.587266964732</v>
      </c>
      <c r="W76" s="61">
        <v>143.157601587328</v>
      </c>
      <c r="X76" s="16">
        <v>133.34867329136901</v>
      </c>
      <c r="Y76" s="16">
        <v>152.14584618344099</v>
      </c>
      <c r="Z76" s="64">
        <v>169.43588611076299</v>
      </c>
      <c r="AA76" s="151">
        <f t="shared" si="2"/>
        <v>8.4035888645421331E-2</v>
      </c>
      <c r="AB76" s="151">
        <f t="shared" si="2"/>
        <v>6.7139316410630867E-2</v>
      </c>
      <c r="AC76" s="151">
        <f t="shared" si="2"/>
        <v>0.11639630928917666</v>
      </c>
      <c r="AD76" s="151">
        <f t="shared" si="2"/>
        <v>0.13584698430943631</v>
      </c>
      <c r="AE76" s="151">
        <f t="shared" si="2"/>
        <v>5.2202881887665864E-2</v>
      </c>
      <c r="AF76" s="151">
        <f t="shared" ref="AF76:AJ113" si="3">IFERROR(V76/V72-1,"NULL")</f>
        <v>0.10039649373152959</v>
      </c>
      <c r="AG76" s="151">
        <f t="shared" si="3"/>
        <v>0.12938544711504885</v>
      </c>
      <c r="AH76" s="151">
        <f t="shared" si="3"/>
        <v>4.4556983971613784E-2</v>
      </c>
      <c r="AI76" s="151">
        <f t="shared" si="3"/>
        <v>7.4483962995485209E-2</v>
      </c>
      <c r="AJ76" s="151">
        <f t="shared" si="3"/>
        <v>0.1094466830923948</v>
      </c>
    </row>
    <row r="77" spans="16:36" x14ac:dyDescent="0.25">
      <c r="P77" s="25">
        <v>41547</v>
      </c>
      <c r="Q77" s="61">
        <v>119.333096911582</v>
      </c>
      <c r="R77" s="16">
        <v>133.538704052296</v>
      </c>
      <c r="S77" s="16">
        <v>151.77838918376801</v>
      </c>
      <c r="T77" s="16">
        <v>177.189629276782</v>
      </c>
      <c r="U77" s="65">
        <v>130.40797411896</v>
      </c>
      <c r="V77" s="66">
        <v>116.559422758409</v>
      </c>
      <c r="W77" s="61">
        <v>147.28738552605699</v>
      </c>
      <c r="X77" s="16">
        <v>136.76401218562299</v>
      </c>
      <c r="Y77" s="16">
        <v>155.21858535733699</v>
      </c>
      <c r="Z77" s="64">
        <v>173.406463684187</v>
      </c>
      <c r="AA77" s="151">
        <f t="shared" ref="AA77:AE113" si="4">IFERROR(Q77/Q73-1,"NULL")</f>
        <v>8.3263095499501727E-2</v>
      </c>
      <c r="AB77" s="151">
        <f t="shared" si="4"/>
        <v>7.8126260711627982E-2</v>
      </c>
      <c r="AC77" s="151">
        <f t="shared" si="4"/>
        <v>0.11525258126945115</v>
      </c>
      <c r="AD77" s="151">
        <f t="shared" si="4"/>
        <v>0.13891379051777619</v>
      </c>
      <c r="AE77" s="151">
        <f t="shared" si="4"/>
        <v>1.4699653142855817E-2</v>
      </c>
      <c r="AF77" s="151">
        <f t="shared" si="3"/>
        <v>0.11112673945806573</v>
      </c>
      <c r="AG77" s="151">
        <f t="shared" si="3"/>
        <v>0.15171029661066937</v>
      </c>
      <c r="AH77" s="151">
        <f t="shared" si="3"/>
        <v>5.6407185966140361E-2</v>
      </c>
      <c r="AI77" s="151">
        <f t="shared" si="3"/>
        <v>8.7603834047956131E-2</v>
      </c>
      <c r="AJ77" s="151">
        <f t="shared" si="3"/>
        <v>8.611028839164625E-2</v>
      </c>
    </row>
    <row r="78" spans="16:36" x14ac:dyDescent="0.25">
      <c r="P78" s="25">
        <v>41639</v>
      </c>
      <c r="Q78" s="61">
        <v>121.361693194387</v>
      </c>
      <c r="R78" s="16">
        <v>136.11208268859599</v>
      </c>
      <c r="S78" s="16">
        <v>150.25601866023399</v>
      </c>
      <c r="T78" s="16">
        <v>180.88465500934501</v>
      </c>
      <c r="U78" s="65">
        <v>135.44877190196499</v>
      </c>
      <c r="V78" s="66">
        <v>116.099219900752</v>
      </c>
      <c r="W78" s="61">
        <v>146.69384221670299</v>
      </c>
      <c r="X78" s="16">
        <v>141.328386320948</v>
      </c>
      <c r="Y78" s="16">
        <v>157.179583362068</v>
      </c>
      <c r="Z78" s="64">
        <v>178.29993978524499</v>
      </c>
      <c r="AA78" s="151">
        <f t="shared" si="4"/>
        <v>8.0836929316626227E-2</v>
      </c>
      <c r="AB78" s="151">
        <f t="shared" si="4"/>
        <v>9.1434051262849758E-2</v>
      </c>
      <c r="AC78" s="151">
        <f t="shared" si="4"/>
        <v>8.9724002901192534E-2</v>
      </c>
      <c r="AD78" s="151">
        <f t="shared" si="4"/>
        <v>0.132507578936639</v>
      </c>
      <c r="AE78" s="151">
        <f t="shared" si="4"/>
        <v>5.0727909230521728E-2</v>
      </c>
      <c r="AF78" s="151">
        <f t="shared" si="3"/>
        <v>5.7373906035786293E-2</v>
      </c>
      <c r="AG78" s="151">
        <f t="shared" si="3"/>
        <v>0.14016040091601201</v>
      </c>
      <c r="AH78" s="151">
        <f t="shared" si="3"/>
        <v>9.9463815828166213E-2</v>
      </c>
      <c r="AI78" s="151">
        <f t="shared" si="3"/>
        <v>0.10214028996059987</v>
      </c>
      <c r="AJ78" s="151">
        <f t="shared" si="3"/>
        <v>8.8140152870556987E-2</v>
      </c>
    </row>
    <row r="79" spans="16:36" x14ac:dyDescent="0.25">
      <c r="P79" s="25">
        <v>41729</v>
      </c>
      <c r="Q79" s="61">
        <v>124.862204584141</v>
      </c>
      <c r="R79" s="16">
        <v>140.16736393141301</v>
      </c>
      <c r="S79" s="16">
        <v>152.956203471473</v>
      </c>
      <c r="T79" s="16">
        <v>187.08865523183101</v>
      </c>
      <c r="U79" s="65">
        <v>139.30232114232999</v>
      </c>
      <c r="V79" s="66">
        <v>119.78428146827</v>
      </c>
      <c r="W79" s="61">
        <v>146.363596723261</v>
      </c>
      <c r="X79" s="16">
        <v>146.19516682028899</v>
      </c>
      <c r="Y79" s="16">
        <v>160.60042420301801</v>
      </c>
      <c r="Z79" s="64">
        <v>176.65701643124299</v>
      </c>
      <c r="AA79" s="151">
        <f t="shared" si="4"/>
        <v>9.3578721910487772E-2</v>
      </c>
      <c r="AB79" s="151">
        <f t="shared" si="4"/>
        <v>0.11968490820012034</v>
      </c>
      <c r="AC79" s="151">
        <f t="shared" si="4"/>
        <v>8.4735981273622807E-2</v>
      </c>
      <c r="AD79" s="151">
        <f t="shared" si="4"/>
        <v>0.14473090896584728</v>
      </c>
      <c r="AE79" s="151">
        <f t="shared" si="4"/>
        <v>8.3904606346567157E-2</v>
      </c>
      <c r="AF79" s="151">
        <f t="shared" si="3"/>
        <v>5.2886733163304944E-2</v>
      </c>
      <c r="AG79" s="151">
        <f t="shared" si="3"/>
        <v>8.7735785102648567E-2</v>
      </c>
      <c r="AH79" s="151">
        <f t="shared" si="3"/>
        <v>0.12408009754374794</v>
      </c>
      <c r="AI79" s="151">
        <f t="shared" si="3"/>
        <v>0.10536689260585153</v>
      </c>
      <c r="AJ79" s="151">
        <f t="shared" si="3"/>
        <v>6.052554148398781E-2</v>
      </c>
    </row>
    <row r="80" spans="16:36" x14ac:dyDescent="0.25">
      <c r="P80" s="25">
        <v>41820</v>
      </c>
      <c r="Q80" s="61">
        <v>130.25073364930699</v>
      </c>
      <c r="R80" s="16">
        <v>146.694450827037</v>
      </c>
      <c r="S80" s="16">
        <v>159.70710459474199</v>
      </c>
      <c r="T80" s="16">
        <v>198.07444088679301</v>
      </c>
      <c r="U80" s="65">
        <v>144.25628175685301</v>
      </c>
      <c r="V80" s="66">
        <v>126.06602116640801</v>
      </c>
      <c r="W80" s="61">
        <v>152.350058077922</v>
      </c>
      <c r="X80" s="16">
        <v>148.79118364865599</v>
      </c>
      <c r="Y80" s="16">
        <v>162.19921247565199</v>
      </c>
      <c r="Z80" s="64">
        <v>176.19190997612</v>
      </c>
      <c r="AA80" s="151">
        <f t="shared" si="4"/>
        <v>0.1151818460799916</v>
      </c>
      <c r="AB80" s="151">
        <f t="shared" si="4"/>
        <v>0.13788521029588341</v>
      </c>
      <c r="AC80" s="151">
        <f t="shared" si="4"/>
        <v>7.5632924878332952E-2</v>
      </c>
      <c r="AD80" s="151">
        <f t="shared" si="4"/>
        <v>0.16244085208798253</v>
      </c>
      <c r="AE80" s="151">
        <f t="shared" si="4"/>
        <v>9.839198383011194E-2</v>
      </c>
      <c r="AF80" s="151">
        <f t="shared" si="3"/>
        <v>9.0656648235080128E-2</v>
      </c>
      <c r="AG80" s="151">
        <f t="shared" si="3"/>
        <v>6.4212143739963867E-2</v>
      </c>
      <c r="AH80" s="151">
        <f t="shared" si="3"/>
        <v>0.11580550429283121</v>
      </c>
      <c r="AI80" s="151">
        <f t="shared" si="3"/>
        <v>6.6077165722222553E-2</v>
      </c>
      <c r="AJ80" s="151">
        <f t="shared" si="3"/>
        <v>3.9873630199805943E-2</v>
      </c>
    </row>
    <row r="81" spans="15:36" x14ac:dyDescent="0.25">
      <c r="P81" s="25">
        <v>41912</v>
      </c>
      <c r="Q81" s="61">
        <v>132.38481520444401</v>
      </c>
      <c r="R81" s="16">
        <v>150.41267034503201</v>
      </c>
      <c r="S81" s="16">
        <v>164.37942767855199</v>
      </c>
      <c r="T81" s="16">
        <v>203.55973330077899</v>
      </c>
      <c r="U81" s="65">
        <v>150.83083902904599</v>
      </c>
      <c r="V81" s="66">
        <v>131.547647154385</v>
      </c>
      <c r="W81" s="61">
        <v>157.07070625008799</v>
      </c>
      <c r="X81" s="16">
        <v>151.81585147216401</v>
      </c>
      <c r="Y81" s="16">
        <v>163.92207499313901</v>
      </c>
      <c r="Z81" s="64">
        <v>186.461203671737</v>
      </c>
      <c r="AA81" s="151">
        <f t="shared" si="4"/>
        <v>0.1093721576884279</v>
      </c>
      <c r="AB81" s="151">
        <f t="shared" si="4"/>
        <v>0.126360117184662</v>
      </c>
      <c r="AC81" s="151">
        <f t="shared" si="4"/>
        <v>8.3022613183271199E-2</v>
      </c>
      <c r="AD81" s="151">
        <f t="shared" si="4"/>
        <v>0.14882419547706793</v>
      </c>
      <c r="AE81" s="151">
        <f t="shared" si="4"/>
        <v>0.15660748545526793</v>
      </c>
      <c r="AF81" s="151">
        <f t="shared" si="3"/>
        <v>0.12858869786136351</v>
      </c>
      <c r="AG81" s="151">
        <f t="shared" si="3"/>
        <v>6.6423344328426559E-2</v>
      </c>
      <c r="AH81" s="151">
        <f t="shared" si="3"/>
        <v>0.11005701752966934</v>
      </c>
      <c r="AI81" s="151">
        <f t="shared" si="3"/>
        <v>5.6072471062439178E-2</v>
      </c>
      <c r="AJ81" s="151">
        <f t="shared" si="3"/>
        <v>7.5284044840022046E-2</v>
      </c>
    </row>
    <row r="82" spans="15:36" x14ac:dyDescent="0.25">
      <c r="P82" s="25">
        <v>42004</v>
      </c>
      <c r="Q82" s="61">
        <v>132.85462531447499</v>
      </c>
      <c r="R82" s="16">
        <v>151.602770414432</v>
      </c>
      <c r="S82" s="16">
        <v>165.82736521014499</v>
      </c>
      <c r="T82" s="16">
        <v>203.29335403831999</v>
      </c>
      <c r="U82" s="65">
        <v>158.702439608633</v>
      </c>
      <c r="V82" s="66">
        <v>138.890968878991</v>
      </c>
      <c r="W82" s="61">
        <v>160.12703988541699</v>
      </c>
      <c r="X82" s="16">
        <v>157.09964636247901</v>
      </c>
      <c r="Y82" s="16">
        <v>168.518987634936</v>
      </c>
      <c r="Z82" s="64">
        <v>195.67568967865799</v>
      </c>
      <c r="AA82" s="151">
        <f t="shared" si="4"/>
        <v>9.469983334592702E-2</v>
      </c>
      <c r="AB82" s="151">
        <f t="shared" si="4"/>
        <v>0.11380832193477186</v>
      </c>
      <c r="AC82" s="151">
        <f t="shared" si="4"/>
        <v>0.10363209865903378</v>
      </c>
      <c r="AD82" s="151">
        <f t="shared" si="4"/>
        <v>0.12388391391086917</v>
      </c>
      <c r="AE82" s="151">
        <f t="shared" si="4"/>
        <v>0.17167868988504775</v>
      </c>
      <c r="AF82" s="151">
        <f t="shared" si="3"/>
        <v>0.1963126797727206</v>
      </c>
      <c r="AG82" s="151">
        <f t="shared" si="3"/>
        <v>9.1573016738288437E-2</v>
      </c>
      <c r="AH82" s="151">
        <f t="shared" si="3"/>
        <v>0.11159301009575984</v>
      </c>
      <c r="AI82" s="151">
        <f t="shared" si="3"/>
        <v>7.2142984669626875E-2</v>
      </c>
      <c r="AJ82" s="151">
        <f t="shared" si="3"/>
        <v>9.7452359851278647E-2</v>
      </c>
    </row>
    <row r="83" spans="15:36" x14ac:dyDescent="0.25">
      <c r="P83" s="25">
        <v>42094</v>
      </c>
      <c r="Q83" s="61">
        <v>137.422850597988</v>
      </c>
      <c r="R83" s="16">
        <v>155.328822380623</v>
      </c>
      <c r="S83" s="16">
        <v>168.70769556913899</v>
      </c>
      <c r="T83" s="16">
        <v>208.63756352940001</v>
      </c>
      <c r="U83" s="65">
        <v>160.98189631014299</v>
      </c>
      <c r="V83" s="66">
        <v>139.436345080861</v>
      </c>
      <c r="W83" s="61">
        <v>167.718717834334</v>
      </c>
      <c r="X83" s="16">
        <v>161.08166474827999</v>
      </c>
      <c r="Y83" s="16">
        <v>174.61913230915201</v>
      </c>
      <c r="Z83" s="64">
        <v>200.32693130604201</v>
      </c>
      <c r="AA83" s="151">
        <f t="shared" si="4"/>
        <v>0.10059606151982337</v>
      </c>
      <c r="AB83" s="151">
        <f t="shared" si="4"/>
        <v>0.10816682303184955</v>
      </c>
      <c r="AC83" s="151">
        <f t="shared" si="4"/>
        <v>0.1029804070719087</v>
      </c>
      <c r="AD83" s="151">
        <f t="shared" si="4"/>
        <v>0.1151801977028839</v>
      </c>
      <c r="AE83" s="151">
        <f t="shared" si="4"/>
        <v>0.15562967644783332</v>
      </c>
      <c r="AF83" s="151">
        <f t="shared" si="3"/>
        <v>0.16406212377536944</v>
      </c>
      <c r="AG83" s="151">
        <f t="shared" si="3"/>
        <v>0.14590459369108366</v>
      </c>
      <c r="AH83" s="151">
        <f t="shared" si="3"/>
        <v>0.10182619748497079</v>
      </c>
      <c r="AI83" s="151">
        <f t="shared" si="3"/>
        <v>8.7289359139006262E-2</v>
      </c>
      <c r="AJ83" s="151">
        <f t="shared" si="3"/>
        <v>0.13398796919006961</v>
      </c>
    </row>
    <row r="84" spans="15:36" x14ac:dyDescent="0.25">
      <c r="P84" s="25">
        <v>42185</v>
      </c>
      <c r="Q84" s="61">
        <v>143.33266207852</v>
      </c>
      <c r="R84" s="16">
        <v>161.92940789549101</v>
      </c>
      <c r="S84" s="16">
        <v>172.355081379664</v>
      </c>
      <c r="T84" s="16">
        <v>220.43860333852101</v>
      </c>
      <c r="U84" s="65">
        <v>165.02128733757201</v>
      </c>
      <c r="V84" s="66">
        <v>140.93099352228899</v>
      </c>
      <c r="W84" s="61">
        <v>173.083986383623</v>
      </c>
      <c r="X84" s="16">
        <v>164.335322944712</v>
      </c>
      <c r="Y84" s="16">
        <v>177.642192335706</v>
      </c>
      <c r="Z84" s="64">
        <v>205.70315766500701</v>
      </c>
      <c r="AA84" s="151">
        <f t="shared" si="4"/>
        <v>0.10043650475271315</v>
      </c>
      <c r="AB84" s="151">
        <f t="shared" si="4"/>
        <v>0.10385503325151046</v>
      </c>
      <c r="AC84" s="151">
        <f t="shared" si="4"/>
        <v>7.9194828664738148E-2</v>
      </c>
      <c r="AD84" s="151">
        <f t="shared" si="4"/>
        <v>0.11290786611135739</v>
      </c>
      <c r="AE84" s="151">
        <f t="shared" si="4"/>
        <v>0.14394524333934267</v>
      </c>
      <c r="AF84" s="151">
        <f t="shared" si="3"/>
        <v>0.11791418669634313</v>
      </c>
      <c r="AG84" s="151">
        <f t="shared" si="3"/>
        <v>0.13609399672887745</v>
      </c>
      <c r="AH84" s="151">
        <f t="shared" si="3"/>
        <v>0.10446949150401785</v>
      </c>
      <c r="AI84" s="151">
        <f t="shared" si="3"/>
        <v>9.5209955858276407E-2</v>
      </c>
      <c r="AJ84" s="151">
        <f t="shared" si="3"/>
        <v>0.16749490764296038</v>
      </c>
    </row>
    <row r="85" spans="15:36" x14ac:dyDescent="0.25">
      <c r="P85" s="25">
        <v>42277</v>
      </c>
      <c r="Q85" s="61">
        <v>143.538428890002</v>
      </c>
      <c r="R85" s="16">
        <v>164.47016491033401</v>
      </c>
      <c r="S85" s="16">
        <v>173.80244660109301</v>
      </c>
      <c r="T85" s="16">
        <v>226.015438880787</v>
      </c>
      <c r="U85" s="65">
        <v>166.31764166551599</v>
      </c>
      <c r="V85" s="66">
        <v>145.89421684721799</v>
      </c>
      <c r="W85" s="61">
        <v>172.89679835161201</v>
      </c>
      <c r="X85" s="16">
        <v>166.247580811706</v>
      </c>
      <c r="Y85" s="16">
        <v>178.444421231077</v>
      </c>
      <c r="Z85" s="64">
        <v>209.19805485239999</v>
      </c>
      <c r="AA85" s="151">
        <f t="shared" si="4"/>
        <v>8.4251457905752059E-2</v>
      </c>
      <c r="AB85" s="151">
        <f t="shared" si="4"/>
        <v>9.3459510645316435E-2</v>
      </c>
      <c r="AC85" s="151">
        <f t="shared" si="4"/>
        <v>5.7324806732920175E-2</v>
      </c>
      <c r="AD85" s="151">
        <f t="shared" si="4"/>
        <v>0.11031506681543712</v>
      </c>
      <c r="AE85" s="151">
        <f t="shared" si="4"/>
        <v>0.1026766325518329</v>
      </c>
      <c r="AF85" s="151">
        <f t="shared" si="3"/>
        <v>0.10905987300552611</v>
      </c>
      <c r="AG85" s="151">
        <f t="shared" si="3"/>
        <v>0.10075775731424863</v>
      </c>
      <c r="AH85" s="151">
        <f t="shared" si="3"/>
        <v>9.5060754193959207E-2</v>
      </c>
      <c r="AI85" s="151">
        <f t="shared" si="3"/>
        <v>8.859298687224304E-2</v>
      </c>
      <c r="AJ85" s="151">
        <f t="shared" si="3"/>
        <v>0.12193877725197444</v>
      </c>
    </row>
    <row r="86" spans="15:36" x14ac:dyDescent="0.25">
      <c r="P86" s="25">
        <v>42369</v>
      </c>
      <c r="Q86" s="61">
        <v>141.8308254081</v>
      </c>
      <c r="R86" s="16">
        <v>163.99923397272099</v>
      </c>
      <c r="S86" s="16">
        <v>174.98615683657101</v>
      </c>
      <c r="T86" s="16">
        <v>225.58606740658001</v>
      </c>
      <c r="U86" s="65">
        <v>171.34377530742199</v>
      </c>
      <c r="V86" s="66">
        <v>151.319642813776</v>
      </c>
      <c r="W86" s="61">
        <v>167.922608482908</v>
      </c>
      <c r="X86" s="16">
        <v>167.94616965275901</v>
      </c>
      <c r="Y86" s="16">
        <v>179.24865361278501</v>
      </c>
      <c r="Z86" s="64">
        <v>212.56112990637999</v>
      </c>
      <c r="AA86" s="151">
        <f t="shared" si="4"/>
        <v>6.756407669193143E-2</v>
      </c>
      <c r="AB86" s="151">
        <f t="shared" si="4"/>
        <v>8.1769373504198661E-2</v>
      </c>
      <c r="AC86" s="151">
        <f t="shared" si="4"/>
        <v>5.5230881916380481E-2</v>
      </c>
      <c r="AD86" s="151">
        <f t="shared" si="4"/>
        <v>0.10965785612478962</v>
      </c>
      <c r="AE86" s="151">
        <f t="shared" si="4"/>
        <v>7.9654324974228974E-2</v>
      </c>
      <c r="AF86" s="151">
        <f t="shared" si="3"/>
        <v>8.9485112207788653E-2</v>
      </c>
      <c r="AG86" s="151">
        <f t="shared" si="3"/>
        <v>4.868364895191557E-2</v>
      </c>
      <c r="AH86" s="151">
        <f t="shared" si="3"/>
        <v>6.9042315125608988E-2</v>
      </c>
      <c r="AI86" s="151">
        <f t="shared" si="3"/>
        <v>6.367036811954252E-2</v>
      </c>
      <c r="AJ86" s="151">
        <f t="shared" si="3"/>
        <v>8.6292989463594427E-2</v>
      </c>
    </row>
    <row r="87" spans="15:36" x14ac:dyDescent="0.25">
      <c r="P87" s="25">
        <v>42460</v>
      </c>
      <c r="Q87" s="61">
        <v>144.60888175936</v>
      </c>
      <c r="R87" s="16">
        <v>169.81503815308699</v>
      </c>
      <c r="S87" s="16">
        <v>178.83950970532501</v>
      </c>
      <c r="T87" s="16">
        <v>232.99510995689701</v>
      </c>
      <c r="U87" s="65">
        <v>175.25077459432899</v>
      </c>
      <c r="V87" s="66">
        <v>153.87126727102699</v>
      </c>
      <c r="W87" s="61">
        <v>165.29218485161999</v>
      </c>
      <c r="X87" s="16">
        <v>172.24100755076299</v>
      </c>
      <c r="Y87" s="16">
        <v>179.57959316995201</v>
      </c>
      <c r="Z87" s="64">
        <v>217.46788930979</v>
      </c>
      <c r="AA87" s="151">
        <f t="shared" si="4"/>
        <v>5.2291384803199614E-2</v>
      </c>
      <c r="AB87" s="151">
        <f t="shared" si="4"/>
        <v>9.3261608183486278E-2</v>
      </c>
      <c r="AC87" s="151">
        <f t="shared" si="4"/>
        <v>6.0055435539002167E-2</v>
      </c>
      <c r="AD87" s="151">
        <f t="shared" si="4"/>
        <v>0.11674573847323844</v>
      </c>
      <c r="AE87" s="151">
        <f t="shared" si="4"/>
        <v>8.8636539954132454E-2</v>
      </c>
      <c r="AF87" s="151">
        <f t="shared" si="3"/>
        <v>0.1035233832455591</v>
      </c>
      <c r="AG87" s="151">
        <f t="shared" si="3"/>
        <v>-1.4467872244950275E-2</v>
      </c>
      <c r="AH87" s="151">
        <f t="shared" si="3"/>
        <v>6.9277548254306431E-2</v>
      </c>
      <c r="AI87" s="151">
        <f t="shared" si="3"/>
        <v>2.8407315940717215E-2</v>
      </c>
      <c r="AJ87" s="151">
        <f t="shared" si="3"/>
        <v>8.5564920762259078E-2</v>
      </c>
    </row>
    <row r="88" spans="15:36" x14ac:dyDescent="0.25">
      <c r="P88" s="25">
        <v>42551</v>
      </c>
      <c r="Q88" s="61">
        <v>149.32870118005499</v>
      </c>
      <c r="R88" s="16">
        <v>180.07685905205199</v>
      </c>
      <c r="S88" s="16">
        <v>184.01933924230701</v>
      </c>
      <c r="T88" s="16">
        <v>247.69999503406601</v>
      </c>
      <c r="U88" s="65">
        <v>180.40574762111501</v>
      </c>
      <c r="V88" s="66">
        <v>160.78307514147801</v>
      </c>
      <c r="W88" s="61">
        <v>170.643322111358</v>
      </c>
      <c r="X88" s="16">
        <v>176.477200108598</v>
      </c>
      <c r="Y88" s="16">
        <v>180.868687683704</v>
      </c>
      <c r="Z88" s="64">
        <v>222.26643364972401</v>
      </c>
      <c r="AA88" s="151">
        <f t="shared" si="4"/>
        <v>4.1833026852248434E-2</v>
      </c>
      <c r="AB88" s="151">
        <f t="shared" si="4"/>
        <v>0.11207013841657054</v>
      </c>
      <c r="AC88" s="151">
        <f t="shared" si="4"/>
        <v>6.7675741087951824E-2</v>
      </c>
      <c r="AD88" s="151">
        <f t="shared" si="4"/>
        <v>0.12366886417657308</v>
      </c>
      <c r="AE88" s="151">
        <f t="shared" si="4"/>
        <v>9.3227125613631445E-2</v>
      </c>
      <c r="AF88" s="151">
        <f t="shared" si="3"/>
        <v>0.14086384494301685</v>
      </c>
      <c r="AG88" s="151">
        <f t="shared" si="3"/>
        <v>-1.4101040328800329E-2</v>
      </c>
      <c r="AH88" s="151">
        <f t="shared" si="3"/>
        <v>7.3884767719542221E-2</v>
      </c>
      <c r="AI88" s="151">
        <f t="shared" si="3"/>
        <v>1.8162888588430626E-2</v>
      </c>
      <c r="AJ88" s="151">
        <f t="shared" si="3"/>
        <v>8.0520280644844178E-2</v>
      </c>
    </row>
    <row r="89" spans="15:36" x14ac:dyDescent="0.25">
      <c r="P89" s="25">
        <v>42643</v>
      </c>
      <c r="Q89" s="61">
        <v>153.36098235981501</v>
      </c>
      <c r="R89" s="16">
        <v>182.42985268311099</v>
      </c>
      <c r="S89" s="16">
        <v>188.69144080569399</v>
      </c>
      <c r="T89" s="16">
        <v>254.562790098976</v>
      </c>
      <c r="U89" s="65">
        <v>188.09290951224401</v>
      </c>
      <c r="V89" s="66">
        <v>162.24595500734699</v>
      </c>
      <c r="W89" s="61">
        <v>175.73789447495599</v>
      </c>
      <c r="X89" s="16">
        <v>178.89715696224499</v>
      </c>
      <c r="Y89" s="16">
        <v>184.60709100968199</v>
      </c>
      <c r="Z89" s="64">
        <v>226.58846647061</v>
      </c>
      <c r="AA89" s="151">
        <f t="shared" si="4"/>
        <v>6.8431524197191562E-2</v>
      </c>
      <c r="AB89" s="151">
        <f t="shared" si="4"/>
        <v>0.10919723818948124</v>
      </c>
      <c r="AC89" s="151">
        <f t="shared" si="4"/>
        <v>8.5666194554635977E-2</v>
      </c>
      <c r="AD89" s="151">
        <f t="shared" si="4"/>
        <v>0.12630708485912967</v>
      </c>
      <c r="AE89" s="151">
        <f t="shared" si="4"/>
        <v>0.13092578531458865</v>
      </c>
      <c r="AF89" s="151">
        <f t="shared" si="3"/>
        <v>0.11207941283411338</v>
      </c>
      <c r="AG89" s="151">
        <f t="shared" si="3"/>
        <v>1.6432323504141477E-2</v>
      </c>
      <c r="AH89" s="151">
        <f t="shared" si="3"/>
        <v>7.6088783300047202E-2</v>
      </c>
      <c r="AI89" s="151">
        <f t="shared" si="3"/>
        <v>3.4535513837244736E-2</v>
      </c>
      <c r="AJ89" s="151">
        <f t="shared" si="3"/>
        <v>8.312893554617351E-2</v>
      </c>
    </row>
    <row r="90" spans="15:36" x14ac:dyDescent="0.25">
      <c r="O90" s="68"/>
      <c r="P90" s="25">
        <v>42735</v>
      </c>
      <c r="Q90" s="61">
        <v>156.393661930452</v>
      </c>
      <c r="R90" s="16">
        <v>180.98575199347701</v>
      </c>
      <c r="S90" s="16">
        <v>192.917279086593</v>
      </c>
      <c r="T90" s="16">
        <v>254.28273025991399</v>
      </c>
      <c r="U90" s="65">
        <v>193.90929814999899</v>
      </c>
      <c r="V90" s="66">
        <v>165.34387651409801</v>
      </c>
      <c r="W90" s="61">
        <v>174.27064811125101</v>
      </c>
      <c r="X90" s="16">
        <v>182.04706458077601</v>
      </c>
      <c r="Y90" s="16">
        <v>189.62168851100699</v>
      </c>
      <c r="Z90" s="64">
        <v>228.879315183469</v>
      </c>
      <c r="AA90" s="151">
        <f t="shared" si="4"/>
        <v>0.10267751372418021</v>
      </c>
      <c r="AB90" s="151">
        <f t="shared" si="4"/>
        <v>0.10357681319158774</v>
      </c>
      <c r="AC90" s="151">
        <f t="shared" si="4"/>
        <v>0.10247166161131727</v>
      </c>
      <c r="AD90" s="151">
        <f t="shared" si="4"/>
        <v>0.12720937593017734</v>
      </c>
      <c r="AE90" s="151">
        <f t="shared" si="4"/>
        <v>0.1316973598958604</v>
      </c>
      <c r="AF90" s="151">
        <f t="shared" si="3"/>
        <v>9.2679532144952059E-2</v>
      </c>
      <c r="AG90" s="151">
        <f t="shared" si="3"/>
        <v>3.780336481010016E-2</v>
      </c>
      <c r="AH90" s="151">
        <f t="shared" si="3"/>
        <v>8.3960800994578477E-2</v>
      </c>
      <c r="AI90" s="151">
        <f t="shared" si="3"/>
        <v>5.7869527548195299E-2</v>
      </c>
      <c r="AJ90" s="151">
        <f t="shared" si="3"/>
        <v>7.6769375869784717E-2</v>
      </c>
    </row>
    <row r="91" spans="15:36" x14ac:dyDescent="0.25">
      <c r="O91" s="69"/>
      <c r="P91" s="25">
        <v>42825</v>
      </c>
      <c r="Q91" s="61">
        <v>161.95388013036001</v>
      </c>
      <c r="R91" s="16">
        <v>191.39318885528499</v>
      </c>
      <c r="S91" s="16">
        <v>199.45092039407501</v>
      </c>
      <c r="T91" s="16">
        <v>262.63711432900902</v>
      </c>
      <c r="U91" s="65">
        <v>199.808116536207</v>
      </c>
      <c r="V91" s="66">
        <v>171.59909642218</v>
      </c>
      <c r="W91" s="61">
        <v>174.52741139827799</v>
      </c>
      <c r="X91" s="16">
        <v>187.980692864828</v>
      </c>
      <c r="Y91" s="16">
        <v>190.131515285039</v>
      </c>
      <c r="Z91" s="64">
        <v>230.53068522841701</v>
      </c>
      <c r="AA91" s="151">
        <f t="shared" si="4"/>
        <v>0.11994421200119221</v>
      </c>
      <c r="AB91" s="151">
        <f t="shared" si="4"/>
        <v>0.12706855021135088</v>
      </c>
      <c r="AC91" s="151">
        <f t="shared" si="4"/>
        <v>0.11525087897362019</v>
      </c>
      <c r="AD91" s="151">
        <f t="shared" si="4"/>
        <v>0.1272215729231212</v>
      </c>
      <c r="AE91" s="151">
        <f t="shared" si="4"/>
        <v>0.14012686676406094</v>
      </c>
      <c r="AF91" s="151">
        <f t="shared" si="3"/>
        <v>0.11521208257762261</v>
      </c>
      <c r="AG91" s="151">
        <f t="shared" si="3"/>
        <v>5.5872130645186369E-2</v>
      </c>
      <c r="AH91" s="151">
        <f t="shared" si="3"/>
        <v>9.1381753613036576E-2</v>
      </c>
      <c r="AI91" s="151">
        <f t="shared" si="3"/>
        <v>5.875902672917177E-2</v>
      </c>
      <c r="AJ91" s="151">
        <f t="shared" si="3"/>
        <v>6.0067699926119378E-2</v>
      </c>
    </row>
    <row r="92" spans="15:36" x14ac:dyDescent="0.25">
      <c r="O92" s="70"/>
      <c r="P92" s="25">
        <v>42916</v>
      </c>
      <c r="Q92" s="61">
        <v>168.61656214656</v>
      </c>
      <c r="R92" s="16">
        <v>209.34021043132401</v>
      </c>
      <c r="S92" s="16">
        <v>207.59245527196501</v>
      </c>
      <c r="T92" s="16">
        <v>276.72359407955503</v>
      </c>
      <c r="U92" s="65">
        <v>208.820872584272</v>
      </c>
      <c r="V92" s="66">
        <v>172.79438148309401</v>
      </c>
      <c r="W92" s="61">
        <v>181.48283079180101</v>
      </c>
      <c r="X92" s="16">
        <v>193.63098175399799</v>
      </c>
      <c r="Y92" s="16">
        <v>187.96733314411699</v>
      </c>
      <c r="Z92" s="64">
        <v>234.74667172198599</v>
      </c>
      <c r="AA92" s="151">
        <f t="shared" si="4"/>
        <v>0.12916378977440135</v>
      </c>
      <c r="AB92" s="151">
        <f t="shared" si="4"/>
        <v>0.16250478564163173</v>
      </c>
      <c r="AC92" s="151">
        <f t="shared" si="4"/>
        <v>0.12810129699801909</v>
      </c>
      <c r="AD92" s="151">
        <f t="shared" si="4"/>
        <v>0.1171723844463437</v>
      </c>
      <c r="AE92" s="151">
        <f t="shared" si="4"/>
        <v>0.1575067609421954</v>
      </c>
      <c r="AF92" s="151">
        <f t="shared" si="3"/>
        <v>7.4705041752975987E-2</v>
      </c>
      <c r="AG92" s="151">
        <f t="shared" si="3"/>
        <v>6.3521434922424902E-2</v>
      </c>
      <c r="AH92" s="151">
        <f t="shared" si="3"/>
        <v>9.7201120795457729E-2</v>
      </c>
      <c r="AI92" s="151">
        <f t="shared" si="3"/>
        <v>3.9247509070374997E-2</v>
      </c>
      <c r="AJ92" s="151">
        <f t="shared" si="3"/>
        <v>5.6149900222585813E-2</v>
      </c>
    </row>
    <row r="93" spans="15:36" x14ac:dyDescent="0.25">
      <c r="O93" s="70"/>
      <c r="P93" s="25">
        <v>43008</v>
      </c>
      <c r="Q93" s="61">
        <v>168.386840874265</v>
      </c>
      <c r="R93" s="16">
        <v>213.51388093339</v>
      </c>
      <c r="S93" s="16">
        <v>210.015663590402</v>
      </c>
      <c r="T93" s="16">
        <v>280.07843423737501</v>
      </c>
      <c r="U93" s="65">
        <v>220.02191118020301</v>
      </c>
      <c r="V93" s="66">
        <v>176.99098903646399</v>
      </c>
      <c r="W93" s="61">
        <v>183.63102887803501</v>
      </c>
      <c r="X93" s="16">
        <v>197.33446814696501</v>
      </c>
      <c r="Y93" s="16">
        <v>187.691772195722</v>
      </c>
      <c r="Z93" s="64">
        <v>240.33343397358101</v>
      </c>
      <c r="AA93" s="151">
        <f t="shared" si="4"/>
        <v>9.7977062243878699E-2</v>
      </c>
      <c r="AB93" s="151">
        <f t="shared" si="4"/>
        <v>0.17038893466780025</v>
      </c>
      <c r="AC93" s="151">
        <f t="shared" si="4"/>
        <v>0.11301107614450157</v>
      </c>
      <c r="AD93" s="151">
        <f t="shared" si="4"/>
        <v>0.10023320426555005</v>
      </c>
      <c r="AE93" s="151">
        <f t="shared" si="4"/>
        <v>0.16975122427930001</v>
      </c>
      <c r="AF93" s="151">
        <f t="shared" si="3"/>
        <v>9.0880749713909914E-2</v>
      </c>
      <c r="AG93" s="151">
        <f t="shared" si="3"/>
        <v>4.4914242466947529E-2</v>
      </c>
      <c r="AH93" s="151">
        <f t="shared" si="3"/>
        <v>0.10306095131858961</v>
      </c>
      <c r="AI93" s="151">
        <f t="shared" si="3"/>
        <v>1.6709440407563836E-2</v>
      </c>
      <c r="AJ93" s="151">
        <f t="shared" si="3"/>
        <v>6.066049043477606E-2</v>
      </c>
    </row>
    <row r="94" spans="15:36" x14ac:dyDescent="0.25">
      <c r="O94" s="70"/>
      <c r="P94" s="25">
        <v>43100</v>
      </c>
      <c r="Q94" s="61">
        <v>166.98859976262301</v>
      </c>
      <c r="R94" s="16">
        <v>208.887110965104</v>
      </c>
      <c r="S94" s="16">
        <v>208.42194018017099</v>
      </c>
      <c r="T94" s="16">
        <v>277.87347774648202</v>
      </c>
      <c r="U94" s="65">
        <v>236.90341203771399</v>
      </c>
      <c r="V94" s="66">
        <v>181.43874906766101</v>
      </c>
      <c r="W94" s="61">
        <v>182.57916996148899</v>
      </c>
      <c r="X94" s="16">
        <v>202.43971811478599</v>
      </c>
      <c r="Y94" s="16">
        <v>189.128045456564</v>
      </c>
      <c r="Z94" s="64">
        <v>245.636327665143</v>
      </c>
      <c r="AA94" s="151">
        <f t="shared" si="4"/>
        <v>6.7745314620758501E-2</v>
      </c>
      <c r="AB94" s="151">
        <f t="shared" si="4"/>
        <v>0.15416329000656681</v>
      </c>
      <c r="AC94" s="151">
        <f t="shared" si="4"/>
        <v>8.0369478395030391E-2</v>
      </c>
      <c r="AD94" s="151">
        <f t="shared" si="4"/>
        <v>9.2773691168310357E-2</v>
      </c>
      <c r="AE94" s="151">
        <f t="shared" si="4"/>
        <v>0.22172280699225055</v>
      </c>
      <c r="AF94" s="151">
        <f t="shared" si="3"/>
        <v>9.7341812063966415E-2</v>
      </c>
      <c r="AG94" s="151">
        <f t="shared" si="3"/>
        <v>4.767596804330454E-2</v>
      </c>
      <c r="AH94" s="151">
        <f t="shared" si="3"/>
        <v>0.11201857926669057</v>
      </c>
      <c r="AI94" s="151">
        <f t="shared" si="3"/>
        <v>-2.6033048134910253E-3</v>
      </c>
      <c r="AJ94" s="151">
        <f t="shared" si="3"/>
        <v>7.3213310989862057E-2</v>
      </c>
    </row>
    <row r="95" spans="15:36" x14ac:dyDescent="0.25">
      <c r="O95" s="70"/>
      <c r="P95" s="25">
        <v>43190</v>
      </c>
      <c r="Q95" s="61">
        <v>172.01739402795599</v>
      </c>
      <c r="R95" s="16">
        <v>212.222655402897</v>
      </c>
      <c r="S95" s="16">
        <v>208.406843723544</v>
      </c>
      <c r="T95" s="16">
        <v>287.49325911056297</v>
      </c>
      <c r="U95" s="65">
        <v>243.95742082727699</v>
      </c>
      <c r="V95" s="66">
        <v>181.12775914138601</v>
      </c>
      <c r="W95" s="61">
        <v>184.00462116222101</v>
      </c>
      <c r="X95" s="16">
        <v>210.15526250991701</v>
      </c>
      <c r="Y95" s="16">
        <v>191.63958513351201</v>
      </c>
      <c r="Z95" s="64">
        <v>250.22288566992901</v>
      </c>
      <c r="AA95" s="151">
        <f t="shared" si="4"/>
        <v>6.2138146301253583E-2</v>
      </c>
      <c r="AB95" s="151">
        <f t="shared" si="4"/>
        <v>0.10883076180606133</v>
      </c>
      <c r="AC95" s="151">
        <f t="shared" si="4"/>
        <v>4.4902892961205199E-2</v>
      </c>
      <c r="AD95" s="151">
        <f t="shared" si="4"/>
        <v>9.4640640737532422E-2</v>
      </c>
      <c r="AE95" s="151">
        <f t="shared" si="4"/>
        <v>0.22095851287937918</v>
      </c>
      <c r="AF95" s="151">
        <f t="shared" si="3"/>
        <v>5.5528629916342442E-2</v>
      </c>
      <c r="AG95" s="151">
        <f t="shared" si="3"/>
        <v>5.4302127602842143E-2</v>
      </c>
      <c r="AH95" s="151">
        <f t="shared" si="3"/>
        <v>0.11796195293861467</v>
      </c>
      <c r="AI95" s="151">
        <f t="shared" si="3"/>
        <v>7.9317195059018797E-3</v>
      </c>
      <c r="AJ95" s="151">
        <f t="shared" si="3"/>
        <v>8.5421168214549592E-2</v>
      </c>
    </row>
    <row r="96" spans="15:36" x14ac:dyDescent="0.25">
      <c r="O96" s="70"/>
      <c r="P96" s="25">
        <v>43281</v>
      </c>
      <c r="Q96" s="61">
        <v>178.53175300329499</v>
      </c>
      <c r="R96" s="16">
        <v>219.026713927695</v>
      </c>
      <c r="S96" s="16">
        <v>209.00626804083799</v>
      </c>
      <c r="T96" s="16">
        <v>303.90005784924398</v>
      </c>
      <c r="U96" s="65">
        <v>244.21378322005799</v>
      </c>
      <c r="V96" s="66">
        <v>183.77231893019299</v>
      </c>
      <c r="W96" s="61">
        <v>185.50885132841401</v>
      </c>
      <c r="X96" s="16">
        <v>216.07850919384799</v>
      </c>
      <c r="Y96" s="16">
        <v>191.97313757881</v>
      </c>
      <c r="Z96" s="64">
        <v>254.823079876078</v>
      </c>
      <c r="AA96" s="151">
        <f t="shared" si="4"/>
        <v>5.8803184755461979E-2</v>
      </c>
      <c r="AB96" s="151">
        <f t="shared" si="4"/>
        <v>4.6271585742714949E-2</v>
      </c>
      <c r="AC96" s="151">
        <f t="shared" si="4"/>
        <v>6.8105209653248622E-3</v>
      </c>
      <c r="AD96" s="151">
        <f t="shared" si="4"/>
        <v>9.82079748569471E-2</v>
      </c>
      <c r="AE96" s="151">
        <f t="shared" si="4"/>
        <v>0.16948933407747724</v>
      </c>
      <c r="AF96" s="151">
        <f t="shared" si="3"/>
        <v>6.3531796305385413E-2</v>
      </c>
      <c r="AG96" s="151">
        <f t="shared" si="3"/>
        <v>2.2184029855869314E-2</v>
      </c>
      <c r="AH96" s="151">
        <f t="shared" si="3"/>
        <v>0.11592942016050345</v>
      </c>
      <c r="AI96" s="151">
        <f t="shared" si="3"/>
        <v>2.1311173424063634E-2</v>
      </c>
      <c r="AJ96" s="151">
        <f t="shared" si="3"/>
        <v>8.5523718001287774E-2</v>
      </c>
    </row>
    <row r="97" spans="15:36" x14ac:dyDescent="0.25">
      <c r="O97" s="70"/>
      <c r="P97" s="25">
        <v>43373</v>
      </c>
      <c r="Q97" s="61">
        <v>180.122961540066</v>
      </c>
      <c r="R97" s="16">
        <v>224.25971756966399</v>
      </c>
      <c r="S97" s="16">
        <v>210.87220245445101</v>
      </c>
      <c r="T97" s="16">
        <v>308.35389493506102</v>
      </c>
      <c r="U97" s="65">
        <v>244.70330301485501</v>
      </c>
      <c r="V97" s="66">
        <v>184.450206662483</v>
      </c>
      <c r="W97" s="61">
        <v>187.27081164750101</v>
      </c>
      <c r="X97" s="16">
        <v>217.696278824704</v>
      </c>
      <c r="Y97" s="16">
        <v>188.52914127028001</v>
      </c>
      <c r="Z97" s="64">
        <v>259.27271362240498</v>
      </c>
      <c r="AA97" s="151">
        <f t="shared" si="4"/>
        <v>6.9697374241757926E-2</v>
      </c>
      <c r="AB97" s="151">
        <f t="shared" si="4"/>
        <v>5.0328515360677617E-2</v>
      </c>
      <c r="AC97" s="151">
        <f t="shared" si="4"/>
        <v>4.0784522897279185E-3</v>
      </c>
      <c r="AD97" s="151">
        <f t="shared" si="4"/>
        <v>0.10095550831922218</v>
      </c>
      <c r="AE97" s="151">
        <f t="shared" si="4"/>
        <v>0.11217697229453383</v>
      </c>
      <c r="AF97" s="151">
        <f t="shared" si="3"/>
        <v>4.2144618020538038E-2</v>
      </c>
      <c r="AG97" s="151">
        <f t="shared" si="3"/>
        <v>1.9821175057966212E-2</v>
      </c>
      <c r="AH97" s="151">
        <f t="shared" si="3"/>
        <v>0.1031842580211304</v>
      </c>
      <c r="AI97" s="151">
        <f t="shared" si="3"/>
        <v>4.4614053389875341E-3</v>
      </c>
      <c r="AJ97" s="151">
        <f t="shared" si="3"/>
        <v>7.8804181905484993E-2</v>
      </c>
    </row>
    <row r="98" spans="15:36" x14ac:dyDescent="0.25">
      <c r="O98" s="68"/>
      <c r="P98" s="25">
        <v>43465</v>
      </c>
      <c r="Q98" s="61">
        <v>179.37843822339201</v>
      </c>
      <c r="R98" s="16">
        <v>228.110208706072</v>
      </c>
      <c r="S98" s="16">
        <v>212.783166659497</v>
      </c>
      <c r="T98" s="16">
        <v>305.65885623476601</v>
      </c>
      <c r="U98" s="65">
        <v>243.78137639373</v>
      </c>
      <c r="V98" s="66">
        <v>185.88572194046699</v>
      </c>
      <c r="W98" s="61">
        <v>188.23423765377899</v>
      </c>
      <c r="X98" s="16">
        <v>217.87028322371401</v>
      </c>
      <c r="Y98" s="16">
        <v>185.93542208087601</v>
      </c>
      <c r="Z98" s="64">
        <v>261.70700533932899</v>
      </c>
      <c r="AA98" s="151">
        <f t="shared" si="4"/>
        <v>7.4195714428298531E-2</v>
      </c>
      <c r="AB98" s="151">
        <f t="shared" si="4"/>
        <v>9.2026251175350682E-2</v>
      </c>
      <c r="AC98" s="151">
        <f t="shared" si="4"/>
        <v>2.0924987434412845E-2</v>
      </c>
      <c r="AD98" s="151">
        <f t="shared" si="4"/>
        <v>9.9992913010697571E-2</v>
      </c>
      <c r="AE98" s="151">
        <f t="shared" si="4"/>
        <v>2.9032778788855351E-2</v>
      </c>
      <c r="AF98" s="151">
        <f t="shared" si="3"/>
        <v>2.4509499187230777E-2</v>
      </c>
      <c r="AG98" s="151">
        <f t="shared" si="3"/>
        <v>3.0973235848770875E-2</v>
      </c>
      <c r="AH98" s="151">
        <f t="shared" si="3"/>
        <v>7.622301222618133E-2</v>
      </c>
      <c r="AI98" s="151">
        <f t="shared" si="3"/>
        <v>-1.6880750646900866E-2</v>
      </c>
      <c r="AJ98" s="151">
        <f t="shared" si="3"/>
        <v>6.5424678128610969E-2</v>
      </c>
    </row>
    <row r="99" spans="15:36" x14ac:dyDescent="0.25">
      <c r="O99" s="68"/>
      <c r="P99" s="25">
        <v>43555</v>
      </c>
      <c r="Q99" s="61">
        <v>181.02563658291999</v>
      </c>
      <c r="R99" s="16">
        <v>232.96146811442</v>
      </c>
      <c r="S99" s="16">
        <v>213.32368155765801</v>
      </c>
      <c r="T99" s="16">
        <v>311.059982218333</v>
      </c>
      <c r="U99" s="65">
        <v>242.436911708521</v>
      </c>
      <c r="V99" s="66">
        <v>182.75063514076601</v>
      </c>
      <c r="W99" s="61">
        <v>194.42443322648299</v>
      </c>
      <c r="X99" s="16">
        <v>222.505156945826</v>
      </c>
      <c r="Y99" s="16">
        <v>187.97114813650001</v>
      </c>
      <c r="Z99" s="64">
        <v>266.38127396891002</v>
      </c>
      <c r="AA99" s="151">
        <f t="shared" si="4"/>
        <v>5.2368207330823813E-2</v>
      </c>
      <c r="AB99" s="151">
        <f t="shared" si="4"/>
        <v>9.7721954671385669E-2</v>
      </c>
      <c r="AC99" s="151">
        <f t="shared" si="4"/>
        <v>2.3592496994178758E-2</v>
      </c>
      <c r="AD99" s="151">
        <f t="shared" si="4"/>
        <v>8.1973132798591308E-2</v>
      </c>
      <c r="AE99" s="151">
        <f t="shared" si="4"/>
        <v>-6.2326823820314514E-3</v>
      </c>
      <c r="AF99" s="151">
        <f t="shared" si="3"/>
        <v>8.9598414239377977E-3</v>
      </c>
      <c r="AG99" s="151">
        <f t="shared" si="3"/>
        <v>5.6627991180046022E-2</v>
      </c>
      <c r="AH99" s="151">
        <f t="shared" si="3"/>
        <v>5.8765573073984889E-2</v>
      </c>
      <c r="AI99" s="151">
        <f t="shared" si="3"/>
        <v>-1.9142376009926521E-2</v>
      </c>
      <c r="AJ99" s="151">
        <f t="shared" si="3"/>
        <v>6.4575980952820133E-2</v>
      </c>
    </row>
    <row r="100" spans="15:36" x14ac:dyDescent="0.25">
      <c r="O100" s="68"/>
      <c r="P100" s="25">
        <v>43646</v>
      </c>
      <c r="Q100" s="61">
        <v>184.17006983531701</v>
      </c>
      <c r="R100" s="16">
        <v>237.09639088866101</v>
      </c>
      <c r="S100" s="16">
        <v>214.617927734284</v>
      </c>
      <c r="T100" s="16">
        <v>322.95389698664098</v>
      </c>
      <c r="U100" s="65">
        <v>255.41074631239499</v>
      </c>
      <c r="V100" s="66">
        <v>186.03015995172899</v>
      </c>
      <c r="W100" s="61">
        <v>201.142392884868</v>
      </c>
      <c r="X100" s="16">
        <v>230.75715980273699</v>
      </c>
      <c r="Y100" s="16">
        <v>190.61253163609601</v>
      </c>
      <c r="Z100" s="64">
        <v>272.61205143330699</v>
      </c>
      <c r="AA100" s="151">
        <f t="shared" si="4"/>
        <v>3.1581591157725075E-2</v>
      </c>
      <c r="AB100" s="151">
        <f t="shared" si="4"/>
        <v>8.2499877010121958E-2</v>
      </c>
      <c r="AC100" s="151">
        <f t="shared" si="4"/>
        <v>2.6849241154573988E-2</v>
      </c>
      <c r="AD100" s="151">
        <f t="shared" si="4"/>
        <v>6.2697714742947053E-2</v>
      </c>
      <c r="AE100" s="151">
        <f t="shared" si="4"/>
        <v>4.584902188852924E-2</v>
      </c>
      <c r="AF100" s="151">
        <f t="shared" si="3"/>
        <v>1.2286077874403167E-2</v>
      </c>
      <c r="AG100" s="151">
        <f t="shared" si="3"/>
        <v>8.4273830841512076E-2</v>
      </c>
      <c r="AH100" s="151">
        <f t="shared" si="3"/>
        <v>6.7932024631475629E-2</v>
      </c>
      <c r="AI100" s="151">
        <f t="shared" si="3"/>
        <v>-7.0874808833888414E-3</v>
      </c>
      <c r="AJ100" s="151">
        <f t="shared" si="3"/>
        <v>6.9809106639319607E-2</v>
      </c>
    </row>
    <row r="101" spans="15:36" x14ac:dyDescent="0.25">
      <c r="O101" s="68"/>
      <c r="P101" s="25">
        <v>43738</v>
      </c>
      <c r="Q101" s="61">
        <v>186.73078141848501</v>
      </c>
      <c r="R101" s="16">
        <v>239.50222537662299</v>
      </c>
      <c r="S101" s="16">
        <v>216.56480332437201</v>
      </c>
      <c r="T101" s="16">
        <v>334.68800929644902</v>
      </c>
      <c r="U101" s="65">
        <v>262.81017943697702</v>
      </c>
      <c r="V101" s="66">
        <v>187.135909698977</v>
      </c>
      <c r="W101" s="61">
        <v>200.95395409345301</v>
      </c>
      <c r="X101" s="16">
        <v>235.51084216122999</v>
      </c>
      <c r="Y101" s="16">
        <v>191.065034473163</v>
      </c>
      <c r="Z101" s="64">
        <v>277.50568151390797</v>
      </c>
      <c r="AA101" s="151">
        <f t="shared" si="4"/>
        <v>3.6685050156413102E-2</v>
      </c>
      <c r="AB101" s="151">
        <f t="shared" si="4"/>
        <v>6.7968104000773355E-2</v>
      </c>
      <c r="AC101" s="151">
        <f t="shared" si="4"/>
        <v>2.6995501558108925E-2</v>
      </c>
      <c r="AD101" s="151">
        <f t="shared" si="4"/>
        <v>8.5402243311808679E-2</v>
      </c>
      <c r="AE101" s="151">
        <f t="shared" si="4"/>
        <v>7.3995226868771802E-2</v>
      </c>
      <c r="AF101" s="151">
        <f t="shared" si="3"/>
        <v>1.4560585672904303E-2</v>
      </c>
      <c r="AG101" s="151">
        <f t="shared" si="3"/>
        <v>7.3066071138238708E-2</v>
      </c>
      <c r="AH101" s="151">
        <f t="shared" si="3"/>
        <v>8.1832190392518545E-2</v>
      </c>
      <c r="AI101" s="151">
        <f t="shared" si="3"/>
        <v>1.3450934883575849E-2</v>
      </c>
      <c r="AJ101" s="151">
        <f t="shared" si="3"/>
        <v>7.0323512400370936E-2</v>
      </c>
    </row>
    <row r="102" spans="15:36" x14ac:dyDescent="0.25">
      <c r="O102" s="68"/>
      <c r="P102" s="25">
        <v>43830</v>
      </c>
      <c r="Q102" s="61">
        <v>187.98207259114201</v>
      </c>
      <c r="R102" s="16">
        <v>243.051205070527</v>
      </c>
      <c r="S102" s="16">
        <v>217.923308252304</v>
      </c>
      <c r="T102" s="16">
        <v>339.65427823917997</v>
      </c>
      <c r="U102" s="65">
        <v>275.450453455218</v>
      </c>
      <c r="V102" s="66">
        <v>191.098683771976</v>
      </c>
      <c r="W102" s="61">
        <v>200.72627761293299</v>
      </c>
      <c r="X102" s="16">
        <v>240.86420823065399</v>
      </c>
      <c r="Y102" s="16">
        <v>191.605565194451</v>
      </c>
      <c r="Z102" s="64">
        <v>283.19665703409601</v>
      </c>
      <c r="AA102" s="151">
        <f t="shared" si="4"/>
        <v>4.7963592798345722E-2</v>
      </c>
      <c r="AB102" s="151">
        <f t="shared" si="4"/>
        <v>6.5499025445665104E-2</v>
      </c>
      <c r="AC102" s="151">
        <f t="shared" si="4"/>
        <v>2.4156711611649451E-2</v>
      </c>
      <c r="AD102" s="151">
        <f t="shared" si="4"/>
        <v>0.11122014399708169</v>
      </c>
      <c r="AE102" s="151">
        <f t="shared" si="4"/>
        <v>0.12990769651878353</v>
      </c>
      <c r="AF102" s="151">
        <f t="shared" si="3"/>
        <v>2.80439066383944E-2</v>
      </c>
      <c r="AG102" s="151">
        <f t="shared" si="3"/>
        <v>6.6364334750465215E-2</v>
      </c>
      <c r="AH102" s="151">
        <f t="shared" si="3"/>
        <v>0.10553951951000728</v>
      </c>
      <c r="AI102" s="151">
        <f t="shared" si="3"/>
        <v>3.0495228128767593E-2</v>
      </c>
      <c r="AJ102" s="151">
        <f t="shared" si="3"/>
        <v>8.2113398786950897E-2</v>
      </c>
    </row>
    <row r="103" spans="15:36" x14ac:dyDescent="0.25">
      <c r="O103" s="68"/>
      <c r="P103" s="25">
        <v>43921</v>
      </c>
      <c r="Q103" s="61">
        <v>188.91781416768799</v>
      </c>
      <c r="R103" s="16">
        <v>249.43066090090599</v>
      </c>
      <c r="S103" s="16">
        <v>217.40720958362101</v>
      </c>
      <c r="T103" s="16">
        <v>339.78404497174603</v>
      </c>
      <c r="U103" s="65">
        <v>284.79996869472501</v>
      </c>
      <c r="V103" s="66">
        <v>197.16048769666801</v>
      </c>
      <c r="W103" s="61">
        <v>200.67014187499601</v>
      </c>
      <c r="X103" s="16">
        <v>247.07426350724799</v>
      </c>
      <c r="Y103" s="16">
        <v>192.12011380076299</v>
      </c>
      <c r="Z103" s="64">
        <v>286.88150556619701</v>
      </c>
      <c r="AA103" s="151">
        <f t="shared" si="4"/>
        <v>4.3597016056634352E-2</v>
      </c>
      <c r="AB103" s="151">
        <f t="shared" si="4"/>
        <v>7.0694921867495708E-2</v>
      </c>
      <c r="AC103" s="151">
        <f t="shared" si="4"/>
        <v>1.9142403675699304E-2</v>
      </c>
      <c r="AD103" s="151">
        <f t="shared" si="4"/>
        <v>9.2342520399334438E-2</v>
      </c>
      <c r="AE103" s="151">
        <f t="shared" si="4"/>
        <v>0.17473847809584631</v>
      </c>
      <c r="AF103" s="151">
        <f t="shared" si="3"/>
        <v>7.8849808345687222E-2</v>
      </c>
      <c r="AG103" s="151">
        <f t="shared" si="3"/>
        <v>3.2124093380986984E-2</v>
      </c>
      <c r="AH103" s="151">
        <f t="shared" si="3"/>
        <v>0.11042039159300887</v>
      </c>
      <c r="AI103" s="151">
        <f t="shared" si="3"/>
        <v>2.2072353685099078E-2</v>
      </c>
      <c r="AJ103" s="151">
        <f t="shared" si="3"/>
        <v>7.6958230929099036E-2</v>
      </c>
    </row>
    <row r="104" spans="15:36" x14ac:dyDescent="0.25">
      <c r="O104" s="68"/>
      <c r="P104" s="25">
        <v>44012</v>
      </c>
      <c r="Q104" s="61">
        <v>189.582139469547</v>
      </c>
      <c r="R104" s="16">
        <v>256.04878797859698</v>
      </c>
      <c r="S104" s="16">
        <v>214.056211955907</v>
      </c>
      <c r="T104" s="16">
        <v>341.10781949368402</v>
      </c>
      <c r="U104" s="65">
        <v>288.234452526756</v>
      </c>
      <c r="V104" s="66">
        <v>191.37001422983201</v>
      </c>
      <c r="W104" s="61">
        <v>193.41992273281801</v>
      </c>
      <c r="X104" s="16">
        <v>253.72575369853499</v>
      </c>
      <c r="Y104" s="16">
        <v>190.86197286607199</v>
      </c>
      <c r="Z104" s="64">
        <v>292.967192985086</v>
      </c>
      <c r="AA104" s="151">
        <f t="shared" si="4"/>
        <v>2.938626042260517E-2</v>
      </c>
      <c r="AB104" s="151">
        <f t="shared" si="4"/>
        <v>7.9935409471652008E-2</v>
      </c>
      <c r="AC104" s="151">
        <f t="shared" si="4"/>
        <v>-2.6172826487843581E-3</v>
      </c>
      <c r="AD104" s="151">
        <f t="shared" si="4"/>
        <v>5.6212117817528551E-2</v>
      </c>
      <c r="AE104" s="151">
        <f t="shared" si="4"/>
        <v>0.1285134109988233</v>
      </c>
      <c r="AF104" s="151">
        <f t="shared" si="3"/>
        <v>2.870423956786694E-2</v>
      </c>
      <c r="AG104" s="151">
        <f t="shared" si="3"/>
        <v>-3.8393051018689395E-2</v>
      </c>
      <c r="AH104" s="151">
        <f t="shared" si="3"/>
        <v>9.9535780018408682E-2</v>
      </c>
      <c r="AI104" s="151">
        <f t="shared" si="3"/>
        <v>1.3086297518580814E-3</v>
      </c>
      <c r="AJ104" s="151">
        <f t="shared" si="3"/>
        <v>7.4667064220962365E-2</v>
      </c>
    </row>
    <row r="105" spans="15:36" x14ac:dyDescent="0.25">
      <c r="O105" s="68"/>
      <c r="P105" s="25">
        <v>44104</v>
      </c>
      <c r="Q105" s="61">
        <v>194.62470918087001</v>
      </c>
      <c r="R105" s="16">
        <v>263.38479333150298</v>
      </c>
      <c r="S105" s="16">
        <v>216.866322040136</v>
      </c>
      <c r="T105" s="16">
        <v>355.463192350361</v>
      </c>
      <c r="U105" s="65">
        <v>299.29093560442197</v>
      </c>
      <c r="V105" s="66">
        <v>194.46003957136301</v>
      </c>
      <c r="W105" s="61">
        <v>191.073882542777</v>
      </c>
      <c r="X105" s="16">
        <v>266.15202743215298</v>
      </c>
      <c r="Y105" s="16">
        <v>191.68239835802001</v>
      </c>
      <c r="Z105" s="64">
        <v>302.12683739619803</v>
      </c>
      <c r="AA105" s="151">
        <f t="shared" si="4"/>
        <v>4.2274378666545598E-2</v>
      </c>
      <c r="AB105" s="151">
        <f t="shared" si="4"/>
        <v>9.9717520024392492E-2</v>
      </c>
      <c r="AC105" s="151">
        <f t="shared" si="4"/>
        <v>1.3922794061431709E-3</v>
      </c>
      <c r="AD105" s="151">
        <f t="shared" si="4"/>
        <v>6.2073281614072995E-2</v>
      </c>
      <c r="AE105" s="151">
        <f t="shared" si="4"/>
        <v>0.13881028598511036</v>
      </c>
      <c r="AF105" s="151">
        <f t="shared" si="3"/>
        <v>3.9138024787265246E-2</v>
      </c>
      <c r="AG105" s="151">
        <f t="shared" si="3"/>
        <v>-4.9165847943859364E-2</v>
      </c>
      <c r="AH105" s="151">
        <f t="shared" si="3"/>
        <v>0.13010520020961969</v>
      </c>
      <c r="AI105" s="151">
        <f t="shared" si="3"/>
        <v>3.2311714519577261E-3</v>
      </c>
      <c r="AJ105" s="151">
        <f t="shared" si="3"/>
        <v>8.8723069552923972E-2</v>
      </c>
    </row>
    <row r="106" spans="15:36" x14ac:dyDescent="0.25">
      <c r="O106" s="68"/>
      <c r="P106" s="25">
        <v>44196</v>
      </c>
      <c r="Q106" s="61">
        <v>199.96321677674601</v>
      </c>
      <c r="R106" s="16">
        <v>271.68185348283203</v>
      </c>
      <c r="S106" s="16">
        <v>225.83400596238999</v>
      </c>
      <c r="T106" s="16">
        <v>372.84527148103399</v>
      </c>
      <c r="U106" s="65">
        <v>320.62916682855501</v>
      </c>
      <c r="V106" s="66">
        <v>193.50024630050601</v>
      </c>
      <c r="W106" s="61">
        <v>195.41672442762601</v>
      </c>
      <c r="X106" s="16">
        <v>277.96835364959702</v>
      </c>
      <c r="Y106" s="16">
        <v>194.427584883729</v>
      </c>
      <c r="Z106" s="64">
        <v>307.887345844192</v>
      </c>
      <c r="AA106" s="151">
        <f t="shared" si="4"/>
        <v>6.3735568080807381E-2</v>
      </c>
      <c r="AB106" s="151">
        <f t="shared" si="4"/>
        <v>0.11779677621428442</v>
      </c>
      <c r="AC106" s="151">
        <f t="shared" si="4"/>
        <v>3.6300374537850066E-2</v>
      </c>
      <c r="AD106" s="151">
        <f t="shared" si="4"/>
        <v>9.7719932791429098E-2</v>
      </c>
      <c r="AE106" s="151">
        <f t="shared" si="4"/>
        <v>0.16401756761196284</v>
      </c>
      <c r="AF106" s="151">
        <f t="shared" si="3"/>
        <v>1.2567132756370114E-2</v>
      </c>
      <c r="AG106" s="151">
        <f t="shared" si="3"/>
        <v>-2.6451709504350829E-2</v>
      </c>
      <c r="AH106" s="151">
        <f t="shared" si="3"/>
        <v>0.15404590699258947</v>
      </c>
      <c r="AI106" s="151">
        <f t="shared" si="3"/>
        <v>1.4728276218981762E-2</v>
      </c>
      <c r="AJ106" s="151">
        <f t="shared" si="3"/>
        <v>8.7185664790963013E-2</v>
      </c>
    </row>
    <row r="107" spans="15:36" x14ac:dyDescent="0.25">
      <c r="O107" s="68"/>
      <c r="P107" s="25">
        <v>44286</v>
      </c>
      <c r="Q107" s="61">
        <v>200.96699315548699</v>
      </c>
      <c r="R107" s="16">
        <v>283.09287266704803</v>
      </c>
      <c r="S107" s="16">
        <v>235.27582795369301</v>
      </c>
      <c r="T107" s="16">
        <v>387.42034766573897</v>
      </c>
      <c r="U107" s="65">
        <v>322.33920102609397</v>
      </c>
      <c r="V107" s="66">
        <v>187.69450169648999</v>
      </c>
      <c r="W107" s="61">
        <v>195.42499571394501</v>
      </c>
      <c r="X107" s="16">
        <v>284.27943905082702</v>
      </c>
      <c r="Y107" s="16">
        <v>199.88819770797801</v>
      </c>
      <c r="Z107" s="64">
        <v>318.411297496982</v>
      </c>
      <c r="AA107" s="151">
        <f t="shared" si="4"/>
        <v>6.3780004235618915E-2</v>
      </c>
      <c r="AB107" s="151">
        <f t="shared" si="4"/>
        <v>0.13495619040802431</v>
      </c>
      <c r="AC107" s="151">
        <f t="shared" si="4"/>
        <v>8.2189631173198219E-2</v>
      </c>
      <c r="AD107" s="151">
        <f t="shared" si="4"/>
        <v>0.14019581966526418</v>
      </c>
      <c r="AE107" s="151">
        <f t="shared" si="4"/>
        <v>0.13180911677559548</v>
      </c>
      <c r="AF107" s="151">
        <f t="shared" si="3"/>
        <v>-4.8011577323451626E-2</v>
      </c>
      <c r="AG107" s="151">
        <f t="shared" si="3"/>
        <v>-2.6138149462805349E-2</v>
      </c>
      <c r="AH107" s="151">
        <f t="shared" si="3"/>
        <v>0.15058296649536551</v>
      </c>
      <c r="AI107" s="151">
        <f t="shared" si="3"/>
        <v>4.0433475462495538E-2</v>
      </c>
      <c r="AJ107" s="151">
        <f t="shared" si="3"/>
        <v>0.10990527907526482</v>
      </c>
    </row>
    <row r="108" spans="15:36" x14ac:dyDescent="0.25">
      <c r="O108" s="68"/>
      <c r="P108" s="25">
        <v>44377</v>
      </c>
      <c r="Q108" s="61">
        <v>206.24413087963899</v>
      </c>
      <c r="R108" s="16">
        <v>300.91584307289202</v>
      </c>
      <c r="S108" s="16">
        <v>247.510979856365</v>
      </c>
      <c r="T108" s="16">
        <v>414.156699340047</v>
      </c>
      <c r="U108" s="65">
        <v>337.09760443174002</v>
      </c>
      <c r="V108" s="66">
        <v>197.34444593419099</v>
      </c>
      <c r="W108" s="61">
        <v>202.73624480092701</v>
      </c>
      <c r="X108" s="16">
        <v>298.79231343249</v>
      </c>
      <c r="Y108" s="16">
        <v>209.43533902274399</v>
      </c>
      <c r="Z108" s="64">
        <v>338.44789666377199</v>
      </c>
      <c r="AA108" s="151">
        <f t="shared" si="4"/>
        <v>8.7887980675354971E-2</v>
      </c>
      <c r="AB108" s="151">
        <f t="shared" si="4"/>
        <v>0.17522853925028326</v>
      </c>
      <c r="AC108" s="151">
        <f t="shared" si="4"/>
        <v>0.15628963810379526</v>
      </c>
      <c r="AD108" s="151">
        <f t="shared" si="4"/>
        <v>0.21415187712434003</v>
      </c>
      <c r="AE108" s="151">
        <f t="shared" si="4"/>
        <v>0.16952571587689769</v>
      </c>
      <c r="AF108" s="151">
        <f t="shared" si="3"/>
        <v>3.1219267701907416E-2</v>
      </c>
      <c r="AG108" s="151">
        <f t="shared" si="3"/>
        <v>4.8166300226363701E-2</v>
      </c>
      <c r="AH108" s="151">
        <f t="shared" si="3"/>
        <v>0.17761917770279245</v>
      </c>
      <c r="AI108" s="151">
        <f t="shared" si="3"/>
        <v>9.7313078544488008E-2</v>
      </c>
      <c r="AJ108" s="151">
        <f t="shared" si="3"/>
        <v>0.15524162693875843</v>
      </c>
    </row>
    <row r="109" spans="15:36" x14ac:dyDescent="0.25">
      <c r="O109" s="68"/>
      <c r="P109" s="25">
        <v>44469</v>
      </c>
      <c r="Q109" s="61">
        <v>217.73741497145599</v>
      </c>
      <c r="R109" s="16">
        <v>315.23570470500601</v>
      </c>
      <c r="S109" s="16">
        <v>256.83274121863099</v>
      </c>
      <c r="T109" s="16">
        <v>439.24675616209203</v>
      </c>
      <c r="U109" s="65">
        <v>345.49170166740902</v>
      </c>
      <c r="V109" s="66">
        <v>207.50367380823101</v>
      </c>
      <c r="W109" s="61">
        <v>217.39045310527601</v>
      </c>
      <c r="X109" s="16">
        <v>326.69136472706703</v>
      </c>
      <c r="Y109" s="16">
        <v>215.99465786511701</v>
      </c>
      <c r="Z109" s="64">
        <v>362.87432713939899</v>
      </c>
      <c r="AA109" s="151">
        <f t="shared" si="4"/>
        <v>0.11875524894995082</v>
      </c>
      <c r="AB109" s="151">
        <f t="shared" si="4"/>
        <v>0.19686372443014255</v>
      </c>
      <c r="AC109" s="151">
        <f t="shared" si="4"/>
        <v>0.18429057496118872</v>
      </c>
      <c r="AD109" s="151">
        <f t="shared" si="4"/>
        <v>0.23570250201643961</v>
      </c>
      <c r="AE109" s="151">
        <f t="shared" si="4"/>
        <v>0.15436740832021512</v>
      </c>
      <c r="AF109" s="151">
        <f t="shared" si="3"/>
        <v>6.7076167759809735E-2</v>
      </c>
      <c r="AG109" s="151">
        <f t="shared" si="3"/>
        <v>0.13772981535876494</v>
      </c>
      <c r="AH109" s="151">
        <f t="shared" si="3"/>
        <v>0.22746149213665734</v>
      </c>
      <c r="AI109" s="151">
        <f t="shared" si="3"/>
        <v>0.12683616083354243</v>
      </c>
      <c r="AJ109" s="151">
        <f t="shared" si="3"/>
        <v>0.20106618222577466</v>
      </c>
    </row>
    <row r="110" spans="15:36" x14ac:dyDescent="0.25">
      <c r="O110" s="68"/>
      <c r="P110" s="25">
        <v>44561</v>
      </c>
      <c r="Q110" s="61">
        <v>225.193202756593</v>
      </c>
      <c r="R110" s="16">
        <v>323.774637410536</v>
      </c>
      <c r="S110" s="16">
        <v>260.73486374817298</v>
      </c>
      <c r="T110" s="16">
        <v>450.246209719543</v>
      </c>
      <c r="U110" s="65">
        <v>355.39214044865201</v>
      </c>
      <c r="V110" s="66">
        <v>223.98995937966501</v>
      </c>
      <c r="W110" s="61">
        <v>222.21110941814999</v>
      </c>
      <c r="X110" s="16">
        <v>345.98757206114101</v>
      </c>
      <c r="Y110" s="16">
        <v>220.13452134396499</v>
      </c>
      <c r="Z110" s="64">
        <v>381.99115050909802</v>
      </c>
      <c r="AA110" s="151">
        <f t="shared" si="4"/>
        <v>0.1261731351722335</v>
      </c>
      <c r="AB110" s="151">
        <f t="shared" si="4"/>
        <v>0.19174186004659233</v>
      </c>
      <c r="AC110" s="151">
        <f t="shared" si="4"/>
        <v>0.15454208340791387</v>
      </c>
      <c r="AD110" s="151">
        <f t="shared" si="4"/>
        <v>0.20759533286033971</v>
      </c>
      <c r="AE110" s="151">
        <f t="shared" si="4"/>
        <v>0.1084211207730994</v>
      </c>
      <c r="AF110" s="151">
        <f t="shared" si="3"/>
        <v>0.15756937607101773</v>
      </c>
      <c r="AG110" s="151">
        <f t="shared" si="3"/>
        <v>0.13711408309091522</v>
      </c>
      <c r="AH110" s="151">
        <f t="shared" si="3"/>
        <v>0.24470130329040285</v>
      </c>
      <c r="AI110" s="151">
        <f t="shared" si="3"/>
        <v>0.13221856597976656</v>
      </c>
      <c r="AJ110" s="151">
        <f t="shared" si="3"/>
        <v>0.24068480132472425</v>
      </c>
    </row>
    <row r="111" spans="15:36" x14ac:dyDescent="0.25">
      <c r="O111" s="68"/>
      <c r="P111" s="25">
        <v>44651</v>
      </c>
      <c r="Q111" s="61">
        <v>230.101773822398</v>
      </c>
      <c r="R111" s="16">
        <v>346.89512965431402</v>
      </c>
      <c r="S111" s="16">
        <v>267.09586860964799</v>
      </c>
      <c r="T111" s="16">
        <v>471.04993504527403</v>
      </c>
      <c r="U111" s="65">
        <v>364.03286956877798</v>
      </c>
      <c r="V111" s="66">
        <v>234.674010625237</v>
      </c>
      <c r="W111" s="61">
        <v>214.368683245657</v>
      </c>
      <c r="X111" s="16">
        <v>367.51980283494498</v>
      </c>
      <c r="Y111" s="16">
        <v>223.79836252012601</v>
      </c>
      <c r="Z111" s="64">
        <v>398.24756550125198</v>
      </c>
      <c r="AA111" s="151">
        <f t="shared" si="4"/>
        <v>0.14497296401488979</v>
      </c>
      <c r="AB111" s="151">
        <f t="shared" si="4"/>
        <v>0.22537570934293805</v>
      </c>
      <c r="AC111" s="151">
        <f t="shared" si="4"/>
        <v>0.13524568559681271</v>
      </c>
      <c r="AD111" s="151">
        <f t="shared" si="4"/>
        <v>0.21586266153395095</v>
      </c>
      <c r="AE111" s="151">
        <f t="shared" si="4"/>
        <v>0.1293471858525479</v>
      </c>
      <c r="AF111" s="151">
        <f t="shared" si="3"/>
        <v>0.25029773650330411</v>
      </c>
      <c r="AG111" s="151">
        <f t="shared" si="3"/>
        <v>9.693584724157267E-2</v>
      </c>
      <c r="AH111" s="151">
        <f t="shared" si="3"/>
        <v>0.29281176317938074</v>
      </c>
      <c r="AI111" s="151">
        <f t="shared" si="3"/>
        <v>0.11961769172124415</v>
      </c>
      <c r="AJ111" s="151">
        <f t="shared" si="3"/>
        <v>0.25073315121624007</v>
      </c>
    </row>
    <row r="112" spans="15:36" x14ac:dyDescent="0.25">
      <c r="O112" s="68"/>
      <c r="P112" s="25">
        <v>44742</v>
      </c>
      <c r="Q112" s="61">
        <v>239.10118776057001</v>
      </c>
      <c r="R112" s="16">
        <v>382.34091968529799</v>
      </c>
      <c r="S112" s="16">
        <v>276.00553087814598</v>
      </c>
      <c r="T112" s="16">
        <v>502.89596093975899</v>
      </c>
      <c r="U112" s="65">
        <v>381.59289572738902</v>
      </c>
      <c r="V112" s="66">
        <v>238.58036791752301</v>
      </c>
      <c r="W112" s="61">
        <v>205.15086893821399</v>
      </c>
      <c r="X112" s="16">
        <v>400.72780375605998</v>
      </c>
      <c r="Y112" s="16">
        <v>224.93676498663601</v>
      </c>
      <c r="Z112" s="64">
        <v>415.15457816335402</v>
      </c>
      <c r="AA112" s="151">
        <f t="shared" si="4"/>
        <v>0.15931147587470451</v>
      </c>
      <c r="AB112" s="151">
        <f t="shared" si="4"/>
        <v>0.27059085949383554</v>
      </c>
      <c r="AC112" s="151">
        <f t="shared" si="4"/>
        <v>0.11512439180805978</v>
      </c>
      <c r="AD112" s="151">
        <f t="shared" si="4"/>
        <v>0.21426494305444477</v>
      </c>
      <c r="AE112" s="151">
        <f t="shared" si="4"/>
        <v>0.13199527588057647</v>
      </c>
      <c r="AF112" s="151">
        <f t="shared" si="3"/>
        <v>0.20895405385304366</v>
      </c>
      <c r="AG112" s="151">
        <f t="shared" si="3"/>
        <v>1.1910174915481742E-2</v>
      </c>
      <c r="AH112" s="151">
        <f t="shared" si="3"/>
        <v>0.34115834223627561</v>
      </c>
      <c r="AI112" s="151">
        <f t="shared" si="3"/>
        <v>7.4015331109945182E-2</v>
      </c>
      <c r="AJ112" s="151">
        <f t="shared" si="3"/>
        <v>0.22664251205492225</v>
      </c>
    </row>
    <row r="113" spans="15:36" x14ac:dyDescent="0.25">
      <c r="P113" s="25">
        <v>44834</v>
      </c>
      <c r="Q113" s="61">
        <v>237.77099237723399</v>
      </c>
      <c r="R113" s="16">
        <v>384.73773494562897</v>
      </c>
      <c r="S113" s="16">
        <v>277.45422521073499</v>
      </c>
      <c r="T113" s="16">
        <v>489.04823592279803</v>
      </c>
      <c r="U113" s="65">
        <v>399.17136254451401</v>
      </c>
      <c r="V113" s="66">
        <v>241.39903578040699</v>
      </c>
      <c r="W113" s="61">
        <v>195.346583239924</v>
      </c>
      <c r="X113" s="16">
        <v>410.88962835895398</v>
      </c>
      <c r="Y113" s="16">
        <v>225.68364006019601</v>
      </c>
      <c r="Z113" s="64">
        <v>408.72551012044897</v>
      </c>
      <c r="AA113" s="151">
        <f t="shared" si="4"/>
        <v>9.2007969362565722E-2</v>
      </c>
      <c r="AB113" s="151">
        <f t="shared" si="4"/>
        <v>0.22047639021621035</v>
      </c>
      <c r="AC113" s="151">
        <f t="shared" si="4"/>
        <v>8.0291492020286404E-2</v>
      </c>
      <c r="AD113" s="151">
        <f t="shared" si="4"/>
        <v>0.11337927727877894</v>
      </c>
      <c r="AE113" s="151">
        <f t="shared" si="4"/>
        <v>0.15537178061885903</v>
      </c>
      <c r="AF113" s="151">
        <f t="shared" si="3"/>
        <v>0.16334824993749808</v>
      </c>
      <c r="AG113" s="151">
        <f t="shared" si="3"/>
        <v>-0.10140219844280274</v>
      </c>
      <c r="AH113" s="151">
        <f t="shared" si="3"/>
        <v>0.25773030059190583</v>
      </c>
      <c r="AI113" s="151">
        <f t="shared" si="3"/>
        <v>4.4857508471943364E-2</v>
      </c>
      <c r="AJ113" s="151">
        <f t="shared" si="3"/>
        <v>0.12635554392205917</v>
      </c>
    </row>
    <row r="114" spans="15:36" x14ac:dyDescent="0.25">
      <c r="P114" s="25">
        <v>44926</v>
      </c>
      <c r="Q114" s="61">
        <v>229.92575861789601</v>
      </c>
      <c r="R114" s="16">
        <v>370.99841407898498</v>
      </c>
      <c r="S114" s="16">
        <v>276.05452490659297</v>
      </c>
      <c r="T114" s="16">
        <v>459.90118393460398</v>
      </c>
      <c r="U114" s="65">
        <v>399.78649211383902</v>
      </c>
      <c r="V114" s="66">
        <v>235.06007047465701</v>
      </c>
      <c r="W114" s="61">
        <v>183.87926515118599</v>
      </c>
      <c r="X114" s="16">
        <v>400.56132751600097</v>
      </c>
      <c r="Y114" s="16">
        <v>223.82918102244901</v>
      </c>
      <c r="Z114" s="64">
        <v>381.96431159877699</v>
      </c>
      <c r="AA114" s="151">
        <f t="shared" ref="AA114:AJ116" si="5">IFERROR(Q114/Q110-1,"NULL")</f>
        <v>2.1015536008066604E-2</v>
      </c>
      <c r="AB114" s="151">
        <f t="shared" si="5"/>
        <v>0.14585384774462962</v>
      </c>
      <c r="AC114" s="151">
        <f t="shared" si="5"/>
        <v>5.8755706613965675E-2</v>
      </c>
      <c r="AD114" s="151">
        <f t="shared" si="5"/>
        <v>2.1443765670065229E-2</v>
      </c>
      <c r="AE114" s="151">
        <f t="shared" si="5"/>
        <v>0.12491652631693806</v>
      </c>
      <c r="AF114" s="151">
        <f t="shared" si="5"/>
        <v>4.9422354134312174E-2</v>
      </c>
      <c r="AG114" s="151">
        <f t="shared" si="5"/>
        <v>-0.17250192561179434</v>
      </c>
      <c r="AH114" s="151">
        <f t="shared" si="5"/>
        <v>0.15773328252731567</v>
      </c>
      <c r="AI114" s="151">
        <f t="shared" si="5"/>
        <v>1.6783645090862498E-2</v>
      </c>
      <c r="AJ114" s="151">
        <f t="shared" si="5"/>
        <v>-7.0260555212531273E-5</v>
      </c>
    </row>
    <row r="115" spans="15:36" x14ac:dyDescent="0.25">
      <c r="P115" s="25">
        <v>45016</v>
      </c>
      <c r="Q115" s="61">
        <v>225.58395271002601</v>
      </c>
      <c r="R115" s="16">
        <v>375.66153075764998</v>
      </c>
      <c r="S115" s="16">
        <v>277.16376671648101</v>
      </c>
      <c r="T115" s="16">
        <v>451.29920174734798</v>
      </c>
      <c r="U115" s="65">
        <v>415.14118176505502</v>
      </c>
      <c r="V115" s="66">
        <v>238.72979471679599</v>
      </c>
      <c r="W115" s="61">
        <v>176.33612636471699</v>
      </c>
      <c r="X115" s="16">
        <v>388.95814133187298</v>
      </c>
      <c r="Y115" s="16">
        <v>219.28179417344001</v>
      </c>
      <c r="Z115" s="64">
        <v>360.93720155326702</v>
      </c>
      <c r="AA115" s="151">
        <f t="shared" si="5"/>
        <v>-1.9634012538551904E-2</v>
      </c>
      <c r="AB115" s="151">
        <f t="shared" si="5"/>
        <v>8.2925353065642859E-2</v>
      </c>
      <c r="AC115" s="151">
        <f t="shared" si="5"/>
        <v>3.7693949214717914E-2</v>
      </c>
      <c r="AD115" s="151">
        <f t="shared" si="5"/>
        <v>-4.1929171046436342E-2</v>
      </c>
      <c r="AE115" s="151">
        <f t="shared" si="5"/>
        <v>0.14039477329840677</v>
      </c>
      <c r="AF115" s="151">
        <f t="shared" si="5"/>
        <v>1.728262998000174E-2</v>
      </c>
      <c r="AG115" s="151">
        <f t="shared" si="5"/>
        <v>-0.17741657179167525</v>
      </c>
      <c r="AH115" s="151">
        <f t="shared" si="5"/>
        <v>5.8332471696922683E-2</v>
      </c>
      <c r="AI115" s="151">
        <f t="shared" si="5"/>
        <v>-2.0181418200858503E-2</v>
      </c>
      <c r="AJ115" s="151">
        <f t="shared" si="5"/>
        <v>-9.3686357884007365E-2</v>
      </c>
    </row>
    <row r="116" spans="15:36" x14ac:dyDescent="0.25">
      <c r="P116" s="25">
        <v>45107</v>
      </c>
      <c r="Q116" s="61">
        <v>223.07772615095499</v>
      </c>
      <c r="R116" s="16">
        <v>384.72065321902699</v>
      </c>
      <c r="S116" s="16">
        <v>277.38963392863798</v>
      </c>
      <c r="T116" s="16">
        <v>444.55459599547999</v>
      </c>
      <c r="U116" s="65">
        <v>409.74031952581601</v>
      </c>
      <c r="V116" s="66">
        <v>245.76919135453701</v>
      </c>
      <c r="W116" s="61">
        <v>174.112523922815</v>
      </c>
      <c r="X116" s="16">
        <v>388.44621704776603</v>
      </c>
      <c r="Y116" s="16">
        <v>221.962085007762</v>
      </c>
      <c r="Z116" s="64">
        <v>352.36683740500098</v>
      </c>
      <c r="AA116" s="151">
        <f t="shared" si="5"/>
        <v>-6.7015399462007408E-2</v>
      </c>
      <c r="AB116" s="151">
        <f t="shared" si="5"/>
        <v>6.2241141641019571E-3</v>
      </c>
      <c r="AC116" s="151">
        <f t="shared" si="5"/>
        <v>5.0147656320085332E-3</v>
      </c>
      <c r="AD116" s="151">
        <f t="shared" si="5"/>
        <v>-0.1160108043724527</v>
      </c>
      <c r="AE116" s="151">
        <f t="shared" si="5"/>
        <v>7.3762966013223741E-2</v>
      </c>
      <c r="AF116" s="151">
        <f t="shared" si="5"/>
        <v>3.0131663806886255E-2</v>
      </c>
      <c r="AG116" s="151">
        <f t="shared" si="5"/>
        <v>-0.15129521593567763</v>
      </c>
      <c r="AH116" s="151">
        <f t="shared" si="5"/>
        <v>-3.0648202079260445E-2</v>
      </c>
      <c r="AI116" s="151">
        <f t="shared" si="5"/>
        <v>-1.3224516583808521E-2</v>
      </c>
      <c r="AJ116" s="151">
        <f t="shared" si="5"/>
        <v>-0.15123942757930386</v>
      </c>
    </row>
    <row r="117" spans="15:36" ht="30" x14ac:dyDescent="0.25">
      <c r="O117" s="68"/>
      <c r="P117" s="68"/>
      <c r="Q117" s="152" t="s">
        <v>9</v>
      </c>
      <c r="R117" s="153" t="s">
        <v>10</v>
      </c>
      <c r="S117" s="153" t="s">
        <v>11</v>
      </c>
      <c r="T117" s="153" t="s">
        <v>12</v>
      </c>
      <c r="U117" s="153" t="s">
        <v>13</v>
      </c>
      <c r="V117" s="154" t="s">
        <v>14</v>
      </c>
      <c r="W117" s="152" t="s">
        <v>9</v>
      </c>
      <c r="X117" s="153" t="s">
        <v>10</v>
      </c>
      <c r="Y117" s="153" t="s">
        <v>11</v>
      </c>
      <c r="Z117" s="153" t="s">
        <v>12</v>
      </c>
    </row>
    <row r="118" spans="15:36" x14ac:dyDescent="0.25">
      <c r="O118" s="69"/>
      <c r="P118" s="69"/>
      <c r="Q118" s="155" t="s">
        <v>127</v>
      </c>
      <c r="R118" s="155" t="s">
        <v>128</v>
      </c>
      <c r="S118" s="155" t="s">
        <v>129</v>
      </c>
      <c r="T118" s="155" t="s">
        <v>130</v>
      </c>
      <c r="U118" s="155" t="s">
        <v>131</v>
      </c>
      <c r="V118" s="155" t="s">
        <v>132</v>
      </c>
      <c r="W118" s="155" t="s">
        <v>127</v>
      </c>
      <c r="X118" s="155" t="s">
        <v>128</v>
      </c>
      <c r="Y118" s="155" t="s">
        <v>129</v>
      </c>
      <c r="Z118" s="155" t="s">
        <v>130</v>
      </c>
    </row>
    <row r="119" spans="15:36" x14ac:dyDescent="0.25">
      <c r="O119" s="70" t="s">
        <v>133</v>
      </c>
      <c r="P119" s="128" t="s">
        <v>133</v>
      </c>
      <c r="Q119" s="156">
        <f>Q111/Q110-1</f>
        <v>2.1797154646406414E-2</v>
      </c>
      <c r="R119" s="156">
        <f t="shared" ref="Q119:Z124" si="6">R111/R110-1</f>
        <v>7.14092136082356E-2</v>
      </c>
      <c r="S119" s="156">
        <f t="shared" si="6"/>
        <v>2.4396449212939597E-2</v>
      </c>
      <c r="T119" s="156">
        <f t="shared" si="6"/>
        <v>4.620522033642338E-2</v>
      </c>
      <c r="U119" s="156">
        <f t="shared" si="6"/>
        <v>2.4313225129902305E-2</v>
      </c>
      <c r="V119" s="156">
        <f t="shared" si="6"/>
        <v>4.7698795406549532E-2</v>
      </c>
      <c r="W119" s="156">
        <f t="shared" si="6"/>
        <v>-3.5292682679223586E-2</v>
      </c>
      <c r="X119" s="156">
        <f t="shared" si="6"/>
        <v>6.22341162300446E-2</v>
      </c>
      <c r="Y119" s="156">
        <f t="shared" si="6"/>
        <v>1.6643646592967576E-2</v>
      </c>
      <c r="Z119" s="156">
        <f t="shared" si="6"/>
        <v>4.2557046074204186E-2</v>
      </c>
    </row>
    <row r="120" spans="15:36" x14ac:dyDescent="0.25">
      <c r="O120" s="70" t="s">
        <v>133</v>
      </c>
      <c r="P120" s="128" t="s">
        <v>133</v>
      </c>
      <c r="Q120" s="156">
        <f>Q112/Q111-1</f>
        <v>3.9110580456099164E-2</v>
      </c>
      <c r="R120" s="156">
        <f t="shared" si="6"/>
        <v>0.10218013169082596</v>
      </c>
      <c r="S120" s="156">
        <f t="shared" si="6"/>
        <v>3.3357544296273467E-2</v>
      </c>
      <c r="T120" s="156">
        <f t="shared" si="6"/>
        <v>6.7606475503333208E-2</v>
      </c>
      <c r="U120" s="156">
        <f t="shared" si="6"/>
        <v>4.8237474213282061E-2</v>
      </c>
      <c r="V120" s="156">
        <f t="shared" si="6"/>
        <v>1.6645887978299578E-2</v>
      </c>
      <c r="W120" s="156">
        <f t="shared" si="6"/>
        <v>-4.2999817734010182E-2</v>
      </c>
      <c r="X120" s="156">
        <f t="shared" si="6"/>
        <v>9.0357038355369568E-2</v>
      </c>
      <c r="Y120" s="156">
        <f t="shared" si="6"/>
        <v>5.0867327789658745E-3</v>
      </c>
      <c r="Z120" s="156">
        <f t="shared" si="6"/>
        <v>4.2453524206286453E-2</v>
      </c>
    </row>
    <row r="121" spans="15:36" x14ac:dyDescent="0.25">
      <c r="O121" s="70" t="s">
        <v>133</v>
      </c>
      <c r="P121" s="128" t="s">
        <v>133</v>
      </c>
      <c r="Q121" s="156">
        <f t="shared" si="6"/>
        <v>-5.5633156647805215E-3</v>
      </c>
      <c r="R121" s="156">
        <f t="shared" si="6"/>
        <v>6.2687908537328862E-3</v>
      </c>
      <c r="S121" s="156">
        <f t="shared" si="6"/>
        <v>5.2487873267605956E-3</v>
      </c>
      <c r="T121" s="156">
        <f t="shared" si="6"/>
        <v>-2.7535963882238779E-2</v>
      </c>
      <c r="U121" s="156">
        <f t="shared" si="6"/>
        <v>4.6066022229310777E-2</v>
      </c>
      <c r="V121" s="156">
        <f t="shared" si="6"/>
        <v>1.1814332786419302E-2</v>
      </c>
      <c r="W121" s="156">
        <f t="shared" si="6"/>
        <v>-4.7790612582015335E-2</v>
      </c>
      <c r="X121" s="156">
        <f t="shared" si="6"/>
        <v>2.5358421620976346E-2</v>
      </c>
      <c r="Y121" s="156">
        <f t="shared" si="6"/>
        <v>3.320377945350117E-3</v>
      </c>
      <c r="Z121" s="156">
        <f t="shared" si="6"/>
        <v>-1.5485962051405733E-2</v>
      </c>
    </row>
    <row r="122" spans="15:36" x14ac:dyDescent="0.25">
      <c r="O122" s="70" t="s">
        <v>133</v>
      </c>
      <c r="P122" s="128" t="s">
        <v>133</v>
      </c>
      <c r="Q122" s="156">
        <f t="shared" si="6"/>
        <v>-3.2994915321256646E-2</v>
      </c>
      <c r="R122" s="156">
        <f t="shared" si="6"/>
        <v>-3.5710874236408396E-2</v>
      </c>
      <c r="S122" s="156">
        <f t="shared" si="6"/>
        <v>-5.0447972204384905E-3</v>
      </c>
      <c r="T122" s="156">
        <f t="shared" si="6"/>
        <v>-5.9599544272347149E-2</v>
      </c>
      <c r="U122" s="156">
        <f t="shared" si="6"/>
        <v>1.5410162828413121E-3</v>
      </c>
      <c r="V122" s="156">
        <f t="shared" si="6"/>
        <v>-2.6259281795625422E-2</v>
      </c>
      <c r="W122" s="156">
        <f t="shared" si="6"/>
        <v>-5.870242467795761E-2</v>
      </c>
      <c r="X122" s="156">
        <f t="shared" si="6"/>
        <v>-2.5136435991833239E-2</v>
      </c>
      <c r="Y122" s="156">
        <f t="shared" si="6"/>
        <v>-8.2170734097180009E-3</v>
      </c>
      <c r="Z122" s="156">
        <f t="shared" si="6"/>
        <v>-6.5474744930370532E-2</v>
      </c>
    </row>
    <row r="123" spans="15:36" x14ac:dyDescent="0.25">
      <c r="O123" s="70" t="s">
        <v>133</v>
      </c>
      <c r="P123" s="128" t="s">
        <v>133</v>
      </c>
      <c r="Q123" s="156">
        <f>Q115/Q114-1</f>
        <v>-1.8883512373598199E-2</v>
      </c>
      <c r="R123" s="156">
        <f t="shared" si="6"/>
        <v>1.2569101380773606E-2</v>
      </c>
      <c r="S123" s="156">
        <f t="shared" si="6"/>
        <v>4.0181982536362515E-3</v>
      </c>
      <c r="T123" s="156">
        <f t="shared" si="6"/>
        <v>-1.8703979219325428E-2</v>
      </c>
      <c r="U123" s="156">
        <f t="shared" si="6"/>
        <v>3.8407224741459745E-2</v>
      </c>
      <c r="V123" s="156">
        <f t="shared" si="6"/>
        <v>1.5611857150934716E-2</v>
      </c>
      <c r="W123" s="156">
        <f t="shared" si="6"/>
        <v>-4.1022236956771652E-2</v>
      </c>
      <c r="X123" s="156">
        <f t="shared" si="6"/>
        <v>-2.8967315082768397E-2</v>
      </c>
      <c r="Y123" s="156">
        <f t="shared" si="6"/>
        <v>-2.0316327067974704E-2</v>
      </c>
      <c r="Z123" s="156">
        <f t="shared" si="6"/>
        <v>-5.5049933742493895E-2</v>
      </c>
    </row>
    <row r="124" spans="15:36" x14ac:dyDescent="0.25">
      <c r="O124" s="70" t="s">
        <v>134</v>
      </c>
      <c r="P124" s="128" t="str">
        <f>"QTR "&amp;YEAR(P116)&amp;"Q"&amp;(MONTH(P116)/3)</f>
        <v>QTR 2023Q2</v>
      </c>
      <c r="Q124" s="156">
        <f>Q116/Q115-1</f>
        <v>-1.1109950548178538E-2</v>
      </c>
      <c r="R124" s="156">
        <f>R116/R115-1</f>
        <v>2.41151188494233E-2</v>
      </c>
      <c r="S124" s="156">
        <f t="shared" si="6"/>
        <v>8.1492330268417845E-4</v>
      </c>
      <c r="T124" s="156">
        <f t="shared" si="6"/>
        <v>-1.4944865237417004E-2</v>
      </c>
      <c r="U124" s="156">
        <f>U116/U115-1</f>
        <v>-1.300970001645263E-2</v>
      </c>
      <c r="V124" s="156">
        <f t="shared" si="6"/>
        <v>2.9486879281623857E-2</v>
      </c>
      <c r="W124" s="156">
        <f>W116/W115-1</f>
        <v>-1.2610022051311787E-2</v>
      </c>
      <c r="X124" s="156">
        <f t="shared" si="6"/>
        <v>-1.3161423549434836E-3</v>
      </c>
      <c r="Y124" s="156">
        <f t="shared" si="6"/>
        <v>1.222304315971634E-2</v>
      </c>
      <c r="Z124" s="156">
        <f t="shared" si="6"/>
        <v>-2.3744751473065429E-2</v>
      </c>
    </row>
    <row r="125" spans="15:36" x14ac:dyDescent="0.25">
      <c r="O125" s="68"/>
      <c r="P125" s="68"/>
      <c r="Q125" s="156"/>
      <c r="R125" s="156"/>
      <c r="S125" s="156"/>
      <c r="T125" s="156"/>
      <c r="U125" s="156"/>
      <c r="V125" s="156"/>
      <c r="W125" s="156"/>
      <c r="X125" s="156"/>
      <c r="Y125" s="156"/>
      <c r="Z125" s="156"/>
    </row>
    <row r="126" spans="15:36" x14ac:dyDescent="0.25">
      <c r="O126" s="68"/>
      <c r="P126" s="68"/>
      <c r="Q126" s="156"/>
      <c r="R126" s="156"/>
      <c r="S126" s="156"/>
      <c r="T126" s="156"/>
      <c r="U126" s="156"/>
      <c r="V126" s="156"/>
      <c r="W126" s="156"/>
      <c r="X126" s="156"/>
      <c r="Y126" s="156"/>
      <c r="Z126" s="156"/>
    </row>
    <row r="127" spans="15:36" x14ac:dyDescent="0.25">
      <c r="O127" s="68" t="s">
        <v>135</v>
      </c>
      <c r="P127" s="128" t="s">
        <v>135</v>
      </c>
      <c r="Q127" s="156">
        <f>Q111/Q107-1</f>
        <v>0.14497296401488979</v>
      </c>
      <c r="R127" s="156">
        <f t="shared" ref="Q127:Z132" si="7">R111/R107-1</f>
        <v>0.22537570934293805</v>
      </c>
      <c r="S127" s="156">
        <f t="shared" si="7"/>
        <v>0.13524568559681271</v>
      </c>
      <c r="T127" s="156">
        <f t="shared" si="7"/>
        <v>0.21586266153395095</v>
      </c>
      <c r="U127" s="156">
        <f>U111/U107-1</f>
        <v>0.1293471858525479</v>
      </c>
      <c r="V127" s="156">
        <f t="shared" si="7"/>
        <v>0.25029773650330411</v>
      </c>
      <c r="W127" s="156">
        <f t="shared" si="7"/>
        <v>9.693584724157267E-2</v>
      </c>
      <c r="X127" s="156">
        <f t="shared" si="7"/>
        <v>0.29281176317938074</v>
      </c>
      <c r="Y127" s="156">
        <f t="shared" si="7"/>
        <v>0.11961769172124415</v>
      </c>
      <c r="Z127" s="156">
        <f t="shared" si="7"/>
        <v>0.25073315121624007</v>
      </c>
    </row>
    <row r="128" spans="15:36" x14ac:dyDescent="0.25">
      <c r="O128" s="68" t="s">
        <v>135</v>
      </c>
      <c r="P128" s="128" t="s">
        <v>135</v>
      </c>
      <c r="Q128" s="156">
        <f t="shared" si="7"/>
        <v>0.15931147587470451</v>
      </c>
      <c r="R128" s="156">
        <f t="shared" si="7"/>
        <v>0.27059085949383554</v>
      </c>
      <c r="S128" s="156">
        <f t="shared" si="7"/>
        <v>0.11512439180805978</v>
      </c>
      <c r="T128" s="156">
        <f t="shared" si="7"/>
        <v>0.21426494305444477</v>
      </c>
      <c r="U128" s="156">
        <f t="shared" si="7"/>
        <v>0.13199527588057647</v>
      </c>
      <c r="V128" s="156">
        <f>V112/V108-1</f>
        <v>0.20895405385304366</v>
      </c>
      <c r="W128" s="156">
        <f t="shared" si="7"/>
        <v>1.1910174915481742E-2</v>
      </c>
      <c r="X128" s="156">
        <f t="shared" si="7"/>
        <v>0.34115834223627561</v>
      </c>
      <c r="Y128" s="156">
        <f t="shared" si="7"/>
        <v>7.4015331109945182E-2</v>
      </c>
      <c r="Z128" s="156">
        <f t="shared" si="7"/>
        <v>0.22664251205492225</v>
      </c>
    </row>
    <row r="129" spans="15:26" x14ac:dyDescent="0.25">
      <c r="O129" s="68" t="s">
        <v>135</v>
      </c>
      <c r="P129" s="128" t="s">
        <v>135</v>
      </c>
      <c r="Q129" s="156">
        <f t="shared" si="7"/>
        <v>9.2007969362565722E-2</v>
      </c>
      <c r="R129" s="156">
        <f t="shared" si="7"/>
        <v>0.22047639021621035</v>
      </c>
      <c r="S129" s="156">
        <f t="shared" si="7"/>
        <v>8.0291492020286404E-2</v>
      </c>
      <c r="T129" s="156">
        <f t="shared" si="7"/>
        <v>0.11337927727877894</v>
      </c>
      <c r="U129" s="156">
        <f t="shared" si="7"/>
        <v>0.15537178061885903</v>
      </c>
      <c r="V129" s="156">
        <f t="shared" si="7"/>
        <v>0.16334824993749808</v>
      </c>
      <c r="W129" s="156">
        <f t="shared" si="7"/>
        <v>-0.10140219844280274</v>
      </c>
      <c r="X129" s="156">
        <f t="shared" si="7"/>
        <v>0.25773030059190583</v>
      </c>
      <c r="Y129" s="156">
        <f t="shared" si="7"/>
        <v>4.4857508471943364E-2</v>
      </c>
      <c r="Z129" s="156">
        <f t="shared" si="7"/>
        <v>0.12635554392205917</v>
      </c>
    </row>
    <row r="130" spans="15:26" x14ac:dyDescent="0.25">
      <c r="O130" s="68" t="s">
        <v>135</v>
      </c>
      <c r="P130" s="128" t="s">
        <v>135</v>
      </c>
      <c r="Q130" s="156">
        <f t="shared" si="7"/>
        <v>2.1015536008066604E-2</v>
      </c>
      <c r="R130" s="156">
        <f t="shared" si="7"/>
        <v>0.14585384774462962</v>
      </c>
      <c r="S130" s="156">
        <f t="shared" si="7"/>
        <v>5.8755706613965675E-2</v>
      </c>
      <c r="T130" s="156">
        <f t="shared" si="7"/>
        <v>2.1443765670065229E-2</v>
      </c>
      <c r="U130" s="156">
        <f t="shared" si="7"/>
        <v>0.12491652631693806</v>
      </c>
      <c r="V130" s="156">
        <f t="shared" si="7"/>
        <v>4.9422354134312174E-2</v>
      </c>
      <c r="W130" s="156">
        <f t="shared" si="7"/>
        <v>-0.17250192561179434</v>
      </c>
      <c r="X130" s="156">
        <f t="shared" si="7"/>
        <v>0.15773328252731567</v>
      </c>
      <c r="Y130" s="156">
        <f t="shared" si="7"/>
        <v>1.6783645090862498E-2</v>
      </c>
      <c r="Z130" s="156">
        <f t="shared" si="7"/>
        <v>-7.0260555212531273E-5</v>
      </c>
    </row>
    <row r="131" spans="15:26" x14ac:dyDescent="0.25">
      <c r="O131" s="68" t="s">
        <v>135</v>
      </c>
      <c r="P131" s="128" t="s">
        <v>135</v>
      </c>
      <c r="Q131" s="156">
        <f t="shared" si="7"/>
        <v>-1.9634012538551904E-2</v>
      </c>
      <c r="R131" s="156">
        <f t="shared" si="7"/>
        <v>8.2925353065642859E-2</v>
      </c>
      <c r="S131" s="156">
        <f t="shared" si="7"/>
        <v>3.7693949214717914E-2</v>
      </c>
      <c r="T131" s="156">
        <f t="shared" si="7"/>
        <v>-4.1929171046436342E-2</v>
      </c>
      <c r="U131" s="156">
        <f>U115/U111-1</f>
        <v>0.14039477329840677</v>
      </c>
      <c r="V131" s="156">
        <f t="shared" si="7"/>
        <v>1.728262998000174E-2</v>
      </c>
      <c r="W131" s="156">
        <f t="shared" si="7"/>
        <v>-0.17741657179167525</v>
      </c>
      <c r="X131" s="156">
        <f t="shared" si="7"/>
        <v>5.8332471696922683E-2</v>
      </c>
      <c r="Y131" s="156">
        <f t="shared" si="7"/>
        <v>-2.0181418200858503E-2</v>
      </c>
      <c r="Z131" s="156">
        <f t="shared" si="7"/>
        <v>-9.3686357884007365E-2</v>
      </c>
    </row>
    <row r="132" spans="15:26" x14ac:dyDescent="0.25">
      <c r="O132" s="68" t="s">
        <v>135</v>
      </c>
      <c r="P132" s="128" t="str">
        <f>"Y/Y "&amp;RIGHT(P124,4)</f>
        <v>Y/Y 23Q2</v>
      </c>
      <c r="Q132" s="156">
        <f>Q116/Q112-1</f>
        <v>-6.7015399462007408E-2</v>
      </c>
      <c r="R132" s="156">
        <f t="shared" si="7"/>
        <v>6.2241141641019571E-3</v>
      </c>
      <c r="S132" s="156">
        <f t="shared" si="7"/>
        <v>5.0147656320085332E-3</v>
      </c>
      <c r="T132" s="156">
        <f t="shared" si="7"/>
        <v>-0.1160108043724527</v>
      </c>
      <c r="U132" s="156">
        <f>U116/U112-1</f>
        <v>7.3762966013223741E-2</v>
      </c>
      <c r="V132" s="156">
        <f t="shared" si="7"/>
        <v>3.0131663806886255E-2</v>
      </c>
      <c r="W132" s="156">
        <f>W116/W112-1</f>
        <v>-0.15129521593567763</v>
      </c>
      <c r="X132" s="156">
        <f t="shared" si="7"/>
        <v>-3.0648202079260445E-2</v>
      </c>
      <c r="Y132" s="156">
        <f t="shared" si="7"/>
        <v>-1.3224516583808521E-2</v>
      </c>
      <c r="Z132" s="156">
        <f t="shared" si="7"/>
        <v>-0.15123942757930386</v>
      </c>
    </row>
    <row r="133" spans="15:26" x14ac:dyDescent="0.25">
      <c r="O133" s="68"/>
      <c r="P133" s="68"/>
      <c r="Q133" s="157"/>
      <c r="R133" s="131"/>
      <c r="S133" s="131"/>
      <c r="T133" s="131"/>
      <c r="U133" s="158"/>
      <c r="V133" s="158"/>
      <c r="W133" s="157"/>
      <c r="X133" s="131"/>
      <c r="Y133" s="131"/>
      <c r="Z133" s="131"/>
    </row>
    <row r="134" spans="15:26" x14ac:dyDescent="0.25">
      <c r="O134" s="68" t="s">
        <v>103</v>
      </c>
      <c r="P134" s="68" t="s">
        <v>103</v>
      </c>
      <c r="Q134" s="157">
        <f>MIN($Q$59:$Q$70)</f>
        <v>106.95645014646</v>
      </c>
      <c r="R134" s="157">
        <f>MIN($R$59:$R$70)</f>
        <v>118.49653057312599</v>
      </c>
      <c r="S134" s="157">
        <f>MIN($S$59:$S$70)</f>
        <v>129.80225835250599</v>
      </c>
      <c r="T134" s="157">
        <f>MIN($T$59:$T$70)</f>
        <v>125.633978409218</v>
      </c>
      <c r="U134" s="157">
        <f>MIN($U$59:$U$70)</f>
        <v>125.934385230827</v>
      </c>
      <c r="V134" s="157">
        <f>MIN($V$59:$V$70)</f>
        <v>97.133517930213401</v>
      </c>
      <c r="W134" s="157">
        <f>MIN($Q$59:$Q$70)</f>
        <v>106.95645014646</v>
      </c>
      <c r="X134" s="157">
        <f>MIN($R$59:$R$70)</f>
        <v>118.49653057312599</v>
      </c>
      <c r="Y134" s="157">
        <f>MIN($S$59:$S$70)</f>
        <v>129.80225835250599</v>
      </c>
      <c r="Z134" s="157">
        <f>MIN($T$59:$T$70)</f>
        <v>125.633978409218</v>
      </c>
    </row>
    <row r="135" spans="15:26" x14ac:dyDescent="0.25">
      <c r="O135" s="68" t="s">
        <v>104</v>
      </c>
      <c r="P135" s="68" t="s">
        <v>104</v>
      </c>
      <c r="Q135" s="156">
        <f t="shared" ref="Q135:Z135" si="8">Q116/Q134-1</f>
        <v>1.085687453589617</v>
      </c>
      <c r="R135" s="156">
        <f t="shared" si="8"/>
        <v>2.246682846816431</v>
      </c>
      <c r="S135" s="156">
        <f t="shared" si="8"/>
        <v>1.1370170091750382</v>
      </c>
      <c r="T135" s="156">
        <f t="shared" si="8"/>
        <v>2.5384901570773004</v>
      </c>
      <c r="U135" s="156">
        <f t="shared" si="8"/>
        <v>2.253601617817063</v>
      </c>
      <c r="V135" s="156">
        <f t="shared" si="8"/>
        <v>1.5302202225509065</v>
      </c>
      <c r="W135" s="156">
        <f t="shared" si="8"/>
        <v>0.62788241087279295</v>
      </c>
      <c r="X135" s="156">
        <f t="shared" si="8"/>
        <v>2.2781231245251523</v>
      </c>
      <c r="Y135" s="156">
        <f t="shared" si="8"/>
        <v>0.71000171973107085</v>
      </c>
      <c r="Z135" s="156">
        <f t="shared" si="8"/>
        <v>1.8047096961083513</v>
      </c>
    </row>
  </sheetData>
  <mergeCells count="14">
    <mergeCell ref="A27:F27"/>
    <mergeCell ref="A28:F28"/>
    <mergeCell ref="AG5:AJ5"/>
    <mergeCell ref="I46:O46"/>
    <mergeCell ref="Q5:V5"/>
    <mergeCell ref="W5:Z5"/>
    <mergeCell ref="I47:O47"/>
    <mergeCell ref="I26:N26"/>
    <mergeCell ref="I27:N27"/>
    <mergeCell ref="A7:F7"/>
    <mergeCell ref="I7:O7"/>
    <mergeCell ref="A8:F8"/>
    <mergeCell ref="I8:O8"/>
    <mergeCell ref="AA5:AF5"/>
  </mergeCells>
  <conditionalFormatting sqref="O90 O92:O112">
    <cfRule type="expression" dxfId="13" priority="6">
      <formula>$O90=""</formula>
    </cfRule>
  </conditionalFormatting>
  <conditionalFormatting sqref="O119:O135">
    <cfRule type="expression" dxfId="12" priority="5">
      <formula>$O119=""</formula>
    </cfRule>
  </conditionalFormatting>
  <conditionalFormatting sqref="O117:P117">
    <cfRule type="expression" dxfId="11" priority="3">
      <formula>$O117=""</formula>
    </cfRule>
  </conditionalFormatting>
  <conditionalFormatting sqref="P7:P116">
    <cfRule type="expression" dxfId="10" priority="8">
      <formula>$Q7=""</formula>
    </cfRule>
  </conditionalFormatting>
  <conditionalFormatting sqref="P119:P125">
    <cfRule type="expression" dxfId="9" priority="1">
      <formula>$O119=""</formula>
    </cfRule>
  </conditionalFormatting>
  <conditionalFormatting sqref="P126">
    <cfRule type="expression" dxfId="8" priority="4">
      <formula>$O127=""</formula>
    </cfRule>
  </conditionalFormatting>
  <conditionalFormatting sqref="P127:P135">
    <cfRule type="expression" dxfId="7" priority="2">
      <formula>$O127=""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76AD9-BE1A-4F4C-B186-62637F19C907}">
  <sheetPr codeName="Sheet5"/>
  <dimension ref="A1:V410"/>
  <sheetViews>
    <sheetView topLeftCell="D101" workbookViewId="0">
      <selection activeCell="J119" sqref="J119"/>
    </sheetView>
  </sheetViews>
  <sheetFormatPr defaultColWidth="9.140625" defaultRowHeight="15" x14ac:dyDescent="0.25"/>
  <cols>
    <col min="1" max="6" width="13.7109375" style="24" customWidth="1"/>
    <col min="7" max="7" width="9.5703125" style="24" customWidth="1"/>
    <col min="8" max="13" width="13.7109375" style="24" customWidth="1"/>
    <col min="14" max="14" width="23.85546875" style="29" bestFit="1" customWidth="1"/>
    <col min="15" max="18" width="13.7109375" style="14" customWidth="1"/>
    <col min="19" max="19" width="15.42578125" style="14" customWidth="1"/>
    <col min="20" max="20" width="15.7109375" style="14" customWidth="1"/>
    <col min="21" max="21" width="14.85546875" style="14" customWidth="1"/>
    <col min="22" max="22" width="13.7109375" style="14" customWidth="1"/>
    <col min="23" max="16384" width="9.140625" style="24"/>
  </cols>
  <sheetData>
    <row r="1" spans="1:22" s="2" customFormat="1" ht="15.95" customHeight="1" x14ac:dyDescent="0.25">
      <c r="N1" s="18"/>
      <c r="O1" s="43"/>
      <c r="P1" s="44"/>
      <c r="Q1" s="44"/>
      <c r="R1" s="45"/>
      <c r="S1" s="43"/>
      <c r="T1" s="46"/>
      <c r="U1" s="44"/>
      <c r="V1" s="45"/>
    </row>
    <row r="2" spans="1:22" s="5" customFormat="1" ht="15.95" customHeight="1" x14ac:dyDescent="0.25">
      <c r="O2" s="47"/>
      <c r="P2" s="48"/>
      <c r="Q2" s="48"/>
      <c r="R2" s="49"/>
      <c r="S2" s="47"/>
      <c r="T2" s="48"/>
      <c r="U2" s="48"/>
      <c r="V2" s="49"/>
    </row>
    <row r="3" spans="1:22" s="5" customFormat="1" ht="15.95" customHeight="1" x14ac:dyDescent="0.25">
      <c r="O3" s="47"/>
      <c r="P3" s="48"/>
      <c r="Q3" s="48"/>
      <c r="R3" s="49"/>
      <c r="S3" s="47"/>
      <c r="T3" s="48"/>
      <c r="U3" s="48"/>
      <c r="V3" s="49"/>
    </row>
    <row r="4" spans="1:22" s="53" customFormat="1" ht="15.95" customHeight="1" x14ac:dyDescent="0.25">
      <c r="O4" s="47"/>
      <c r="P4" s="48"/>
      <c r="Q4" s="48"/>
      <c r="R4" s="49"/>
      <c r="S4" s="47"/>
      <c r="T4" s="48"/>
      <c r="U4" s="48"/>
      <c r="V4" s="49"/>
    </row>
    <row r="5" spans="1:22" s="54" customFormat="1" ht="15" customHeight="1" x14ac:dyDescent="0.25">
      <c r="O5" s="185" t="s">
        <v>7</v>
      </c>
      <c r="P5" s="186"/>
      <c r="Q5" s="186"/>
      <c r="R5" s="187"/>
      <c r="S5" s="185" t="s">
        <v>16</v>
      </c>
      <c r="T5" s="186"/>
      <c r="U5" s="186"/>
      <c r="V5" s="187"/>
    </row>
    <row r="6" spans="1:22" s="55" customFormat="1" ht="35.1" customHeight="1" x14ac:dyDescent="0.25">
      <c r="N6" s="56" t="s">
        <v>0</v>
      </c>
      <c r="O6" s="57" t="s">
        <v>17</v>
      </c>
      <c r="P6" s="23" t="s">
        <v>18</v>
      </c>
      <c r="Q6" s="23" t="s">
        <v>19</v>
      </c>
      <c r="R6" s="58" t="s">
        <v>20</v>
      </c>
      <c r="S6" s="57" t="s">
        <v>17</v>
      </c>
      <c r="T6" s="23" t="s">
        <v>18</v>
      </c>
      <c r="U6" s="23" t="s">
        <v>19</v>
      </c>
      <c r="V6" s="58" t="s">
        <v>20</v>
      </c>
    </row>
    <row r="7" spans="1:22" x14ac:dyDescent="0.25">
      <c r="A7" s="178" t="s">
        <v>81</v>
      </c>
      <c r="B7" s="178"/>
      <c r="C7" s="178"/>
      <c r="D7" s="178"/>
      <c r="E7" s="178"/>
      <c r="F7" s="178"/>
      <c r="G7" s="60"/>
      <c r="H7" s="178" t="s">
        <v>82</v>
      </c>
      <c r="I7" s="178"/>
      <c r="J7" s="178"/>
      <c r="K7" s="178"/>
      <c r="L7" s="178"/>
      <c r="M7" s="178"/>
      <c r="N7" s="25">
        <v>35155</v>
      </c>
      <c r="O7" s="61">
        <v>66.391796644066702</v>
      </c>
      <c r="P7" s="16">
        <v>54.839017465962598</v>
      </c>
      <c r="Q7" s="16">
        <v>74.437286795501805</v>
      </c>
      <c r="R7" s="64">
        <v>62.808539127016701</v>
      </c>
      <c r="S7" s="61" t="s">
        <v>15</v>
      </c>
      <c r="T7" s="16" t="s">
        <v>15</v>
      </c>
      <c r="U7" s="16" t="s">
        <v>15</v>
      </c>
      <c r="V7" s="64" t="s">
        <v>15</v>
      </c>
    </row>
    <row r="8" spans="1:22" x14ac:dyDescent="0.25">
      <c r="A8" s="178" t="s">
        <v>74</v>
      </c>
      <c r="B8" s="178"/>
      <c r="C8" s="178"/>
      <c r="D8" s="178"/>
      <c r="E8" s="178"/>
      <c r="F8" s="178"/>
      <c r="H8" s="178" t="s">
        <v>74</v>
      </c>
      <c r="I8" s="178"/>
      <c r="J8" s="178"/>
      <c r="K8" s="178"/>
      <c r="L8" s="178"/>
      <c r="M8" s="178"/>
      <c r="N8" s="25">
        <v>35246</v>
      </c>
      <c r="O8" s="61">
        <v>66.826571666725101</v>
      </c>
      <c r="P8" s="16">
        <v>53.698541799604797</v>
      </c>
      <c r="Q8" s="16">
        <v>73.837879615374902</v>
      </c>
      <c r="R8" s="64">
        <v>64.844209349244395</v>
      </c>
      <c r="S8" s="61" t="s">
        <v>15</v>
      </c>
      <c r="T8" s="16" t="s">
        <v>15</v>
      </c>
      <c r="U8" s="16" t="s">
        <v>15</v>
      </c>
      <c r="V8" s="64" t="s">
        <v>15</v>
      </c>
    </row>
    <row r="9" spans="1:22" x14ac:dyDescent="0.25">
      <c r="N9" s="25">
        <v>35338</v>
      </c>
      <c r="O9" s="61">
        <v>70.051010944494195</v>
      </c>
      <c r="P9" s="16">
        <v>55.764155431432002</v>
      </c>
      <c r="Q9" s="16">
        <v>76.846195994303997</v>
      </c>
      <c r="R9" s="64">
        <v>66.938771429462093</v>
      </c>
      <c r="S9" s="61" t="s">
        <v>15</v>
      </c>
      <c r="T9" s="16" t="s">
        <v>15</v>
      </c>
      <c r="U9" s="16" t="s">
        <v>15</v>
      </c>
      <c r="V9" s="64" t="s">
        <v>15</v>
      </c>
    </row>
    <row r="10" spans="1:22" x14ac:dyDescent="0.25">
      <c r="N10" s="25">
        <v>35430</v>
      </c>
      <c r="O10" s="61">
        <v>72.119338237774699</v>
      </c>
      <c r="P10" s="16">
        <v>62.176235112557201</v>
      </c>
      <c r="Q10" s="16">
        <v>82.332301933320693</v>
      </c>
      <c r="R10" s="64">
        <v>67.131214279603697</v>
      </c>
      <c r="S10" s="61" t="s">
        <v>15</v>
      </c>
      <c r="T10" s="16" t="s">
        <v>15</v>
      </c>
      <c r="U10" s="16" t="s">
        <v>15</v>
      </c>
      <c r="V10" s="64" t="s">
        <v>15</v>
      </c>
    </row>
    <row r="11" spans="1:22" x14ac:dyDescent="0.25">
      <c r="N11" s="25">
        <v>35520</v>
      </c>
      <c r="O11" s="61">
        <v>71.449039435935006</v>
      </c>
      <c r="P11" s="16">
        <v>66.024171614695803</v>
      </c>
      <c r="Q11" s="16">
        <v>84.940658132236805</v>
      </c>
      <c r="R11" s="64">
        <v>67.772770015770703</v>
      </c>
      <c r="S11" s="61" t="s">
        <v>15</v>
      </c>
      <c r="T11" s="16" t="s">
        <v>15</v>
      </c>
      <c r="U11" s="16" t="s">
        <v>15</v>
      </c>
      <c r="V11" s="64" t="s">
        <v>15</v>
      </c>
    </row>
    <row r="12" spans="1:22" x14ac:dyDescent="0.25">
      <c r="N12" s="25">
        <v>35611</v>
      </c>
      <c r="O12" s="61">
        <v>71.827898900015896</v>
      </c>
      <c r="P12" s="16">
        <v>66.254743327010303</v>
      </c>
      <c r="Q12" s="16">
        <v>86.450331541486705</v>
      </c>
      <c r="R12" s="64">
        <v>69.901744458473303</v>
      </c>
      <c r="S12" s="61" t="s">
        <v>15</v>
      </c>
      <c r="T12" s="16" t="s">
        <v>15</v>
      </c>
      <c r="U12" s="16" t="s">
        <v>15</v>
      </c>
      <c r="V12" s="64" t="s">
        <v>15</v>
      </c>
    </row>
    <row r="13" spans="1:22" x14ac:dyDescent="0.25">
      <c r="N13" s="25">
        <v>35703</v>
      </c>
      <c r="O13" s="61">
        <v>72.322145695884203</v>
      </c>
      <c r="P13" s="16">
        <v>70.618890065118194</v>
      </c>
      <c r="Q13" s="16">
        <v>87.794101761698002</v>
      </c>
      <c r="R13" s="64">
        <v>73.893886684317295</v>
      </c>
      <c r="S13" s="61" t="s">
        <v>15</v>
      </c>
      <c r="T13" s="16" t="s">
        <v>15</v>
      </c>
      <c r="U13" s="16" t="s">
        <v>15</v>
      </c>
      <c r="V13" s="64" t="s">
        <v>15</v>
      </c>
    </row>
    <row r="14" spans="1:22" x14ac:dyDescent="0.25">
      <c r="N14" s="25">
        <v>35795</v>
      </c>
      <c r="O14" s="61">
        <v>73.128475763026898</v>
      </c>
      <c r="P14" s="16">
        <v>77.191364099280307</v>
      </c>
      <c r="Q14" s="16">
        <v>88.576425255238604</v>
      </c>
      <c r="R14" s="64">
        <v>77.142482128724097</v>
      </c>
      <c r="S14" s="61" t="s">
        <v>15</v>
      </c>
      <c r="T14" s="16" t="s">
        <v>15</v>
      </c>
      <c r="U14" s="16" t="s">
        <v>15</v>
      </c>
      <c r="V14" s="64" t="s">
        <v>15</v>
      </c>
    </row>
    <row r="15" spans="1:22" x14ac:dyDescent="0.25">
      <c r="N15" s="25">
        <v>35885</v>
      </c>
      <c r="O15" s="61">
        <v>75.083103616661404</v>
      </c>
      <c r="P15" s="16">
        <v>77.916112711726797</v>
      </c>
      <c r="Q15" s="16">
        <v>88.257078936752507</v>
      </c>
      <c r="R15" s="64">
        <v>78.103973175864098</v>
      </c>
      <c r="S15" s="61" t="s">
        <v>15</v>
      </c>
      <c r="T15" s="16" t="s">
        <v>15</v>
      </c>
      <c r="U15" s="16" t="s">
        <v>15</v>
      </c>
      <c r="V15" s="64" t="s">
        <v>15</v>
      </c>
    </row>
    <row r="16" spans="1:22" x14ac:dyDescent="0.25">
      <c r="N16" s="25">
        <v>35976</v>
      </c>
      <c r="O16" s="61">
        <v>77.341628244100605</v>
      </c>
      <c r="P16" s="16">
        <v>77.876956524915798</v>
      </c>
      <c r="Q16" s="16">
        <v>85.713393346834806</v>
      </c>
      <c r="R16" s="64">
        <v>79.327929444968305</v>
      </c>
      <c r="S16" s="61" t="s">
        <v>15</v>
      </c>
      <c r="T16" s="16" t="s">
        <v>15</v>
      </c>
      <c r="U16" s="16" t="s">
        <v>15</v>
      </c>
      <c r="V16" s="64" t="s">
        <v>15</v>
      </c>
    </row>
    <row r="17" spans="14:22" x14ac:dyDescent="0.25">
      <c r="N17" s="25">
        <v>36068</v>
      </c>
      <c r="O17" s="61">
        <v>77.503493271464805</v>
      </c>
      <c r="P17" s="16">
        <v>82.824767490915306</v>
      </c>
      <c r="Q17" s="16">
        <v>85.216865942504995</v>
      </c>
      <c r="R17" s="64">
        <v>81.395243047916694</v>
      </c>
      <c r="S17" s="61" t="s">
        <v>15</v>
      </c>
      <c r="T17" s="16" t="s">
        <v>15</v>
      </c>
      <c r="U17" s="16" t="s">
        <v>15</v>
      </c>
      <c r="V17" s="64" t="s">
        <v>15</v>
      </c>
    </row>
    <row r="18" spans="14:22" x14ac:dyDescent="0.25">
      <c r="N18" s="25">
        <v>36160</v>
      </c>
      <c r="O18" s="61">
        <v>77.589396805141504</v>
      </c>
      <c r="P18" s="16">
        <v>88.064222328606704</v>
      </c>
      <c r="Q18" s="16">
        <v>88.177962854940404</v>
      </c>
      <c r="R18" s="64">
        <v>83.318986456675404</v>
      </c>
      <c r="S18" s="61" t="s">
        <v>15</v>
      </c>
      <c r="T18" s="16" t="s">
        <v>15</v>
      </c>
      <c r="U18" s="16" t="s">
        <v>15</v>
      </c>
      <c r="V18" s="64" t="s">
        <v>15</v>
      </c>
    </row>
    <row r="19" spans="14:22" x14ac:dyDescent="0.25">
      <c r="N19" s="25">
        <v>36250</v>
      </c>
      <c r="O19" s="61">
        <v>82.436280403611093</v>
      </c>
      <c r="P19" s="16">
        <v>88.891596889915405</v>
      </c>
      <c r="Q19" s="16">
        <v>90.191982130334907</v>
      </c>
      <c r="R19" s="64">
        <v>84.837086537805504</v>
      </c>
      <c r="S19" s="61" t="s">
        <v>15</v>
      </c>
      <c r="T19" s="16" t="s">
        <v>15</v>
      </c>
      <c r="U19" s="16" t="s">
        <v>15</v>
      </c>
      <c r="V19" s="64" t="s">
        <v>15</v>
      </c>
    </row>
    <row r="20" spans="14:22" x14ac:dyDescent="0.25">
      <c r="N20" s="25">
        <v>36341</v>
      </c>
      <c r="O20" s="61">
        <v>90.861036204430405</v>
      </c>
      <c r="P20" s="16">
        <v>88.309129210748793</v>
      </c>
      <c r="Q20" s="16">
        <v>91.770629319156498</v>
      </c>
      <c r="R20" s="64">
        <v>85.937721198150101</v>
      </c>
      <c r="S20" s="61" t="s">
        <v>15</v>
      </c>
      <c r="T20" s="16" t="s">
        <v>15</v>
      </c>
      <c r="U20" s="16" t="s">
        <v>15</v>
      </c>
      <c r="V20" s="64" t="s">
        <v>15</v>
      </c>
    </row>
    <row r="21" spans="14:22" x14ac:dyDescent="0.25">
      <c r="N21" s="25">
        <v>36433</v>
      </c>
      <c r="O21" s="61">
        <v>94.198779083493903</v>
      </c>
      <c r="P21" s="16">
        <v>88.355269687235605</v>
      </c>
      <c r="Q21" s="16">
        <v>93.530094401309995</v>
      </c>
      <c r="R21" s="64">
        <v>87.865276555924694</v>
      </c>
      <c r="S21" s="61" t="s">
        <v>15</v>
      </c>
      <c r="T21" s="16" t="s">
        <v>15</v>
      </c>
      <c r="U21" s="16" t="s">
        <v>15</v>
      </c>
      <c r="V21" s="64" t="s">
        <v>15</v>
      </c>
    </row>
    <row r="22" spans="14:22" x14ac:dyDescent="0.25">
      <c r="N22" s="25">
        <v>36525</v>
      </c>
      <c r="O22" s="61">
        <v>92.416844325701703</v>
      </c>
      <c r="P22" s="16">
        <v>90.460289024007196</v>
      </c>
      <c r="Q22" s="16">
        <v>94.291903754577007</v>
      </c>
      <c r="R22" s="64">
        <v>90.978941136034507</v>
      </c>
      <c r="S22" s="61" t="s">
        <v>15</v>
      </c>
      <c r="T22" s="16" t="s">
        <v>15</v>
      </c>
      <c r="U22" s="16" t="s">
        <v>15</v>
      </c>
      <c r="V22" s="64" t="s">
        <v>15</v>
      </c>
    </row>
    <row r="23" spans="14:22" x14ac:dyDescent="0.25">
      <c r="N23" s="25">
        <v>36616</v>
      </c>
      <c r="O23" s="61">
        <v>93.826651697832304</v>
      </c>
      <c r="P23" s="16">
        <v>94.6006010499854</v>
      </c>
      <c r="Q23" s="16">
        <v>95.820267439594701</v>
      </c>
      <c r="R23" s="64">
        <v>94.5168106181643</v>
      </c>
      <c r="S23" s="61">
        <v>101.090840089512</v>
      </c>
      <c r="T23" s="16">
        <v>75.662791364272394</v>
      </c>
      <c r="U23" s="16">
        <v>98.236890990435199</v>
      </c>
      <c r="V23" s="64">
        <v>90.939674601724306</v>
      </c>
    </row>
    <row r="24" spans="14:22" x14ac:dyDescent="0.25">
      <c r="N24" s="25">
        <v>36707</v>
      </c>
      <c r="O24" s="61">
        <v>98.668965636785302</v>
      </c>
      <c r="P24" s="16">
        <v>99.937531570247998</v>
      </c>
      <c r="Q24" s="16">
        <v>99.096150765516995</v>
      </c>
      <c r="R24" s="64">
        <v>97.997429088107793</v>
      </c>
      <c r="S24" s="61">
        <v>101.03169264802899</v>
      </c>
      <c r="T24" s="16">
        <v>84.342562825861407</v>
      </c>
      <c r="U24" s="16">
        <v>98.014920870313006</v>
      </c>
      <c r="V24" s="64">
        <v>94.734594252778294</v>
      </c>
    </row>
    <row r="25" spans="14:22" x14ac:dyDescent="0.25">
      <c r="N25" s="25">
        <v>36799</v>
      </c>
      <c r="O25" s="61">
        <v>101.171077491294</v>
      </c>
      <c r="P25" s="16">
        <v>100.66538214587</v>
      </c>
      <c r="Q25" s="16">
        <v>100.748163896733</v>
      </c>
      <c r="R25" s="64">
        <v>99.339379173009306</v>
      </c>
      <c r="S25" s="61">
        <v>100.726969503604</v>
      </c>
      <c r="T25" s="16">
        <v>96.9173958362326</v>
      </c>
      <c r="U25" s="16">
        <v>98.864819555500603</v>
      </c>
      <c r="V25" s="64">
        <v>97.726174354780397</v>
      </c>
    </row>
    <row r="26" spans="14:22" x14ac:dyDescent="0.25">
      <c r="N26" s="25">
        <v>36891</v>
      </c>
      <c r="O26" s="61">
        <v>100</v>
      </c>
      <c r="P26" s="16">
        <v>100</v>
      </c>
      <c r="Q26" s="16">
        <v>100</v>
      </c>
      <c r="R26" s="64">
        <v>100</v>
      </c>
      <c r="S26" s="61">
        <v>100</v>
      </c>
      <c r="T26" s="16">
        <v>100</v>
      </c>
      <c r="U26" s="16">
        <v>100</v>
      </c>
      <c r="V26" s="64">
        <v>100</v>
      </c>
    </row>
    <row r="27" spans="14:22" x14ac:dyDescent="0.25">
      <c r="N27" s="25">
        <v>36981</v>
      </c>
      <c r="O27" s="61">
        <v>101.307100799609</v>
      </c>
      <c r="P27" s="16">
        <v>103.412489347448</v>
      </c>
      <c r="Q27" s="16">
        <v>99.6978492415966</v>
      </c>
      <c r="R27" s="64">
        <v>102.364564888533</v>
      </c>
      <c r="S27" s="61">
        <v>100.300094882976</v>
      </c>
      <c r="T27" s="16">
        <v>103.604734578262</v>
      </c>
      <c r="U27" s="16">
        <v>100.635404013366</v>
      </c>
      <c r="V27" s="64">
        <v>100.096660149828</v>
      </c>
    </row>
    <row r="28" spans="14:22" x14ac:dyDescent="0.25">
      <c r="N28" s="25">
        <v>37072</v>
      </c>
      <c r="O28" s="61">
        <v>106.701538066618</v>
      </c>
      <c r="P28" s="16">
        <v>102.834193158662</v>
      </c>
      <c r="Q28" s="16">
        <v>101.744738116466</v>
      </c>
      <c r="R28" s="64">
        <v>105.106019173787</v>
      </c>
      <c r="S28" s="61">
        <v>105.59862208849</v>
      </c>
      <c r="T28" s="16">
        <v>109.21985968459499</v>
      </c>
      <c r="U28" s="16">
        <v>99.920628460523901</v>
      </c>
      <c r="V28" s="64">
        <v>98.851738343287394</v>
      </c>
    </row>
    <row r="29" spans="14:22" x14ac:dyDescent="0.25">
      <c r="N29" s="25">
        <v>37164</v>
      </c>
      <c r="O29" s="61">
        <v>109.40448853196899</v>
      </c>
      <c r="P29" s="16">
        <v>100.02872185645801</v>
      </c>
      <c r="Q29" s="16">
        <v>105.73275668935401</v>
      </c>
      <c r="R29" s="64">
        <v>105.708309586371</v>
      </c>
      <c r="S29" s="61">
        <v>111.106477917794</v>
      </c>
      <c r="T29" s="16">
        <v>107.238873990963</v>
      </c>
      <c r="U29" s="16">
        <v>98.292197874694395</v>
      </c>
      <c r="V29" s="64">
        <v>98.355750219856304</v>
      </c>
    </row>
    <row r="30" spans="14:22" x14ac:dyDescent="0.25">
      <c r="N30" s="25">
        <v>37256</v>
      </c>
      <c r="O30" s="61">
        <v>108.206237305588</v>
      </c>
      <c r="P30" s="16">
        <v>103.017838878112</v>
      </c>
      <c r="Q30" s="16">
        <v>107.94578538871301</v>
      </c>
      <c r="R30" s="64">
        <v>105.911701118678</v>
      </c>
      <c r="S30" s="61">
        <v>111.427061340454</v>
      </c>
      <c r="T30" s="16">
        <v>102.62020537974</v>
      </c>
      <c r="U30" s="16">
        <v>99.1570473801617</v>
      </c>
      <c r="V30" s="64">
        <v>98.5948085193385</v>
      </c>
    </row>
    <row r="31" spans="14:22" x14ac:dyDescent="0.25">
      <c r="N31" s="25">
        <v>37346</v>
      </c>
      <c r="O31" s="61">
        <v>109.31591438948</v>
      </c>
      <c r="P31" s="16">
        <v>109.253470648888</v>
      </c>
      <c r="Q31" s="16">
        <v>107.795055410899</v>
      </c>
      <c r="R31" s="64">
        <v>108.28550301604101</v>
      </c>
      <c r="S31" s="61">
        <v>110.522944750298</v>
      </c>
      <c r="T31" s="16">
        <v>102.91383575901</v>
      </c>
      <c r="U31" s="16">
        <v>102.523196086322</v>
      </c>
      <c r="V31" s="64">
        <v>99.5020037816643</v>
      </c>
    </row>
    <row r="32" spans="14:22" x14ac:dyDescent="0.25">
      <c r="N32" s="25">
        <v>37437</v>
      </c>
      <c r="O32" s="61">
        <v>113.97494257498001</v>
      </c>
      <c r="P32" s="16">
        <v>114.23004385486</v>
      </c>
      <c r="Q32" s="16">
        <v>108.57905581998</v>
      </c>
      <c r="R32" s="64">
        <v>112.24987479644901</v>
      </c>
      <c r="S32" s="61">
        <v>109.58664661262701</v>
      </c>
      <c r="T32" s="16">
        <v>106.78022425766</v>
      </c>
      <c r="U32" s="16">
        <v>104.064778803596</v>
      </c>
      <c r="V32" s="64">
        <v>99.978612515835394</v>
      </c>
    </row>
    <row r="33" spans="1:22" x14ac:dyDescent="0.25">
      <c r="N33" s="25">
        <v>37529</v>
      </c>
      <c r="O33" s="61">
        <v>117.77276307576101</v>
      </c>
      <c r="P33" s="16">
        <v>116.53617511792901</v>
      </c>
      <c r="Q33" s="16">
        <v>112.50736450981201</v>
      </c>
      <c r="R33" s="64">
        <v>116.117881258267</v>
      </c>
      <c r="S33" s="61">
        <v>113.191820225353</v>
      </c>
      <c r="T33" s="16">
        <v>106.707624595957</v>
      </c>
      <c r="U33" s="16">
        <v>104.774988313487</v>
      </c>
      <c r="V33" s="64">
        <v>100.999828295961</v>
      </c>
    </row>
    <row r="34" spans="1:22" x14ac:dyDescent="0.25">
      <c r="N34" s="25">
        <v>37621</v>
      </c>
      <c r="O34" s="61">
        <v>118.026210669725</v>
      </c>
      <c r="P34" s="16">
        <v>118.10222139925099</v>
      </c>
      <c r="Q34" s="16">
        <v>117.357923485545</v>
      </c>
      <c r="R34" s="64">
        <v>118.560866407887</v>
      </c>
      <c r="S34" s="61">
        <v>119.598607946275</v>
      </c>
      <c r="T34" s="16">
        <v>103.962071791768</v>
      </c>
      <c r="U34" s="16">
        <v>107.89550521377301</v>
      </c>
      <c r="V34" s="64">
        <v>103.704004571021</v>
      </c>
    </row>
    <row r="35" spans="1:22" x14ac:dyDescent="0.25">
      <c r="N35" s="25">
        <v>37711</v>
      </c>
      <c r="O35" s="61">
        <v>119.308290255678</v>
      </c>
      <c r="P35" s="16">
        <v>121.65255863115399</v>
      </c>
      <c r="Q35" s="16">
        <v>119.930990604736</v>
      </c>
      <c r="R35" s="64">
        <v>121.577464999105</v>
      </c>
      <c r="S35" s="61">
        <v>116.010636620707</v>
      </c>
      <c r="T35" s="16">
        <v>106.62109352284401</v>
      </c>
      <c r="U35" s="16">
        <v>111.80506141789699</v>
      </c>
      <c r="V35" s="64">
        <v>106.710798908687</v>
      </c>
    </row>
    <row r="36" spans="1:22" x14ac:dyDescent="0.25">
      <c r="N36" s="25">
        <v>37802</v>
      </c>
      <c r="O36" s="61">
        <v>122.650079181173</v>
      </c>
      <c r="P36" s="16">
        <v>126.96369815710899</v>
      </c>
      <c r="Q36" s="16">
        <v>119.556925459369</v>
      </c>
      <c r="R36" s="64">
        <v>125.806304914802</v>
      </c>
      <c r="S36" s="61">
        <v>109.994051691462</v>
      </c>
      <c r="T36" s="16">
        <v>106.57094692334501</v>
      </c>
      <c r="U36" s="16">
        <v>113.224299903588</v>
      </c>
      <c r="V36" s="64">
        <v>109.706088626406</v>
      </c>
    </row>
    <row r="37" spans="1:22" x14ac:dyDescent="0.25">
      <c r="N37" s="25">
        <v>37894</v>
      </c>
      <c r="O37" s="61">
        <v>124.92003048893299</v>
      </c>
      <c r="P37" s="16">
        <v>132.31802446733599</v>
      </c>
      <c r="Q37" s="16">
        <v>121.40285200036701</v>
      </c>
      <c r="R37" s="64">
        <v>128.96600542092199</v>
      </c>
      <c r="S37" s="61">
        <v>115.462019574602</v>
      </c>
      <c r="T37" s="16">
        <v>102.661002671755</v>
      </c>
      <c r="U37" s="16">
        <v>111.910012883148</v>
      </c>
      <c r="V37" s="64">
        <v>110.69654095233901</v>
      </c>
    </row>
    <row r="38" spans="1:22" x14ac:dyDescent="0.25">
      <c r="A38" s="71"/>
      <c r="N38" s="25">
        <v>37986</v>
      </c>
      <c r="O38" s="61">
        <v>127.244965937125</v>
      </c>
      <c r="P38" s="16">
        <v>136.65590537781199</v>
      </c>
      <c r="Q38" s="16">
        <v>127.730506390874</v>
      </c>
      <c r="R38" s="64">
        <v>131.99617153976499</v>
      </c>
      <c r="S38" s="61">
        <v>126.138014270027</v>
      </c>
      <c r="T38" s="16">
        <v>108.322369938441</v>
      </c>
      <c r="U38" s="16">
        <v>112.388240195447</v>
      </c>
      <c r="V38" s="64">
        <v>110.98396471555</v>
      </c>
    </row>
    <row r="39" spans="1:22" x14ac:dyDescent="0.25">
      <c r="N39" s="25">
        <v>38077</v>
      </c>
      <c r="O39" s="61">
        <v>131.334693811237</v>
      </c>
      <c r="P39" s="16">
        <v>141.337206753488</v>
      </c>
      <c r="Q39" s="16">
        <v>135.11870762987201</v>
      </c>
      <c r="R39" s="64">
        <v>138.706835859802</v>
      </c>
      <c r="S39" s="61">
        <v>119.86802927923701</v>
      </c>
      <c r="T39" s="16">
        <v>122.859111062354</v>
      </c>
      <c r="U39" s="16">
        <v>116.669045658182</v>
      </c>
      <c r="V39" s="64">
        <v>115.084672254325</v>
      </c>
    </row>
    <row r="40" spans="1:22" x14ac:dyDescent="0.25">
      <c r="N40" s="25">
        <v>38168</v>
      </c>
      <c r="O40" s="61">
        <v>134.04745341035999</v>
      </c>
      <c r="P40" s="16">
        <v>145.913573204226</v>
      </c>
      <c r="Q40" s="16">
        <v>141.28303424476201</v>
      </c>
      <c r="R40" s="64">
        <v>147.87196652900701</v>
      </c>
      <c r="S40" s="61">
        <v>112.444019174437</v>
      </c>
      <c r="T40" s="16">
        <v>128.47719293756501</v>
      </c>
      <c r="U40" s="16">
        <v>123.115005082896</v>
      </c>
      <c r="V40" s="64">
        <v>121.72593701652499</v>
      </c>
    </row>
    <row r="41" spans="1:22" x14ac:dyDescent="0.25">
      <c r="N41" s="25">
        <v>38260</v>
      </c>
      <c r="O41" s="61">
        <v>134.49995505929101</v>
      </c>
      <c r="P41" s="16">
        <v>149.90657322823299</v>
      </c>
      <c r="Q41" s="16">
        <v>144.788072284078</v>
      </c>
      <c r="R41" s="64">
        <v>151.58428735872701</v>
      </c>
      <c r="S41" s="61">
        <v>120.768418663266</v>
      </c>
      <c r="T41" s="16">
        <v>125.498637176824</v>
      </c>
      <c r="U41" s="16">
        <v>129.15067752942301</v>
      </c>
      <c r="V41" s="64">
        <v>126.329961827483</v>
      </c>
    </row>
    <row r="42" spans="1:22" x14ac:dyDescent="0.25">
      <c r="N42" s="25">
        <v>38352</v>
      </c>
      <c r="O42" s="61">
        <v>135.78563214165499</v>
      </c>
      <c r="P42" s="16">
        <v>154.999712140154</v>
      </c>
      <c r="Q42" s="16">
        <v>149.81676829044099</v>
      </c>
      <c r="R42" s="64">
        <v>152.86767221279101</v>
      </c>
      <c r="S42" s="61">
        <v>128.74166607674701</v>
      </c>
      <c r="T42" s="16">
        <v>129.97517689092101</v>
      </c>
      <c r="U42" s="16">
        <v>133.42617603871901</v>
      </c>
      <c r="V42" s="64">
        <v>128.130958553851</v>
      </c>
    </row>
    <row r="43" spans="1:22" x14ac:dyDescent="0.25">
      <c r="N43" s="25">
        <v>38442</v>
      </c>
      <c r="O43" s="61">
        <v>139.75549816271101</v>
      </c>
      <c r="P43" s="16">
        <v>163.78071282277301</v>
      </c>
      <c r="Q43" s="16">
        <v>160.35705485755699</v>
      </c>
      <c r="R43" s="64">
        <v>160.548796595656</v>
      </c>
      <c r="S43" s="61">
        <v>131.38999857068401</v>
      </c>
      <c r="T43" s="16">
        <v>138.101946838076</v>
      </c>
      <c r="U43" s="16">
        <v>137.691518063453</v>
      </c>
      <c r="V43" s="64">
        <v>131.06039177502399</v>
      </c>
    </row>
    <row r="44" spans="1:22" x14ac:dyDescent="0.25">
      <c r="N44" s="25">
        <v>38533</v>
      </c>
      <c r="O44" s="61">
        <v>144.90411067015799</v>
      </c>
      <c r="P44" s="16">
        <v>174.48487558533199</v>
      </c>
      <c r="Q44" s="16">
        <v>172.575857892919</v>
      </c>
      <c r="R44" s="64">
        <v>171.188247576663</v>
      </c>
      <c r="S44" s="61">
        <v>132.27784671321501</v>
      </c>
      <c r="T44" s="16">
        <v>138.00890082301399</v>
      </c>
      <c r="U44" s="16">
        <v>144.929034708871</v>
      </c>
      <c r="V44" s="64">
        <v>136.242881548338</v>
      </c>
    </row>
    <row r="45" spans="1:22" x14ac:dyDescent="0.25">
      <c r="N45" s="25">
        <v>38625</v>
      </c>
      <c r="O45" s="61">
        <v>147.379453215448</v>
      </c>
      <c r="P45" s="16">
        <v>177.83378983711199</v>
      </c>
      <c r="Q45" s="16">
        <v>175.59557866502399</v>
      </c>
      <c r="R45" s="64">
        <v>175.90442452642401</v>
      </c>
      <c r="S45" s="61">
        <v>131.18535034887401</v>
      </c>
      <c r="T45" s="16">
        <v>142.34328369741999</v>
      </c>
      <c r="U45" s="16">
        <v>154.024732193094</v>
      </c>
      <c r="V45" s="64">
        <v>141.77607161768799</v>
      </c>
    </row>
    <row r="46" spans="1:22" x14ac:dyDescent="0.25">
      <c r="N46" s="25">
        <v>38717</v>
      </c>
      <c r="O46" s="61">
        <v>147.43764675655601</v>
      </c>
      <c r="P46" s="16">
        <v>178.80720087577799</v>
      </c>
      <c r="Q46" s="16">
        <v>174.813981583844</v>
      </c>
      <c r="R46" s="64">
        <v>176.907707409431</v>
      </c>
      <c r="S46" s="61">
        <v>130.079314086854</v>
      </c>
      <c r="T46" s="16">
        <v>155.09717500910901</v>
      </c>
      <c r="U46" s="16">
        <v>157.85220254886499</v>
      </c>
      <c r="V46" s="64">
        <v>147.28122485554599</v>
      </c>
    </row>
    <row r="47" spans="1:22" x14ac:dyDescent="0.25">
      <c r="N47" s="25">
        <v>38807</v>
      </c>
      <c r="O47" s="61">
        <v>145.855115405791</v>
      </c>
      <c r="P47" s="16">
        <v>183.96713878715599</v>
      </c>
      <c r="Q47" s="16">
        <v>178.886213180152</v>
      </c>
      <c r="R47" s="64">
        <v>181.32990963730899</v>
      </c>
      <c r="S47" s="61">
        <v>132.40836080695601</v>
      </c>
      <c r="T47" s="16">
        <v>161.38097457844501</v>
      </c>
      <c r="U47" s="16">
        <v>157.974132981053</v>
      </c>
      <c r="V47" s="64">
        <v>152.10962308866101</v>
      </c>
    </row>
    <row r="48" spans="1:22" x14ac:dyDescent="0.25">
      <c r="N48" s="25">
        <v>38898</v>
      </c>
      <c r="O48" s="61">
        <v>142.28029649485001</v>
      </c>
      <c r="P48" s="16">
        <v>186.30918166811301</v>
      </c>
      <c r="Q48" s="16">
        <v>179.57227698372901</v>
      </c>
      <c r="R48" s="64">
        <v>186.67809963554399</v>
      </c>
      <c r="S48" s="61">
        <v>136.30099698785699</v>
      </c>
      <c r="T48" s="16">
        <v>167.79339012064</v>
      </c>
      <c r="U48" s="16">
        <v>159.64793899406899</v>
      </c>
      <c r="V48" s="64">
        <v>154.99085271961999</v>
      </c>
    </row>
    <row r="49" spans="14:22" x14ac:dyDescent="0.25">
      <c r="N49" s="25">
        <v>38990</v>
      </c>
      <c r="O49" s="61">
        <v>142.583596995938</v>
      </c>
      <c r="P49" s="16">
        <v>184.572328513461</v>
      </c>
      <c r="Q49" s="16">
        <v>174.53753846414</v>
      </c>
      <c r="R49" s="64">
        <v>187.97112067977901</v>
      </c>
      <c r="S49" s="61">
        <v>137.290958468143</v>
      </c>
      <c r="T49" s="16">
        <v>179.652446733857</v>
      </c>
      <c r="U49" s="16">
        <v>159.19956398334801</v>
      </c>
      <c r="V49" s="64">
        <v>157.55220903395099</v>
      </c>
    </row>
    <row r="50" spans="14:22" x14ac:dyDescent="0.25">
      <c r="N50" s="25">
        <v>39082</v>
      </c>
      <c r="O50" s="61">
        <v>145.41483047264799</v>
      </c>
      <c r="P50" s="16">
        <v>186.56965913183899</v>
      </c>
      <c r="Q50" s="16">
        <v>174.05747512428701</v>
      </c>
      <c r="R50" s="64">
        <v>188.48823284221601</v>
      </c>
      <c r="S50" s="61">
        <v>140.03476082363801</v>
      </c>
      <c r="T50" s="16">
        <v>189.99868677661499</v>
      </c>
      <c r="U50" s="16">
        <v>158.760331546494</v>
      </c>
      <c r="V50" s="64">
        <v>161.726591592582</v>
      </c>
    </row>
    <row r="51" spans="14:22" x14ac:dyDescent="0.25">
      <c r="N51" s="25">
        <v>39172</v>
      </c>
      <c r="O51" s="61">
        <v>144.18797389509501</v>
      </c>
      <c r="P51" s="16">
        <v>195.068317720057</v>
      </c>
      <c r="Q51" s="16">
        <v>181.180315203145</v>
      </c>
      <c r="R51" s="64">
        <v>193.732223779381</v>
      </c>
      <c r="S51" s="61">
        <v>144.32529826337301</v>
      </c>
      <c r="T51" s="16">
        <v>193.73674949191999</v>
      </c>
      <c r="U51" s="16">
        <v>161.95756042824701</v>
      </c>
      <c r="V51" s="64">
        <v>167.67065011536499</v>
      </c>
    </row>
    <row r="52" spans="14:22" x14ac:dyDescent="0.25">
      <c r="N52" s="25">
        <v>39263</v>
      </c>
      <c r="O52" s="61">
        <v>140.38210695686001</v>
      </c>
      <c r="P52" s="16">
        <v>201.819710139172</v>
      </c>
      <c r="Q52" s="16">
        <v>186.182616292441</v>
      </c>
      <c r="R52" s="64">
        <v>201.060595327383</v>
      </c>
      <c r="S52" s="61">
        <v>144.03056338289201</v>
      </c>
      <c r="T52" s="16">
        <v>192.026539390332</v>
      </c>
      <c r="U52" s="16">
        <v>164.88195625875801</v>
      </c>
      <c r="V52" s="64">
        <v>174.66233927328801</v>
      </c>
    </row>
    <row r="53" spans="14:22" x14ac:dyDescent="0.25">
      <c r="N53" s="25">
        <v>39355</v>
      </c>
      <c r="O53" s="61">
        <v>137.85582801878601</v>
      </c>
      <c r="P53" s="16">
        <v>196.947629124804</v>
      </c>
      <c r="Q53" s="16">
        <v>179.57762933330599</v>
      </c>
      <c r="R53" s="64">
        <v>199.13782031674799</v>
      </c>
      <c r="S53" s="61">
        <v>144.50236896931401</v>
      </c>
      <c r="T53" s="16">
        <v>195.682834116724</v>
      </c>
      <c r="U53" s="16">
        <v>164.63296137867101</v>
      </c>
      <c r="V53" s="64">
        <v>177.08662685499601</v>
      </c>
    </row>
    <row r="54" spans="14:22" x14ac:dyDescent="0.25">
      <c r="N54" s="25">
        <v>39447</v>
      </c>
      <c r="O54" s="61">
        <v>136.76515587901801</v>
      </c>
      <c r="P54" s="16">
        <v>190.613941751243</v>
      </c>
      <c r="Q54" s="16">
        <v>171.72767075681301</v>
      </c>
      <c r="R54" s="64">
        <v>191.17250174912601</v>
      </c>
      <c r="S54" s="61">
        <v>147.04759498290301</v>
      </c>
      <c r="T54" s="16">
        <v>198.64330839597699</v>
      </c>
      <c r="U54" s="16">
        <v>162.168905993995</v>
      </c>
      <c r="V54" s="64">
        <v>171.99634668186701</v>
      </c>
    </row>
    <row r="55" spans="14:22" x14ac:dyDescent="0.25">
      <c r="N55" s="25">
        <v>39538</v>
      </c>
      <c r="O55" s="61">
        <v>135.024295318078</v>
      </c>
      <c r="P55" s="16">
        <v>192.64129481423899</v>
      </c>
      <c r="Q55" s="16">
        <v>169.36863691537101</v>
      </c>
      <c r="R55" s="64">
        <v>187.54451919898099</v>
      </c>
      <c r="S55" s="61">
        <v>144.75289218954001</v>
      </c>
      <c r="T55" s="16">
        <v>182.952616521978</v>
      </c>
      <c r="U55" s="16">
        <v>157.95661517112799</v>
      </c>
      <c r="V55" s="64">
        <v>166.881109093947</v>
      </c>
    </row>
    <row r="56" spans="14:22" x14ac:dyDescent="0.25">
      <c r="N56" s="25">
        <v>39629</v>
      </c>
      <c r="O56" s="61">
        <v>133.69726936167999</v>
      </c>
      <c r="P56" s="16">
        <v>195.92448501049199</v>
      </c>
      <c r="Q56" s="16">
        <v>165.397787180309</v>
      </c>
      <c r="R56" s="64">
        <v>185.731641520854</v>
      </c>
      <c r="S56" s="61">
        <v>140.526864222428</v>
      </c>
      <c r="T56" s="16">
        <v>173.879214848472</v>
      </c>
      <c r="U56" s="16">
        <v>153.549612068898</v>
      </c>
      <c r="V56" s="64">
        <v>165.03954758243199</v>
      </c>
    </row>
    <row r="57" spans="14:22" x14ac:dyDescent="0.25">
      <c r="N57" s="25">
        <v>39721</v>
      </c>
      <c r="O57" s="61">
        <v>125.92809785892899</v>
      </c>
      <c r="P57" s="16">
        <v>187.50682038551301</v>
      </c>
      <c r="Q57" s="16">
        <v>154.42808857808399</v>
      </c>
      <c r="R57" s="64">
        <v>175.41671816240199</v>
      </c>
      <c r="S57" s="61">
        <v>138.56247330881899</v>
      </c>
      <c r="T57" s="16">
        <v>177.95216492473401</v>
      </c>
      <c r="U57" s="16">
        <v>148.142871250676</v>
      </c>
      <c r="V57" s="64">
        <v>160.58514295941299</v>
      </c>
    </row>
    <row r="58" spans="14:22" x14ac:dyDescent="0.25">
      <c r="N58" s="25">
        <v>39813</v>
      </c>
      <c r="O58" s="61">
        <v>114.993086627823</v>
      </c>
      <c r="P58" s="16">
        <v>175.239301182909</v>
      </c>
      <c r="Q58" s="16">
        <v>143.763237727111</v>
      </c>
      <c r="R58" s="64">
        <v>161.79384372784699</v>
      </c>
      <c r="S58" s="61">
        <v>134.06863391859301</v>
      </c>
      <c r="T58" s="16">
        <v>175.328114018398</v>
      </c>
      <c r="U58" s="16">
        <v>141.72090207368501</v>
      </c>
      <c r="V58" s="64">
        <v>152.633464239879</v>
      </c>
    </row>
    <row r="59" spans="14:22" x14ac:dyDescent="0.25">
      <c r="N59" s="25">
        <v>39903</v>
      </c>
      <c r="O59" s="61">
        <v>109.004774901327</v>
      </c>
      <c r="P59" s="16">
        <v>165.79085208317801</v>
      </c>
      <c r="Q59" s="16">
        <v>138.09388910738599</v>
      </c>
      <c r="R59" s="64">
        <v>148.416893362395</v>
      </c>
      <c r="S59" s="61">
        <v>121.204832099577</v>
      </c>
      <c r="T59" s="16">
        <v>158.46990579331501</v>
      </c>
      <c r="U59" s="16">
        <v>132.47466264860901</v>
      </c>
      <c r="V59" s="64">
        <v>139.07867237834</v>
      </c>
    </row>
    <row r="60" spans="14:22" x14ac:dyDescent="0.25">
      <c r="N60" s="25">
        <v>39994</v>
      </c>
      <c r="O60" s="61">
        <v>108.033473133637</v>
      </c>
      <c r="P60" s="16">
        <v>157.571712987426</v>
      </c>
      <c r="Q60" s="16">
        <v>133.99813536535001</v>
      </c>
      <c r="R60" s="64">
        <v>134.71859393548701</v>
      </c>
      <c r="S60" s="61">
        <v>110.848556895871</v>
      </c>
      <c r="T60" s="16">
        <v>131.611634329423</v>
      </c>
      <c r="U60" s="16">
        <v>120.716267849757</v>
      </c>
      <c r="V60" s="64">
        <v>126.522495781347</v>
      </c>
    </row>
    <row r="61" spans="14:22" x14ac:dyDescent="0.25">
      <c r="N61" s="25">
        <v>40086</v>
      </c>
      <c r="O61" s="61">
        <v>106.69848236576701</v>
      </c>
      <c r="P61" s="16">
        <v>159.47467042746101</v>
      </c>
      <c r="Q61" s="16">
        <v>130.013953632339</v>
      </c>
      <c r="R61" s="64">
        <v>128.78675559127601</v>
      </c>
      <c r="S61" s="61">
        <v>104.546084265809</v>
      </c>
      <c r="T61" s="16">
        <v>119.40480453973299</v>
      </c>
      <c r="U61" s="16">
        <v>113.42024926158599</v>
      </c>
      <c r="V61" s="64">
        <v>118.227317547477</v>
      </c>
    </row>
    <row r="62" spans="14:22" x14ac:dyDescent="0.25">
      <c r="N62" s="25">
        <v>40178</v>
      </c>
      <c r="O62" s="61">
        <v>101.706031931954</v>
      </c>
      <c r="P62" s="16">
        <v>163.41620744020099</v>
      </c>
      <c r="Q62" s="16">
        <v>126.39753686330999</v>
      </c>
      <c r="R62" s="64">
        <v>127.773701937868</v>
      </c>
      <c r="S62" s="61">
        <v>102.484811117981</v>
      </c>
      <c r="T62" s="16">
        <v>124.489299164236</v>
      </c>
      <c r="U62" s="16">
        <v>111.067698694942</v>
      </c>
      <c r="V62" s="64">
        <v>110.009756932936</v>
      </c>
    </row>
    <row r="63" spans="14:22" x14ac:dyDescent="0.25">
      <c r="N63" s="25">
        <v>40268</v>
      </c>
      <c r="O63" s="61">
        <v>97.767755087922097</v>
      </c>
      <c r="P63" s="16">
        <v>158.57109697570101</v>
      </c>
      <c r="Q63" s="16">
        <v>124.212225409601</v>
      </c>
      <c r="R63" s="64">
        <v>126.32188366638</v>
      </c>
      <c r="S63" s="61">
        <v>104.62647803513499</v>
      </c>
      <c r="T63" s="16">
        <v>135.936728985211</v>
      </c>
      <c r="U63" s="16">
        <v>111.64221609836</v>
      </c>
      <c r="V63" s="64">
        <v>110.554827535782</v>
      </c>
    </row>
    <row r="64" spans="14:22" x14ac:dyDescent="0.25">
      <c r="N64" s="25">
        <v>40359</v>
      </c>
      <c r="O64" s="61">
        <v>95.6727585511927</v>
      </c>
      <c r="P64" s="16">
        <v>150.06215319364199</v>
      </c>
      <c r="Q64" s="16">
        <v>122.860713000609</v>
      </c>
      <c r="R64" s="64">
        <v>123.93797668510101</v>
      </c>
      <c r="S64" s="61">
        <v>103.131268436555</v>
      </c>
      <c r="T64" s="16">
        <v>142.07400182459</v>
      </c>
      <c r="U64" s="16">
        <v>117.09206214545701</v>
      </c>
      <c r="V64" s="64">
        <v>118.44980813818999</v>
      </c>
    </row>
    <row r="65" spans="14:22" x14ac:dyDescent="0.25">
      <c r="N65" s="25">
        <v>40451</v>
      </c>
      <c r="O65" s="61">
        <v>93.069297721162499</v>
      </c>
      <c r="P65" s="16">
        <v>150.92835057054</v>
      </c>
      <c r="Q65" s="16">
        <v>122.58821261940599</v>
      </c>
      <c r="R65" s="64">
        <v>120.911605409521</v>
      </c>
      <c r="S65" s="61">
        <v>102.73729405614399</v>
      </c>
      <c r="T65" s="16">
        <v>140.54306564906599</v>
      </c>
      <c r="U65" s="16">
        <v>125.20173113851099</v>
      </c>
      <c r="V65" s="64">
        <v>120.764078257482</v>
      </c>
    </row>
    <row r="66" spans="14:22" x14ac:dyDescent="0.25">
      <c r="N66" s="25">
        <v>40543</v>
      </c>
      <c r="O66" s="61">
        <v>90.063930957773906</v>
      </c>
      <c r="P66" s="16">
        <v>156.241663540047</v>
      </c>
      <c r="Q66" s="16">
        <v>121.60132661646399</v>
      </c>
      <c r="R66" s="64">
        <v>119.0310418082</v>
      </c>
      <c r="S66" s="61">
        <v>102.995068205506</v>
      </c>
      <c r="T66" s="16">
        <v>143.93411428014301</v>
      </c>
      <c r="U66" s="16">
        <v>129.43746795866201</v>
      </c>
      <c r="V66" s="64">
        <v>120.509720091701</v>
      </c>
    </row>
    <row r="67" spans="14:22" x14ac:dyDescent="0.25">
      <c r="N67" s="25">
        <v>40633</v>
      </c>
      <c r="O67" s="61">
        <v>89.7651387417162</v>
      </c>
      <c r="P67" s="16">
        <v>154.68618655105701</v>
      </c>
      <c r="Q67" s="16">
        <v>119.886541179429</v>
      </c>
      <c r="R67" s="64">
        <v>119.54760161587799</v>
      </c>
      <c r="S67" s="61">
        <v>102.197589959241</v>
      </c>
      <c r="T67" s="16">
        <v>151.91332933178799</v>
      </c>
      <c r="U67" s="16">
        <v>129.13750054540799</v>
      </c>
      <c r="V67" s="64">
        <v>123.68388861127499</v>
      </c>
    </row>
    <row r="68" spans="14:22" x14ac:dyDescent="0.25">
      <c r="N68" s="25">
        <v>40724</v>
      </c>
      <c r="O68" s="61">
        <v>92.146253123347606</v>
      </c>
      <c r="P68" s="16">
        <v>153.74206962555999</v>
      </c>
      <c r="Q68" s="16">
        <v>120.013962135912</v>
      </c>
      <c r="R68" s="64">
        <v>120.72610009699</v>
      </c>
      <c r="S68" s="61">
        <v>105.145594773244</v>
      </c>
      <c r="T68" s="16">
        <v>152.94167962689099</v>
      </c>
      <c r="U68" s="16">
        <v>127.38406413729901</v>
      </c>
      <c r="V68" s="64">
        <v>126.480364143622</v>
      </c>
    </row>
    <row r="69" spans="14:22" x14ac:dyDescent="0.25">
      <c r="N69" s="25">
        <v>40816</v>
      </c>
      <c r="O69" s="61">
        <v>93.387975396751798</v>
      </c>
      <c r="P69" s="16">
        <v>158.329810519284</v>
      </c>
      <c r="Q69" s="16">
        <v>120.615882609005</v>
      </c>
      <c r="R69" s="64">
        <v>121.083240108732</v>
      </c>
      <c r="S69" s="61">
        <v>113.46929139561</v>
      </c>
      <c r="T69" s="16">
        <v>150.19429635810701</v>
      </c>
      <c r="U69" s="16">
        <v>128.508693098988</v>
      </c>
      <c r="V69" s="64">
        <v>128.277080558318</v>
      </c>
    </row>
    <row r="70" spans="14:22" x14ac:dyDescent="0.25">
      <c r="N70" s="25">
        <v>40908</v>
      </c>
      <c r="O70" s="61">
        <v>92.290478970367303</v>
      </c>
      <c r="P70" s="16">
        <v>161.70909008468701</v>
      </c>
      <c r="Q70" s="16">
        <v>119.38478449698</v>
      </c>
      <c r="R70" s="64">
        <v>121.549781976495</v>
      </c>
      <c r="S70" s="61">
        <v>118.740939021012</v>
      </c>
      <c r="T70" s="16">
        <v>154.71684903411801</v>
      </c>
      <c r="U70" s="16">
        <v>131.01849924788101</v>
      </c>
      <c r="V70" s="64">
        <v>130.28712355939101</v>
      </c>
    </row>
    <row r="71" spans="14:22" x14ac:dyDescent="0.25">
      <c r="N71" s="25">
        <v>40999</v>
      </c>
      <c r="O71" s="61">
        <v>89.673720311804104</v>
      </c>
      <c r="P71" s="16">
        <v>159.144677453593</v>
      </c>
      <c r="Q71" s="16">
        <v>118.709940869744</v>
      </c>
      <c r="R71" s="64">
        <v>124.46559551123499</v>
      </c>
      <c r="S71" s="61">
        <v>115.059124923167</v>
      </c>
      <c r="T71" s="16">
        <v>159.03520792972699</v>
      </c>
      <c r="U71" s="16">
        <v>131.15462578887499</v>
      </c>
      <c r="V71" s="64">
        <v>131.27971988073</v>
      </c>
    </row>
    <row r="72" spans="14:22" x14ac:dyDescent="0.25">
      <c r="N72" s="25">
        <v>41090</v>
      </c>
      <c r="O72" s="61">
        <v>87.130475809361101</v>
      </c>
      <c r="P72" s="16">
        <v>156.72822373953099</v>
      </c>
      <c r="Q72" s="16">
        <v>120.93709924343401</v>
      </c>
      <c r="R72" s="64">
        <v>129.199270405167</v>
      </c>
      <c r="S72" s="61">
        <v>110.651713825011</v>
      </c>
      <c r="T72" s="16">
        <v>159.07313292196</v>
      </c>
      <c r="U72" s="16">
        <v>132.40246455083101</v>
      </c>
      <c r="V72" s="64">
        <v>133.81078614585999</v>
      </c>
    </row>
    <row r="73" spans="14:22" x14ac:dyDescent="0.25">
      <c r="N73" s="25">
        <v>41182</v>
      </c>
      <c r="O73" s="61">
        <v>90.518336039562001</v>
      </c>
      <c r="P73" s="16">
        <v>161.46967329054701</v>
      </c>
      <c r="Q73" s="16">
        <v>124.442773106372</v>
      </c>
      <c r="R73" s="64">
        <v>131.19876227767799</v>
      </c>
      <c r="S73" s="61">
        <v>110.232584351475</v>
      </c>
      <c r="T73" s="16">
        <v>163.22166061690601</v>
      </c>
      <c r="U73" s="16">
        <v>135.57475654081099</v>
      </c>
      <c r="V73" s="64">
        <v>137.80713044446301</v>
      </c>
    </row>
    <row r="74" spans="14:22" x14ac:dyDescent="0.25">
      <c r="N74" s="25">
        <v>41274</v>
      </c>
      <c r="O74" s="61">
        <v>94.811578304621094</v>
      </c>
      <c r="P74" s="16">
        <v>167.597046261445</v>
      </c>
      <c r="Q74" s="16">
        <v>125.831655457184</v>
      </c>
      <c r="R74" s="64">
        <v>131.15569564241801</v>
      </c>
      <c r="S74" s="61">
        <v>111.43572641326401</v>
      </c>
      <c r="T74" s="16">
        <v>169.973520402194</v>
      </c>
      <c r="U74" s="16">
        <v>138.10887253453799</v>
      </c>
      <c r="V74" s="64">
        <v>139.33338558804601</v>
      </c>
    </row>
    <row r="75" spans="14:22" x14ac:dyDescent="0.25">
      <c r="N75" s="25">
        <v>41364</v>
      </c>
      <c r="O75" s="61">
        <v>94.753827081209096</v>
      </c>
      <c r="P75" s="16">
        <v>168.39529479285801</v>
      </c>
      <c r="Q75" s="16">
        <v>127.613353784233</v>
      </c>
      <c r="R75" s="64">
        <v>135.260526579431</v>
      </c>
      <c r="S75" s="61">
        <v>114.194679343389</v>
      </c>
      <c r="T75" s="16">
        <v>176.257983017329</v>
      </c>
      <c r="U75" s="16">
        <v>140.892481579524</v>
      </c>
      <c r="V75" s="64">
        <v>142.61417710167601</v>
      </c>
    </row>
    <row r="76" spans="14:22" x14ac:dyDescent="0.25">
      <c r="N76" s="25">
        <v>41455</v>
      </c>
      <c r="O76" s="61">
        <v>96.409499781386302</v>
      </c>
      <c r="P76" s="16">
        <v>168.628563875982</v>
      </c>
      <c r="Q76" s="16">
        <v>132.26291632149301</v>
      </c>
      <c r="R76" s="64">
        <v>144.192515741655</v>
      </c>
      <c r="S76" s="61">
        <v>118.283106236752</v>
      </c>
      <c r="T76" s="16">
        <v>186.113474907735</v>
      </c>
      <c r="U76" s="16">
        <v>143.83400808126899</v>
      </c>
      <c r="V76" s="64">
        <v>147.92882796331301</v>
      </c>
    </row>
    <row r="77" spans="14:22" x14ac:dyDescent="0.25">
      <c r="N77" s="25">
        <v>41547</v>
      </c>
      <c r="O77" s="61">
        <v>99.3984167112352</v>
      </c>
      <c r="P77" s="16">
        <v>171.47129280372499</v>
      </c>
      <c r="Q77" s="16">
        <v>134.09781477561901</v>
      </c>
      <c r="R77" s="64">
        <v>150.141107256315</v>
      </c>
      <c r="S77" s="61">
        <v>123.047455570827</v>
      </c>
      <c r="T77" s="16">
        <v>193.09627010316399</v>
      </c>
      <c r="U77" s="16">
        <v>146.498406191681</v>
      </c>
      <c r="V77" s="64">
        <v>151.34301093530101</v>
      </c>
    </row>
    <row r="78" spans="14:22" x14ac:dyDescent="0.25">
      <c r="N78" s="25">
        <v>41639</v>
      </c>
      <c r="O78" s="61">
        <v>100.45294998333399</v>
      </c>
      <c r="P78" s="16">
        <v>175.89790062081701</v>
      </c>
      <c r="Q78" s="16">
        <v>133.628988060268</v>
      </c>
      <c r="R78" s="64">
        <v>151.36389334055201</v>
      </c>
      <c r="S78" s="61">
        <v>127.256572350963</v>
      </c>
      <c r="T78" s="16">
        <v>190.29805814692199</v>
      </c>
      <c r="U78" s="16">
        <v>149.318785200056</v>
      </c>
      <c r="V78" s="64">
        <v>154.65050947444601</v>
      </c>
    </row>
    <row r="79" spans="14:22" x14ac:dyDescent="0.25">
      <c r="N79" s="25">
        <v>41729</v>
      </c>
      <c r="O79" s="61">
        <v>102.001613592243</v>
      </c>
      <c r="P79" s="16">
        <v>181.212912644558</v>
      </c>
      <c r="Q79" s="16">
        <v>137.97263732177001</v>
      </c>
      <c r="R79" s="64">
        <v>156.306573411871</v>
      </c>
      <c r="S79" s="61">
        <v>125.341557049573</v>
      </c>
      <c r="T79" s="16">
        <v>183.080772748594</v>
      </c>
      <c r="U79" s="16">
        <v>152.017736912602</v>
      </c>
      <c r="V79" s="64">
        <v>159.443909366631</v>
      </c>
    </row>
    <row r="80" spans="14:22" x14ac:dyDescent="0.25">
      <c r="N80" s="25">
        <v>41820</v>
      </c>
      <c r="O80" s="61">
        <v>106.575744435459</v>
      </c>
      <c r="P80" s="16">
        <v>188.406339725262</v>
      </c>
      <c r="Q80" s="16">
        <v>146.01940578383599</v>
      </c>
      <c r="R80" s="64">
        <v>164.978725414411</v>
      </c>
      <c r="S80" s="61">
        <v>126.19503268938099</v>
      </c>
      <c r="T80" s="16">
        <v>181.36503056345899</v>
      </c>
      <c r="U80" s="16">
        <v>154.81754919834901</v>
      </c>
      <c r="V80" s="64">
        <v>166.11781126566501</v>
      </c>
    </row>
    <row r="81" spans="14:22" x14ac:dyDescent="0.25">
      <c r="N81" s="25">
        <v>41912</v>
      </c>
      <c r="O81" s="61">
        <v>110.27889906438</v>
      </c>
      <c r="P81" s="16">
        <v>194.750660277913</v>
      </c>
      <c r="Q81" s="16">
        <v>149.36715786190101</v>
      </c>
      <c r="R81" s="64">
        <v>168.421837195367</v>
      </c>
      <c r="S81" s="61">
        <v>137.387693613441</v>
      </c>
      <c r="T81" s="16">
        <v>190.165819785651</v>
      </c>
      <c r="U81" s="16">
        <v>157.59958274923599</v>
      </c>
      <c r="V81" s="64">
        <v>171.29878302504699</v>
      </c>
    </row>
    <row r="82" spans="14:22" x14ac:dyDescent="0.25">
      <c r="N82" s="25">
        <v>42004</v>
      </c>
      <c r="O82" s="61">
        <v>110.725845320305</v>
      </c>
      <c r="P82" s="16">
        <v>198.7177926951</v>
      </c>
      <c r="Q82" s="16">
        <v>149.19627376833699</v>
      </c>
      <c r="R82" s="64">
        <v>168.20383338592501</v>
      </c>
      <c r="S82" s="61">
        <v>144.106873579986</v>
      </c>
      <c r="T82" s="16">
        <v>203.09063646737101</v>
      </c>
      <c r="U82" s="16">
        <v>161.78499378127901</v>
      </c>
      <c r="V82" s="64">
        <v>174.53588712839999</v>
      </c>
    </row>
    <row r="83" spans="14:22" x14ac:dyDescent="0.25">
      <c r="N83" s="25">
        <v>42094</v>
      </c>
      <c r="O83" s="61">
        <v>111.88730798658</v>
      </c>
      <c r="P83" s="16">
        <v>203.45492155198201</v>
      </c>
      <c r="Q83" s="16">
        <v>153.624201136452</v>
      </c>
      <c r="R83" s="64">
        <v>172.52094393539599</v>
      </c>
      <c r="S83" s="61">
        <v>145.45731585494599</v>
      </c>
      <c r="T83" s="16">
        <v>214.85386260843899</v>
      </c>
      <c r="U83" s="16">
        <v>167.50074506664299</v>
      </c>
      <c r="V83" s="64">
        <v>179.17858190352899</v>
      </c>
    </row>
    <row r="84" spans="14:22" x14ac:dyDescent="0.25">
      <c r="N84" s="25">
        <v>42185</v>
      </c>
      <c r="O84" s="61">
        <v>115.753836244445</v>
      </c>
      <c r="P84" s="16">
        <v>208.582164444738</v>
      </c>
      <c r="Q84" s="16">
        <v>160.102291730243</v>
      </c>
      <c r="R84" s="64">
        <v>180.29403671810999</v>
      </c>
      <c r="S84" s="61">
        <v>148.699364942843</v>
      </c>
      <c r="T84" s="16">
        <v>226.071034536676</v>
      </c>
      <c r="U84" s="16">
        <v>171.24560034844799</v>
      </c>
      <c r="V84" s="64">
        <v>182.68583900900001</v>
      </c>
    </row>
    <row r="85" spans="14:22" x14ac:dyDescent="0.25">
      <c r="N85" s="25">
        <v>42277</v>
      </c>
      <c r="O85" s="61">
        <v>117.201739122603</v>
      </c>
      <c r="P85" s="16">
        <v>205.98948027781901</v>
      </c>
      <c r="Q85" s="16">
        <v>161.74412718339599</v>
      </c>
      <c r="R85" s="64">
        <v>184.486805562716</v>
      </c>
      <c r="S85" s="61">
        <v>145.961236625005</v>
      </c>
      <c r="T85" s="16">
        <v>226.906468936191</v>
      </c>
      <c r="U85" s="16">
        <v>173.94780583513699</v>
      </c>
      <c r="V85" s="64">
        <v>184.473921686197</v>
      </c>
    </row>
    <row r="86" spans="14:22" x14ac:dyDescent="0.25">
      <c r="N86" s="25">
        <v>42369</v>
      </c>
      <c r="O86" s="61">
        <v>116.091281255853</v>
      </c>
      <c r="P86" s="16">
        <v>202.43594332908901</v>
      </c>
      <c r="Q86" s="16">
        <v>161.481020945761</v>
      </c>
      <c r="R86" s="64">
        <v>185.24896949262401</v>
      </c>
      <c r="S86" s="61">
        <v>144.807628512447</v>
      </c>
      <c r="T86" s="16">
        <v>220.10800539971299</v>
      </c>
      <c r="U86" s="16">
        <v>175.34154913444701</v>
      </c>
      <c r="V86" s="64">
        <v>186.78047980918501</v>
      </c>
    </row>
    <row r="87" spans="14:22" x14ac:dyDescent="0.25">
      <c r="N87" s="25">
        <v>42460</v>
      </c>
      <c r="O87" s="61">
        <v>118.11185988619999</v>
      </c>
      <c r="P87" s="16">
        <v>207.59740250088001</v>
      </c>
      <c r="Q87" s="16">
        <v>165.25268155179401</v>
      </c>
      <c r="R87" s="64">
        <v>190.30117489170101</v>
      </c>
      <c r="S87" s="61">
        <v>147.87382260330301</v>
      </c>
      <c r="T87" s="16">
        <v>218.146825069101</v>
      </c>
      <c r="U87" s="16">
        <v>175.81589560344599</v>
      </c>
      <c r="V87" s="64">
        <v>190.125250024514</v>
      </c>
    </row>
    <row r="88" spans="14:22" x14ac:dyDescent="0.25">
      <c r="N88" s="25">
        <v>42551</v>
      </c>
      <c r="O88" s="61">
        <v>122.631596742547</v>
      </c>
      <c r="P88" s="16">
        <v>215.596696698106</v>
      </c>
      <c r="Q88" s="16">
        <v>171.267349839123</v>
      </c>
      <c r="R88" s="64">
        <v>199.993125285845</v>
      </c>
      <c r="S88" s="61">
        <v>149.18190519065001</v>
      </c>
      <c r="T88" s="16">
        <v>215.00218696876399</v>
      </c>
      <c r="U88" s="16">
        <v>180.27191320923799</v>
      </c>
      <c r="V88" s="64">
        <v>196.64421832214501</v>
      </c>
    </row>
    <row r="89" spans="14:22" x14ac:dyDescent="0.25">
      <c r="N89" s="25">
        <v>42643</v>
      </c>
      <c r="O89" s="61">
        <v>124.56693727782501</v>
      </c>
      <c r="P89" s="16">
        <v>221.155337162748</v>
      </c>
      <c r="Q89" s="16">
        <v>174.669654746015</v>
      </c>
      <c r="R89" s="64">
        <v>205.25014085862901</v>
      </c>
      <c r="S89" s="61">
        <v>150.15232772482901</v>
      </c>
      <c r="T89" s="16">
        <v>212.57987835473901</v>
      </c>
      <c r="U89" s="16">
        <v>183.50364635342399</v>
      </c>
      <c r="V89" s="64">
        <v>203.72451156706501</v>
      </c>
    </row>
    <row r="90" spans="14:22" x14ac:dyDescent="0.25">
      <c r="N90" s="25">
        <v>42735</v>
      </c>
      <c r="O90" s="61">
        <v>125.530535448816</v>
      </c>
      <c r="P90" s="16">
        <v>226.86943642415801</v>
      </c>
      <c r="Q90" s="16">
        <v>177.054030332732</v>
      </c>
      <c r="R90" s="64">
        <v>206.258613164971</v>
      </c>
      <c r="S90" s="61">
        <v>148.25297098540699</v>
      </c>
      <c r="T90" s="16">
        <v>211.00710976913501</v>
      </c>
      <c r="U90" s="16">
        <v>182.12526680585</v>
      </c>
      <c r="V90" s="64">
        <v>205.82328648548699</v>
      </c>
    </row>
    <row r="91" spans="14:22" x14ac:dyDescent="0.25">
      <c r="N91" s="25">
        <v>42825</v>
      </c>
      <c r="O91" s="61">
        <v>133.78393581402699</v>
      </c>
      <c r="P91" s="16">
        <v>238.250784216255</v>
      </c>
      <c r="Q91" s="16">
        <v>187.138563196566</v>
      </c>
      <c r="R91" s="64">
        <v>213.52474823420101</v>
      </c>
      <c r="S91" s="61">
        <v>145.84336881086301</v>
      </c>
      <c r="T91" s="16">
        <v>216.35719846292301</v>
      </c>
      <c r="U91" s="16">
        <v>183.012341761968</v>
      </c>
      <c r="V91" s="64">
        <v>206.61525137696199</v>
      </c>
    </row>
    <row r="92" spans="14:22" x14ac:dyDescent="0.25">
      <c r="N92" s="25">
        <v>42916</v>
      </c>
      <c r="O92" s="61">
        <v>147.29958045990901</v>
      </c>
      <c r="P92" s="16">
        <v>250.26913155616401</v>
      </c>
      <c r="Q92" s="16">
        <v>200.92220562678401</v>
      </c>
      <c r="R92" s="64">
        <v>225.304999299511</v>
      </c>
      <c r="S92" s="61">
        <v>149.90694156487001</v>
      </c>
      <c r="T92" s="16">
        <v>233.11150360447601</v>
      </c>
      <c r="U92" s="16">
        <v>187.768283331627</v>
      </c>
      <c r="V92" s="64">
        <v>211.089829354258</v>
      </c>
    </row>
    <row r="93" spans="14:22" x14ac:dyDescent="0.25">
      <c r="N93" s="25">
        <v>43008</v>
      </c>
      <c r="O93" s="61">
        <v>147.844471301032</v>
      </c>
      <c r="P93" s="16">
        <v>250.702541852124</v>
      </c>
      <c r="Q93" s="16">
        <v>200.19556811792199</v>
      </c>
      <c r="R93" s="64">
        <v>230.43509725154999</v>
      </c>
      <c r="S93" s="61">
        <v>154.93321260953601</v>
      </c>
      <c r="T93" s="16">
        <v>237.79604243848601</v>
      </c>
      <c r="U93" s="16">
        <v>191.92743873694999</v>
      </c>
      <c r="V93" s="64">
        <v>217.237517132916</v>
      </c>
    </row>
    <row r="94" spans="14:22" x14ac:dyDescent="0.25">
      <c r="N94" s="25">
        <v>43100</v>
      </c>
      <c r="O94" s="61">
        <v>140.514825859757</v>
      </c>
      <c r="P94" s="16">
        <v>247.23873856505099</v>
      </c>
      <c r="Q94" s="16">
        <v>194.15491887055501</v>
      </c>
      <c r="R94" s="64">
        <v>229.97641482239399</v>
      </c>
      <c r="S94" s="61">
        <v>153.669837121244</v>
      </c>
      <c r="T94" s="16">
        <v>243.365795725309</v>
      </c>
      <c r="U94" s="16">
        <v>193.708693008593</v>
      </c>
      <c r="V94" s="64">
        <v>222.46455259310801</v>
      </c>
    </row>
    <row r="95" spans="14:22" x14ac:dyDescent="0.25">
      <c r="N95" s="25">
        <v>43190</v>
      </c>
      <c r="O95" s="61">
        <v>140.75979327065701</v>
      </c>
      <c r="P95" s="16">
        <v>247.029640919211</v>
      </c>
      <c r="Q95" s="16">
        <v>198.42152594641101</v>
      </c>
      <c r="R95" s="64">
        <v>234.08524281887901</v>
      </c>
      <c r="S95" s="61">
        <v>154.98952924989601</v>
      </c>
      <c r="T95" s="16">
        <v>254.37076051519699</v>
      </c>
      <c r="U95" s="16">
        <v>196.14488567138801</v>
      </c>
      <c r="V95" s="64">
        <v>223.70023961598901</v>
      </c>
    </row>
    <row r="96" spans="14:22" x14ac:dyDescent="0.25">
      <c r="N96" s="25">
        <v>43281</v>
      </c>
      <c r="O96" s="61">
        <v>145.034601206144</v>
      </c>
      <c r="P96" s="16">
        <v>246.01902286467401</v>
      </c>
      <c r="Q96" s="16">
        <v>206.48932507294501</v>
      </c>
      <c r="R96" s="64">
        <v>242.53659707638101</v>
      </c>
      <c r="S96" s="61">
        <v>158.63737896582899</v>
      </c>
      <c r="T96" s="16">
        <v>238.622420212381</v>
      </c>
      <c r="U96" s="16">
        <v>201.59240859666701</v>
      </c>
      <c r="V96" s="64">
        <v>225.40665976273499</v>
      </c>
    </row>
    <row r="97" spans="14:22" x14ac:dyDescent="0.25">
      <c r="N97" s="25">
        <v>43373</v>
      </c>
      <c r="O97" s="61">
        <v>148.61907619270499</v>
      </c>
      <c r="P97" s="16">
        <v>249.32086991224401</v>
      </c>
      <c r="Q97" s="16">
        <v>210.72065736546099</v>
      </c>
      <c r="R97" s="64">
        <v>244.29187425997799</v>
      </c>
      <c r="S97" s="61">
        <v>158.991847851382</v>
      </c>
      <c r="T97" s="16">
        <v>219.51133725328199</v>
      </c>
      <c r="U97" s="16">
        <v>205.84477222221099</v>
      </c>
      <c r="V97" s="64">
        <v>231.31551046771801</v>
      </c>
    </row>
    <row r="98" spans="14:22" x14ac:dyDescent="0.25">
      <c r="N98" s="25">
        <v>43465</v>
      </c>
      <c r="O98" s="61">
        <v>149.054848196905</v>
      </c>
      <c r="P98" s="16">
        <v>255.63853467053801</v>
      </c>
      <c r="Q98" s="16">
        <v>211.34525833133699</v>
      </c>
      <c r="R98" s="64">
        <v>242.44441315423799</v>
      </c>
      <c r="S98" s="61">
        <v>158.29561088619599</v>
      </c>
      <c r="T98" s="16">
        <v>217.41623767735399</v>
      </c>
      <c r="U98" s="16">
        <v>206.36278673031299</v>
      </c>
      <c r="V98" s="64">
        <v>237.63560510386799</v>
      </c>
    </row>
    <row r="99" spans="14:22" x14ac:dyDescent="0.25">
      <c r="N99" s="25">
        <v>43555</v>
      </c>
      <c r="O99" s="61">
        <v>149.316208269122</v>
      </c>
      <c r="P99" s="16">
        <v>260.63989188078102</v>
      </c>
      <c r="Q99" s="16">
        <v>212.50432295287001</v>
      </c>
      <c r="R99" s="64">
        <v>248.557297283606</v>
      </c>
      <c r="S99" s="61">
        <v>160.000826062123</v>
      </c>
      <c r="T99" s="16">
        <v>230.561602338386</v>
      </c>
      <c r="U99" s="16">
        <v>209.342728824657</v>
      </c>
      <c r="V99" s="64">
        <v>243.74120377719001</v>
      </c>
    </row>
    <row r="100" spans="14:22" x14ac:dyDescent="0.25">
      <c r="N100" s="25">
        <v>43646</v>
      </c>
      <c r="O100" s="61">
        <v>151.25336974303701</v>
      </c>
      <c r="P100" s="16">
        <v>264.81888922728302</v>
      </c>
      <c r="Q100" s="16">
        <v>215.167710099647</v>
      </c>
      <c r="R100" s="64">
        <v>259.38949287184801</v>
      </c>
      <c r="S100" s="61">
        <v>163.25231063289499</v>
      </c>
      <c r="T100" s="16">
        <v>244.20106708595199</v>
      </c>
      <c r="U100" s="16">
        <v>213.304968887532</v>
      </c>
      <c r="V100" s="64">
        <v>249.07149205143199</v>
      </c>
    </row>
    <row r="101" spans="14:22" x14ac:dyDescent="0.25">
      <c r="N101" s="25">
        <v>43738</v>
      </c>
      <c r="O101" s="61">
        <v>152.21116556978799</v>
      </c>
      <c r="P101" s="16">
        <v>264.09254275089103</v>
      </c>
      <c r="Q101" s="16">
        <v>219.34064407951001</v>
      </c>
      <c r="R101" s="64">
        <v>263.69762229178099</v>
      </c>
      <c r="S101" s="61">
        <v>165.51581052644701</v>
      </c>
      <c r="T101" s="16">
        <v>240.27347837155801</v>
      </c>
      <c r="U101" s="16">
        <v>213.84091478114601</v>
      </c>
      <c r="V101" s="64">
        <v>251.93429221179099</v>
      </c>
    </row>
    <row r="102" spans="14:22" x14ac:dyDescent="0.25">
      <c r="N102" s="25">
        <v>43830</v>
      </c>
      <c r="O102" s="61">
        <v>152.66465982426601</v>
      </c>
      <c r="P102" s="16">
        <v>263.36887500266698</v>
      </c>
      <c r="Q102" s="16">
        <v>223.15040413973199</v>
      </c>
      <c r="R102" s="64">
        <v>261.58926709831201</v>
      </c>
      <c r="S102" s="61">
        <v>167.40874585596401</v>
      </c>
      <c r="T102" s="16">
        <v>237.29998805352</v>
      </c>
      <c r="U102" s="16">
        <v>216.40701750389999</v>
      </c>
      <c r="V102" s="64">
        <v>252.19847428852401</v>
      </c>
    </row>
    <row r="103" spans="14:22" x14ac:dyDescent="0.25">
      <c r="N103" s="25">
        <v>43921</v>
      </c>
      <c r="O103" s="61">
        <v>152.92321578866699</v>
      </c>
      <c r="P103" s="16">
        <v>271.74973782236202</v>
      </c>
      <c r="Q103" s="16">
        <v>226.12185342324599</v>
      </c>
      <c r="R103" s="64">
        <v>260.39887874655398</v>
      </c>
      <c r="S103" s="61">
        <v>163.41689842094101</v>
      </c>
      <c r="T103" s="16">
        <v>240.68911093003101</v>
      </c>
      <c r="U103" s="16">
        <v>221.59302724695701</v>
      </c>
      <c r="V103" s="64">
        <v>253.016135388256</v>
      </c>
    </row>
    <row r="104" spans="14:22" x14ac:dyDescent="0.25">
      <c r="N104" s="25">
        <v>44012</v>
      </c>
      <c r="O104" s="61">
        <v>150.98889363910601</v>
      </c>
      <c r="P104" s="16">
        <v>281.06897151388</v>
      </c>
      <c r="Q104" s="16">
        <v>227.97134180485</v>
      </c>
      <c r="R104" s="64">
        <v>262.67777591312301</v>
      </c>
      <c r="S104" s="61">
        <v>157.493890925606</v>
      </c>
      <c r="T104" s="16">
        <v>249.328294912605</v>
      </c>
      <c r="U104" s="16">
        <v>225.430845439178</v>
      </c>
      <c r="V104" s="64">
        <v>254.294786152657</v>
      </c>
    </row>
    <row r="105" spans="14:22" x14ac:dyDescent="0.25">
      <c r="N105" s="25">
        <v>44104</v>
      </c>
      <c r="O105" s="61">
        <v>154.82646333263401</v>
      </c>
      <c r="P105" s="16">
        <v>281.22409551289297</v>
      </c>
      <c r="Q105" s="16">
        <v>234.98915429599501</v>
      </c>
      <c r="R105" s="64">
        <v>273.24781646040401</v>
      </c>
      <c r="S105" s="61">
        <v>160.269514202138</v>
      </c>
      <c r="T105" s="16">
        <v>258.63676936860799</v>
      </c>
      <c r="U105" s="16">
        <v>229.71598653162201</v>
      </c>
      <c r="V105" s="64">
        <v>263.230410026367</v>
      </c>
    </row>
    <row r="106" spans="14:22" x14ac:dyDescent="0.25">
      <c r="N106" s="25">
        <v>44196</v>
      </c>
      <c r="O106" s="61">
        <v>162.740880772726</v>
      </c>
      <c r="P106" s="16">
        <v>280.43312186548599</v>
      </c>
      <c r="Q106" s="16">
        <v>245.074855824163</v>
      </c>
      <c r="R106" s="64">
        <v>283.24657899091</v>
      </c>
      <c r="S106" s="61">
        <v>164.52306674710101</v>
      </c>
      <c r="T106" s="16">
        <v>256.26156770046498</v>
      </c>
      <c r="U106" s="16">
        <v>234.84996312701901</v>
      </c>
      <c r="V106" s="64">
        <v>275.86285019783003</v>
      </c>
    </row>
    <row r="107" spans="14:22" x14ac:dyDescent="0.25">
      <c r="N107" s="25">
        <v>44286</v>
      </c>
      <c r="O107" s="61">
        <v>168.96651533458501</v>
      </c>
      <c r="P107" s="16">
        <v>285.85252458663001</v>
      </c>
      <c r="Q107" s="16">
        <v>253.86840223831101</v>
      </c>
      <c r="R107" s="64">
        <v>289.138402404788</v>
      </c>
      <c r="S107" s="61">
        <v>167.917275695217</v>
      </c>
      <c r="T107" s="16">
        <v>248.12131117756701</v>
      </c>
      <c r="U107" s="16">
        <v>240.379410359735</v>
      </c>
      <c r="V107" s="64">
        <v>283.44356442283902</v>
      </c>
    </row>
    <row r="108" spans="14:22" x14ac:dyDescent="0.25">
      <c r="N108" s="25">
        <v>44377</v>
      </c>
      <c r="O108" s="61">
        <v>177.35312731845599</v>
      </c>
      <c r="P108" s="16">
        <v>299.34034979367902</v>
      </c>
      <c r="Q108" s="16">
        <v>266.50195580530902</v>
      </c>
      <c r="R108" s="64">
        <v>301.923132173699</v>
      </c>
      <c r="S108" s="61">
        <v>179.247973730707</v>
      </c>
      <c r="T108" s="16">
        <v>258.91563755217902</v>
      </c>
      <c r="U108" s="16">
        <v>252.05895742132799</v>
      </c>
      <c r="V108" s="64">
        <v>293.23533382339798</v>
      </c>
    </row>
    <row r="109" spans="14:22" x14ac:dyDescent="0.25">
      <c r="N109" s="25">
        <v>44469</v>
      </c>
      <c r="O109" s="61">
        <v>183.60511670577799</v>
      </c>
      <c r="P109" s="16">
        <v>317.64968301348603</v>
      </c>
      <c r="Q109" s="16">
        <v>277.29450954550401</v>
      </c>
      <c r="R109" s="64">
        <v>321.25674505803698</v>
      </c>
      <c r="S109" s="61">
        <v>189.99615734562201</v>
      </c>
      <c r="T109" s="16">
        <v>290.39034163056999</v>
      </c>
      <c r="U109" s="16">
        <v>272.20931489891399</v>
      </c>
      <c r="V109" s="64">
        <v>308.79346165009002</v>
      </c>
    </row>
    <row r="110" spans="14:22" x14ac:dyDescent="0.25">
      <c r="N110" s="25">
        <v>44561</v>
      </c>
      <c r="O110" s="61">
        <v>186.14415713616299</v>
      </c>
      <c r="P110" s="16">
        <v>323.772136174813</v>
      </c>
      <c r="Q110" s="16">
        <v>284.34484759829797</v>
      </c>
      <c r="R110" s="64">
        <v>334.12200535270699</v>
      </c>
      <c r="S110" s="61">
        <v>193.82930690280901</v>
      </c>
      <c r="T110" s="16">
        <v>298.06639956583001</v>
      </c>
      <c r="U110" s="16">
        <v>288.41367881977999</v>
      </c>
      <c r="V110" s="64">
        <v>325.835128852357</v>
      </c>
    </row>
    <row r="111" spans="14:22" x14ac:dyDescent="0.25">
      <c r="N111" s="25">
        <v>44651</v>
      </c>
      <c r="O111" s="61">
        <v>191.09553895011501</v>
      </c>
      <c r="P111" s="16">
        <v>323.112933082881</v>
      </c>
      <c r="Q111" s="16">
        <v>301.45752352269699</v>
      </c>
      <c r="R111" s="64">
        <v>343.95515709847803</v>
      </c>
      <c r="S111" s="61">
        <v>195.92268755942899</v>
      </c>
      <c r="T111" s="16">
        <v>274.58132018538402</v>
      </c>
      <c r="U111" s="16">
        <v>300.220389632582</v>
      </c>
      <c r="V111" s="64">
        <v>337.36917439894398</v>
      </c>
    </row>
    <row r="112" spans="14:22" x14ac:dyDescent="0.25">
      <c r="N112" s="25">
        <v>44742</v>
      </c>
      <c r="O112" s="61">
        <v>198.332632208962</v>
      </c>
      <c r="P112" s="16">
        <v>336.43197796007598</v>
      </c>
      <c r="Q112" s="16">
        <v>324.77015529472999</v>
      </c>
      <c r="R112" s="64">
        <v>356.61586968461802</v>
      </c>
      <c r="S112" s="61">
        <v>198.679549447645</v>
      </c>
      <c r="T112" s="16">
        <v>258.30821888755298</v>
      </c>
      <c r="U112" s="16">
        <v>311.493842729748</v>
      </c>
      <c r="V112" s="64">
        <v>348.81524075548299</v>
      </c>
    </row>
    <row r="113" spans="14:22" x14ac:dyDescent="0.25">
      <c r="N113" s="25">
        <v>44834</v>
      </c>
      <c r="O113" s="61">
        <v>197.512285758199</v>
      </c>
      <c r="P113" s="16">
        <v>349.473485672614</v>
      </c>
      <c r="Q113" s="16">
        <v>319.85894687637801</v>
      </c>
      <c r="R113" s="64">
        <v>352.72137628007499</v>
      </c>
      <c r="S113" s="61">
        <v>201.47640990275801</v>
      </c>
      <c r="T113" s="16">
        <v>249.53430041005799</v>
      </c>
      <c r="U113" s="16">
        <v>308.09735771254299</v>
      </c>
      <c r="V113" s="64">
        <v>347.832524788782</v>
      </c>
    </row>
    <row r="114" spans="14:22" x14ac:dyDescent="0.25">
      <c r="N114" s="25">
        <v>44926</v>
      </c>
      <c r="O114" s="61">
        <v>192.67320815041199</v>
      </c>
      <c r="P114" s="16">
        <v>346.64191989740902</v>
      </c>
      <c r="Q114" s="16">
        <v>307.23781217740498</v>
      </c>
      <c r="R114" s="64">
        <v>343.00834071377</v>
      </c>
      <c r="S114" s="61">
        <v>197.44187114412799</v>
      </c>
      <c r="T114" s="16">
        <v>255.20786039088401</v>
      </c>
      <c r="U114" s="16">
        <v>294.232611738434</v>
      </c>
      <c r="V114" s="64">
        <v>324.24495938814198</v>
      </c>
    </row>
    <row r="115" spans="14:22" x14ac:dyDescent="0.25">
      <c r="N115" s="25">
        <v>45016</v>
      </c>
      <c r="O115" s="61">
        <v>190.551899449861</v>
      </c>
      <c r="P115" s="16">
        <v>334.12443448059901</v>
      </c>
      <c r="Q115" s="16">
        <v>312.78320685679199</v>
      </c>
      <c r="R115" s="64">
        <v>340.88564558798998</v>
      </c>
      <c r="S115" s="61">
        <v>189.153149992046</v>
      </c>
      <c r="T115" s="16">
        <v>261.89371413006398</v>
      </c>
      <c r="U115" s="16">
        <v>284.40930189625101</v>
      </c>
      <c r="V115" s="64">
        <v>308.85257041510499</v>
      </c>
    </row>
    <row r="116" spans="14:22" x14ac:dyDescent="0.25">
      <c r="N116" s="25">
        <v>45107</v>
      </c>
      <c r="O116" s="61">
        <v>187.38594325503701</v>
      </c>
      <c r="P116" s="16">
        <v>327.99156498630401</v>
      </c>
      <c r="Q116" s="16">
        <v>319.73977989248402</v>
      </c>
      <c r="R116" s="64">
        <v>344.57847663028701</v>
      </c>
      <c r="S116" s="61">
        <v>184.97097508701901</v>
      </c>
      <c r="T116" s="16">
        <v>256.91830876918999</v>
      </c>
      <c r="U116" s="16">
        <v>279.34564190139201</v>
      </c>
      <c r="V116" s="64">
        <v>310.733565460916</v>
      </c>
    </row>
    <row r="117" spans="14:22" x14ac:dyDescent="0.25">
      <c r="N117" s="68"/>
      <c r="O117" s="157" t="s">
        <v>17</v>
      </c>
      <c r="P117" s="131" t="s">
        <v>18</v>
      </c>
      <c r="Q117" s="131" t="s">
        <v>19</v>
      </c>
      <c r="R117" s="159" t="s">
        <v>20</v>
      </c>
      <c r="S117" s="157" t="s">
        <v>17</v>
      </c>
      <c r="T117" s="131" t="s">
        <v>18</v>
      </c>
      <c r="U117" s="131" t="s">
        <v>19</v>
      </c>
      <c r="V117" s="159" t="s">
        <v>20</v>
      </c>
    </row>
    <row r="118" spans="14:22" x14ac:dyDescent="0.25">
      <c r="N118" s="128" t="s">
        <v>133</v>
      </c>
      <c r="O118" s="156">
        <f t="shared" ref="O118:V123" si="0">O111/O110-1</f>
        <v>2.6599716532225814E-2</v>
      </c>
      <c r="P118" s="156">
        <f t="shared" si="0"/>
        <v>-2.0360093358252618E-3</v>
      </c>
      <c r="Q118" s="156">
        <f t="shared" si="0"/>
        <v>6.0182824021395964E-2</v>
      </c>
      <c r="R118" s="156">
        <f t="shared" si="0"/>
        <v>2.9429823801610855E-2</v>
      </c>
      <c r="S118" s="156">
        <f t="shared" si="0"/>
        <v>1.0800124553247636E-2</v>
      </c>
      <c r="T118" s="156">
        <f t="shared" si="0"/>
        <v>-7.8791435111957853E-2</v>
      </c>
      <c r="U118" s="156">
        <f t="shared" si="0"/>
        <v>4.0936722769586931E-2</v>
      </c>
      <c r="V118" s="156">
        <f t="shared" si="0"/>
        <v>3.5398410193559382E-2</v>
      </c>
    </row>
    <row r="119" spans="14:22" x14ac:dyDescent="0.25">
      <c r="N119" s="128" t="s">
        <v>133</v>
      </c>
      <c r="O119" s="156">
        <f t="shared" si="0"/>
        <v>3.7871597100632481E-2</v>
      </c>
      <c r="P119" s="156">
        <f t="shared" si="0"/>
        <v>4.1221020619990334E-2</v>
      </c>
      <c r="Q119" s="156">
        <f t="shared" si="0"/>
        <v>7.7333056742495909E-2</v>
      </c>
      <c r="R119" s="156">
        <f t="shared" si="0"/>
        <v>3.6809195399024386E-2</v>
      </c>
      <c r="S119" s="156">
        <f t="shared" si="0"/>
        <v>1.4071172269825905E-2</v>
      </c>
      <c r="T119" s="156">
        <f t="shared" si="0"/>
        <v>-5.9265143334747639E-2</v>
      </c>
      <c r="U119" s="156">
        <f t="shared" si="0"/>
        <v>3.755059112061887E-2</v>
      </c>
      <c r="V119" s="156">
        <f t="shared" si="0"/>
        <v>3.3927422020495257E-2</v>
      </c>
    </row>
    <row r="120" spans="14:22" x14ac:dyDescent="0.25">
      <c r="N120" s="128" t="s">
        <v>133</v>
      </c>
      <c r="O120" s="156">
        <f t="shared" si="0"/>
        <v>-4.1362152139375885E-3</v>
      </c>
      <c r="P120" s="156">
        <f t="shared" si="0"/>
        <v>3.8764173939748403E-2</v>
      </c>
      <c r="Q120" s="156">
        <f t="shared" si="0"/>
        <v>-1.512210508965961E-2</v>
      </c>
      <c r="R120" s="156">
        <f t="shared" si="0"/>
        <v>-1.0920695727835161E-2</v>
      </c>
      <c r="S120" s="156">
        <f t="shared" si="0"/>
        <v>1.4077243797304018E-2</v>
      </c>
      <c r="T120" s="156">
        <f t="shared" si="0"/>
        <v>-3.3966857559861285E-2</v>
      </c>
      <c r="U120" s="156">
        <f t="shared" si="0"/>
        <v>-1.0903859246270242E-2</v>
      </c>
      <c r="V120" s="156">
        <f t="shared" si="0"/>
        <v>-2.8172965280203188E-3</v>
      </c>
    </row>
    <row r="121" spans="14:22" x14ac:dyDescent="0.25">
      <c r="N121" s="128" t="s">
        <v>133</v>
      </c>
      <c r="O121" s="156">
        <f t="shared" si="0"/>
        <v>-2.4500134709144916E-2</v>
      </c>
      <c r="P121" s="156">
        <f t="shared" si="0"/>
        <v>-8.1023765501271328E-3</v>
      </c>
      <c r="Q121" s="156">
        <f t="shared" si="0"/>
        <v>-3.9458438859460654E-2</v>
      </c>
      <c r="R121" s="156">
        <f t="shared" si="0"/>
        <v>-2.7537416838021356E-2</v>
      </c>
      <c r="S121" s="156">
        <f t="shared" si="0"/>
        <v>-2.0024869217082464E-2</v>
      </c>
      <c r="T121" s="156">
        <f t="shared" si="0"/>
        <v>2.2736593612592282E-2</v>
      </c>
      <c r="U121" s="156">
        <f t="shared" si="0"/>
        <v>-4.5001184291378782E-2</v>
      </c>
      <c r="V121" s="156">
        <f t="shared" si="0"/>
        <v>-6.7812995391858033E-2</v>
      </c>
    </row>
    <row r="122" spans="14:22" x14ac:dyDescent="0.25">
      <c r="N122" s="128" t="s">
        <v>133</v>
      </c>
      <c r="O122" s="156">
        <f t="shared" si="0"/>
        <v>-1.100987895989658E-2</v>
      </c>
      <c r="P122" s="156">
        <f t="shared" si="0"/>
        <v>-3.6110708769772182E-2</v>
      </c>
      <c r="Q122" s="156">
        <f t="shared" si="0"/>
        <v>1.8049193359653826E-2</v>
      </c>
      <c r="R122" s="156">
        <f t="shared" si="0"/>
        <v>-6.1884650424618437E-3</v>
      </c>
      <c r="S122" s="156">
        <f t="shared" si="0"/>
        <v>-4.1980564224046613E-2</v>
      </c>
      <c r="T122" s="156">
        <f t="shared" si="0"/>
        <v>2.6197679526562156E-2</v>
      </c>
      <c r="U122" s="156">
        <f t="shared" si="0"/>
        <v>-3.3386203467193121E-2</v>
      </c>
      <c r="V122" s="156">
        <f t="shared" si="0"/>
        <v>-4.7471482678043131E-2</v>
      </c>
    </row>
    <row r="123" spans="14:22" x14ac:dyDescent="0.25">
      <c r="N123" s="128" t="str">
        <f>"QTR "&amp;YEAR(N116)&amp;"Q"&amp;(MONTH(N116)/3)</f>
        <v>QTR 2023Q2</v>
      </c>
      <c r="O123" s="156">
        <f t="shared" si="0"/>
        <v>-1.6614666156382407E-2</v>
      </c>
      <c r="P123" s="156">
        <f t="shared" si="0"/>
        <v>-1.8355046388117691E-2</v>
      </c>
      <c r="Q123" s="156">
        <f t="shared" si="0"/>
        <v>2.224087765324656E-2</v>
      </c>
      <c r="R123" s="156">
        <f t="shared" si="0"/>
        <v>1.0833049411415718E-2</v>
      </c>
      <c r="S123" s="156">
        <f t="shared" si="0"/>
        <v>-2.2109993437607778E-2</v>
      </c>
      <c r="T123" s="156">
        <f t="shared" si="0"/>
        <v>-1.8997803660163681E-2</v>
      </c>
      <c r="U123" s="156">
        <f t="shared" si="0"/>
        <v>-1.7804129334370922E-2</v>
      </c>
      <c r="V123" s="156">
        <f t="shared" si="0"/>
        <v>6.0902683868970797E-3</v>
      </c>
    </row>
    <row r="124" spans="14:22" x14ac:dyDescent="0.25">
      <c r="N124" s="68">
        <v>43008</v>
      </c>
      <c r="O124" s="157" t="s">
        <v>76</v>
      </c>
      <c r="P124" s="131" t="s">
        <v>76</v>
      </c>
      <c r="Q124" s="131" t="s">
        <v>76</v>
      </c>
      <c r="R124" s="131" t="s">
        <v>76</v>
      </c>
      <c r="S124" s="131" t="s">
        <v>76</v>
      </c>
      <c r="T124" s="131" t="s">
        <v>76</v>
      </c>
      <c r="U124" s="131" t="s">
        <v>76</v>
      </c>
      <c r="V124" s="131" t="s">
        <v>76</v>
      </c>
    </row>
    <row r="125" spans="14:22" x14ac:dyDescent="0.25">
      <c r="N125" s="68">
        <v>43100</v>
      </c>
      <c r="O125" s="157" t="s">
        <v>76</v>
      </c>
      <c r="P125" s="131" t="s">
        <v>76</v>
      </c>
      <c r="Q125" s="131" t="s">
        <v>76</v>
      </c>
      <c r="R125" s="131" t="s">
        <v>76</v>
      </c>
      <c r="S125" s="131" t="s">
        <v>76</v>
      </c>
      <c r="T125" s="131" t="s">
        <v>76</v>
      </c>
      <c r="U125" s="131" t="s">
        <v>76</v>
      </c>
      <c r="V125" s="131" t="s">
        <v>76</v>
      </c>
    </row>
    <row r="126" spans="14:22" x14ac:dyDescent="0.25">
      <c r="N126" s="128" t="s">
        <v>135</v>
      </c>
      <c r="O126" s="156">
        <f t="shared" ref="O126:V131" si="1">O111/O107-1</f>
        <v>0.13096691715343978</v>
      </c>
      <c r="P126" s="156">
        <f t="shared" si="1"/>
        <v>0.13034836249962489</v>
      </c>
      <c r="Q126" s="156">
        <f t="shared" si="1"/>
        <v>0.187455866365414</v>
      </c>
      <c r="R126" s="156">
        <f t="shared" si="1"/>
        <v>0.18958655867838559</v>
      </c>
      <c r="S126" s="156">
        <f t="shared" si="1"/>
        <v>0.16678100420735742</v>
      </c>
      <c r="T126" s="156">
        <f t="shared" si="1"/>
        <v>0.10664142020787981</v>
      </c>
      <c r="U126" s="156">
        <f t="shared" si="1"/>
        <v>0.24894386413251102</v>
      </c>
      <c r="V126" s="156">
        <f t="shared" si="1"/>
        <v>0.19025166468644583</v>
      </c>
    </row>
    <row r="127" spans="14:22" x14ac:dyDescent="0.25">
      <c r="N127" s="128" t="s">
        <v>135</v>
      </c>
      <c r="O127" s="156">
        <f t="shared" si="1"/>
        <v>0.11829227489648453</v>
      </c>
      <c r="P127" s="156">
        <f t="shared" si="1"/>
        <v>0.1239112207624613</v>
      </c>
      <c r="Q127" s="156">
        <f t="shared" si="1"/>
        <v>0.21864079501160716</v>
      </c>
      <c r="R127" s="156">
        <f t="shared" si="1"/>
        <v>0.18114788726904774</v>
      </c>
      <c r="S127" s="156">
        <f t="shared" si="1"/>
        <v>0.10840611088932595</v>
      </c>
      <c r="T127" s="156">
        <f t="shared" si="1"/>
        <v>-2.3460099604977191E-3</v>
      </c>
      <c r="U127" s="156">
        <f t="shared" si="1"/>
        <v>0.2357975527490257</v>
      </c>
      <c r="V127" s="156">
        <f t="shared" si="1"/>
        <v>0.1895402788176892</v>
      </c>
    </row>
    <row r="128" spans="14:22" x14ac:dyDescent="0.25">
      <c r="N128" s="128" t="s">
        <v>135</v>
      </c>
      <c r="O128" s="156">
        <f t="shared" si="1"/>
        <v>7.574499720891148E-2</v>
      </c>
      <c r="P128" s="156">
        <f t="shared" si="1"/>
        <v>0.10018521774434408</v>
      </c>
      <c r="Q128" s="156">
        <f t="shared" si="1"/>
        <v>0.15349902672302695</v>
      </c>
      <c r="R128" s="156">
        <f t="shared" si="1"/>
        <v>9.7942320919530257E-2</v>
      </c>
      <c r="S128" s="156">
        <f t="shared" si="1"/>
        <v>6.042360391664281E-2</v>
      </c>
      <c r="T128" s="156">
        <f t="shared" si="1"/>
        <v>-0.14069352648266931</v>
      </c>
      <c r="U128" s="156">
        <f t="shared" si="1"/>
        <v>0.13183987780490236</v>
      </c>
      <c r="V128" s="156">
        <f t="shared" si="1"/>
        <v>0.12642451342745442</v>
      </c>
    </row>
    <row r="129" spans="14:22" x14ac:dyDescent="0.25">
      <c r="N129" s="128" t="s">
        <v>135</v>
      </c>
      <c r="O129" s="156">
        <f t="shared" si="1"/>
        <v>3.5075240150960196E-2</v>
      </c>
      <c r="P129" s="156">
        <f t="shared" si="1"/>
        <v>7.0635428955653001E-2</v>
      </c>
      <c r="Q129" s="156">
        <f t="shared" si="1"/>
        <v>8.0511269229849081E-2</v>
      </c>
      <c r="R129" s="156">
        <f t="shared" si="1"/>
        <v>2.6596079332405376E-2</v>
      </c>
      <c r="S129" s="156">
        <f t="shared" si="1"/>
        <v>1.8637863897075224E-2</v>
      </c>
      <c r="T129" s="156">
        <f t="shared" si="1"/>
        <v>-0.14378856267386964</v>
      </c>
      <c r="U129" s="156">
        <f t="shared" si="1"/>
        <v>2.0175648195556173E-2</v>
      </c>
      <c r="V129" s="156">
        <f t="shared" si="1"/>
        <v>-4.880288598150373E-3</v>
      </c>
    </row>
    <row r="130" spans="14:22" x14ac:dyDescent="0.25">
      <c r="N130" s="128" t="s">
        <v>135</v>
      </c>
      <c r="O130" s="156">
        <f t="shared" si="1"/>
        <v>-2.8448570973492737E-3</v>
      </c>
      <c r="P130" s="156">
        <f t="shared" si="1"/>
        <v>3.4079420135415761E-2</v>
      </c>
      <c r="Q130" s="156">
        <f t="shared" si="1"/>
        <v>3.756974847317851E-2</v>
      </c>
      <c r="R130" s="156">
        <f t="shared" si="1"/>
        <v>-8.9241619063998856E-3</v>
      </c>
      <c r="S130" s="156">
        <f t="shared" si="1"/>
        <v>-3.455208608921112E-2</v>
      </c>
      <c r="T130" s="156">
        <f t="shared" si="1"/>
        <v>-4.6207098307903705E-2</v>
      </c>
      <c r="U130" s="156">
        <f t="shared" si="1"/>
        <v>-5.2664936434467458E-2</v>
      </c>
      <c r="V130" s="156">
        <f t="shared" si="1"/>
        <v>-8.4526406523785402E-2</v>
      </c>
    </row>
    <row r="131" spans="14:22" x14ac:dyDescent="0.25">
      <c r="N131" s="128" t="str">
        <f>"Y/Y "&amp;RIGHT(N123,4)</f>
        <v>Y/Y 23Q2</v>
      </c>
      <c r="O131" s="156">
        <f t="shared" si="1"/>
        <v>-5.5193584797440853E-2</v>
      </c>
      <c r="P131" s="156">
        <f t="shared" si="1"/>
        <v>-2.5088022324600723E-2</v>
      </c>
      <c r="Q131" s="156">
        <f t="shared" si="1"/>
        <v>-1.5489032228595323E-2</v>
      </c>
      <c r="R131" s="156">
        <f t="shared" si="1"/>
        <v>-3.3754507518065746E-2</v>
      </c>
      <c r="S131" s="156">
        <f t="shared" si="1"/>
        <v>-6.8998416790946093E-2</v>
      </c>
      <c r="T131" s="156">
        <f t="shared" si="1"/>
        <v>-5.3808203407110788E-3</v>
      </c>
      <c r="U131" s="156">
        <f t="shared" si="1"/>
        <v>-0.10320653707510918</v>
      </c>
      <c r="V131" s="156">
        <f t="shared" si="1"/>
        <v>-0.10917434459597475</v>
      </c>
    </row>
    <row r="132" spans="14:22" x14ac:dyDescent="0.25">
      <c r="N132" s="68"/>
      <c r="O132" s="157"/>
      <c r="P132" s="131"/>
      <c r="Q132" s="131"/>
      <c r="R132" s="131"/>
      <c r="S132" s="131"/>
      <c r="T132" s="131"/>
      <c r="U132" s="131"/>
      <c r="V132" s="131"/>
    </row>
    <row r="133" spans="14:22" x14ac:dyDescent="0.25">
      <c r="N133" s="68" t="s">
        <v>103</v>
      </c>
      <c r="O133" s="157">
        <f>MIN($O$59:$O$74)</f>
        <v>87.130475809361101</v>
      </c>
      <c r="P133" s="157">
        <f>MIN($P$59:$P$74)</f>
        <v>150.06215319364199</v>
      </c>
      <c r="Q133" s="157">
        <f>MIN($Q$59:$Q$74)</f>
        <v>118.709940869744</v>
      </c>
      <c r="R133" s="157">
        <f>MIN($R$59:$R$74)</f>
        <v>119.0310418082</v>
      </c>
      <c r="S133" s="157">
        <f t="shared" ref="S133:V133" si="2">MIN($R$59:$R$74)</f>
        <v>119.0310418082</v>
      </c>
      <c r="T133" s="157">
        <f t="shared" si="2"/>
        <v>119.0310418082</v>
      </c>
      <c r="U133" s="157">
        <f t="shared" si="2"/>
        <v>119.0310418082</v>
      </c>
      <c r="V133" s="157">
        <f t="shared" si="2"/>
        <v>119.0310418082</v>
      </c>
    </row>
    <row r="134" spans="14:22" x14ac:dyDescent="0.25">
      <c r="N134" s="68" t="s">
        <v>104</v>
      </c>
      <c r="O134" s="156">
        <f t="shared" ref="O134:V134" si="3">O116/O133-1</f>
        <v>1.150636060625124</v>
      </c>
      <c r="P134" s="156">
        <f t="shared" si="3"/>
        <v>1.1857047763606312</v>
      </c>
      <c r="Q134" s="156">
        <f t="shared" si="3"/>
        <v>1.693454124817757</v>
      </c>
      <c r="R134" s="156">
        <f t="shared" si="3"/>
        <v>1.8948623098294108</v>
      </c>
      <c r="S134" s="156">
        <f t="shared" si="3"/>
        <v>0.55397257956517731</v>
      </c>
      <c r="T134" s="156">
        <f t="shared" si="3"/>
        <v>1.1584143502933788</v>
      </c>
      <c r="U134" s="156">
        <f t="shared" si="3"/>
        <v>1.3468301852848943</v>
      </c>
      <c r="V134" s="156">
        <f t="shared" si="3"/>
        <v>1.6105254624387375</v>
      </c>
    </row>
    <row r="135" spans="14:22" x14ac:dyDescent="0.25">
      <c r="N135" s="25"/>
    </row>
    <row r="136" spans="14:22" x14ac:dyDescent="0.25">
      <c r="N136" s="25"/>
    </row>
    <row r="137" spans="14:22" x14ac:dyDescent="0.25">
      <c r="N137" s="25"/>
    </row>
    <row r="138" spans="14:22" x14ac:dyDescent="0.25">
      <c r="N138" s="25"/>
    </row>
    <row r="139" spans="14:22" x14ac:dyDescent="0.25">
      <c r="N139" s="25"/>
    </row>
    <row r="140" spans="14:22" x14ac:dyDescent="0.25">
      <c r="N140" s="25"/>
    </row>
    <row r="141" spans="14:22" x14ac:dyDescent="0.25">
      <c r="N141" s="25"/>
    </row>
    <row r="142" spans="14:22" x14ac:dyDescent="0.25">
      <c r="N142" s="25"/>
    </row>
    <row r="143" spans="14:22" x14ac:dyDescent="0.25">
      <c r="N143" s="25"/>
    </row>
    <row r="144" spans="14:22" x14ac:dyDescent="0.25">
      <c r="N144" s="25"/>
    </row>
    <row r="145" spans="14:14" x14ac:dyDescent="0.25">
      <c r="N145" s="25"/>
    </row>
    <row r="146" spans="14:14" x14ac:dyDescent="0.25">
      <c r="N146" s="25"/>
    </row>
    <row r="147" spans="14:14" x14ac:dyDescent="0.25">
      <c r="N147" s="25"/>
    </row>
    <row r="148" spans="14:14" x14ac:dyDescent="0.25">
      <c r="N148" s="25"/>
    </row>
    <row r="149" spans="14:14" x14ac:dyDescent="0.25">
      <c r="N149" s="25"/>
    </row>
    <row r="150" spans="14:14" x14ac:dyDescent="0.25">
      <c r="N150" s="25"/>
    </row>
    <row r="151" spans="14:14" x14ac:dyDescent="0.25">
      <c r="N151" s="25"/>
    </row>
    <row r="152" spans="14:14" x14ac:dyDescent="0.25">
      <c r="N152" s="25"/>
    </row>
    <row r="153" spans="14:14" x14ac:dyDescent="0.25">
      <c r="N153" s="25"/>
    </row>
    <row r="154" spans="14:14" x14ac:dyDescent="0.25">
      <c r="N154" s="25"/>
    </row>
    <row r="155" spans="14:14" x14ac:dyDescent="0.25">
      <c r="N155" s="25"/>
    </row>
    <row r="156" spans="14:14" x14ac:dyDescent="0.25">
      <c r="N156" s="25"/>
    </row>
    <row r="157" spans="14:14" x14ac:dyDescent="0.25">
      <c r="N157" s="25"/>
    </row>
    <row r="158" spans="14:14" x14ac:dyDescent="0.25">
      <c r="N158" s="25"/>
    </row>
    <row r="159" spans="14:14" x14ac:dyDescent="0.25">
      <c r="N159" s="25"/>
    </row>
    <row r="160" spans="14:14" x14ac:dyDescent="0.25">
      <c r="N160" s="25"/>
    </row>
    <row r="161" spans="14:14" x14ac:dyDescent="0.25">
      <c r="N161" s="25"/>
    </row>
    <row r="162" spans="14:14" x14ac:dyDescent="0.25">
      <c r="N162" s="25"/>
    </row>
    <row r="163" spans="14:14" x14ac:dyDescent="0.25">
      <c r="N163" s="25"/>
    </row>
    <row r="164" spans="14:14" x14ac:dyDescent="0.25">
      <c r="N164" s="25"/>
    </row>
    <row r="165" spans="14:14" x14ac:dyDescent="0.25">
      <c r="N165" s="25"/>
    </row>
    <row r="166" spans="14:14" x14ac:dyDescent="0.25">
      <c r="N166" s="25"/>
    </row>
    <row r="167" spans="14:14" x14ac:dyDescent="0.25">
      <c r="N167" s="25"/>
    </row>
    <row r="168" spans="14:14" x14ac:dyDescent="0.25">
      <c r="N168" s="25"/>
    </row>
    <row r="169" spans="14:14" x14ac:dyDescent="0.25">
      <c r="N169" s="25"/>
    </row>
    <row r="170" spans="14:14" x14ac:dyDescent="0.25">
      <c r="N170" s="25"/>
    </row>
    <row r="171" spans="14:14" x14ac:dyDescent="0.25">
      <c r="N171" s="25"/>
    </row>
    <row r="172" spans="14:14" x14ac:dyDescent="0.25">
      <c r="N172" s="25"/>
    </row>
    <row r="173" spans="14:14" x14ac:dyDescent="0.25">
      <c r="N173" s="25"/>
    </row>
    <row r="174" spans="14:14" x14ac:dyDescent="0.25">
      <c r="N174" s="25"/>
    </row>
    <row r="175" spans="14:14" x14ac:dyDescent="0.25">
      <c r="N175" s="25"/>
    </row>
    <row r="176" spans="14:14" x14ac:dyDescent="0.25">
      <c r="N176" s="25"/>
    </row>
    <row r="177" spans="14:14" x14ac:dyDescent="0.25">
      <c r="N177" s="25"/>
    </row>
    <row r="178" spans="14:14" x14ac:dyDescent="0.25">
      <c r="N178" s="25"/>
    </row>
    <row r="179" spans="14:14" x14ac:dyDescent="0.25">
      <c r="N179" s="25"/>
    </row>
    <row r="180" spans="14:14" x14ac:dyDescent="0.25">
      <c r="N180" s="25"/>
    </row>
    <row r="181" spans="14:14" x14ac:dyDescent="0.25">
      <c r="N181" s="25"/>
    </row>
    <row r="182" spans="14:14" x14ac:dyDescent="0.25">
      <c r="N182" s="25"/>
    </row>
    <row r="183" spans="14:14" x14ac:dyDescent="0.25">
      <c r="N183" s="25"/>
    </row>
    <row r="184" spans="14:14" x14ac:dyDescent="0.25">
      <c r="N184" s="25"/>
    </row>
    <row r="185" spans="14:14" x14ac:dyDescent="0.25">
      <c r="N185" s="25"/>
    </row>
    <row r="186" spans="14:14" x14ac:dyDescent="0.25">
      <c r="N186" s="25"/>
    </row>
    <row r="187" spans="14:14" x14ac:dyDescent="0.25">
      <c r="N187" s="25"/>
    </row>
    <row r="188" spans="14:14" x14ac:dyDescent="0.25">
      <c r="N188" s="25"/>
    </row>
    <row r="189" spans="14:14" x14ac:dyDescent="0.25">
      <c r="N189" s="25"/>
    </row>
    <row r="190" spans="14:14" x14ac:dyDescent="0.25">
      <c r="N190" s="25"/>
    </row>
    <row r="191" spans="14:14" x14ac:dyDescent="0.25">
      <c r="N191" s="25"/>
    </row>
    <row r="192" spans="14:14" x14ac:dyDescent="0.25">
      <c r="N192" s="25"/>
    </row>
    <row r="193" spans="14:14" x14ac:dyDescent="0.25">
      <c r="N193" s="25"/>
    </row>
    <row r="194" spans="14:14" x14ac:dyDescent="0.25">
      <c r="N194" s="25"/>
    </row>
    <row r="195" spans="14:14" x14ac:dyDescent="0.25">
      <c r="N195" s="25"/>
    </row>
    <row r="196" spans="14:14" x14ac:dyDescent="0.25">
      <c r="N196" s="25"/>
    </row>
    <row r="197" spans="14:14" x14ac:dyDescent="0.25">
      <c r="N197" s="25"/>
    </row>
    <row r="198" spans="14:14" x14ac:dyDescent="0.25">
      <c r="N198" s="25"/>
    </row>
    <row r="199" spans="14:14" x14ac:dyDescent="0.25">
      <c r="N199" s="25"/>
    </row>
    <row r="200" spans="14:14" x14ac:dyDescent="0.25">
      <c r="N200" s="25"/>
    </row>
    <row r="201" spans="14:14" x14ac:dyDescent="0.25">
      <c r="N201" s="25"/>
    </row>
    <row r="202" spans="14:14" x14ac:dyDescent="0.25">
      <c r="N202" s="25"/>
    </row>
    <row r="203" spans="14:14" x14ac:dyDescent="0.25">
      <c r="N203" s="25"/>
    </row>
    <row r="204" spans="14:14" x14ac:dyDescent="0.25">
      <c r="N204" s="25"/>
    </row>
    <row r="205" spans="14:14" x14ac:dyDescent="0.25">
      <c r="N205" s="25"/>
    </row>
    <row r="206" spans="14:14" x14ac:dyDescent="0.25">
      <c r="N206" s="25"/>
    </row>
    <row r="207" spans="14:14" x14ac:dyDescent="0.25">
      <c r="N207" s="25"/>
    </row>
    <row r="208" spans="14:14" x14ac:dyDescent="0.25">
      <c r="N208" s="25"/>
    </row>
    <row r="209" spans="14:14" x14ac:dyDescent="0.25">
      <c r="N209" s="25"/>
    </row>
    <row r="210" spans="14:14" x14ac:dyDescent="0.25">
      <c r="N210" s="25"/>
    </row>
    <row r="211" spans="14:14" x14ac:dyDescent="0.25">
      <c r="N211" s="25"/>
    </row>
    <row r="212" spans="14:14" x14ac:dyDescent="0.25">
      <c r="N212" s="25"/>
    </row>
    <row r="213" spans="14:14" x14ac:dyDescent="0.25">
      <c r="N213" s="25"/>
    </row>
    <row r="214" spans="14:14" x14ac:dyDescent="0.25">
      <c r="N214" s="25"/>
    </row>
    <row r="215" spans="14:14" x14ac:dyDescent="0.25">
      <c r="N215" s="25"/>
    </row>
    <row r="216" spans="14:14" x14ac:dyDescent="0.25">
      <c r="N216" s="25"/>
    </row>
    <row r="217" spans="14:14" x14ac:dyDescent="0.25">
      <c r="N217" s="25"/>
    </row>
    <row r="218" spans="14:14" x14ac:dyDescent="0.25">
      <c r="N218" s="25"/>
    </row>
    <row r="219" spans="14:14" x14ac:dyDescent="0.25">
      <c r="N219" s="25"/>
    </row>
    <row r="220" spans="14:14" x14ac:dyDescent="0.25">
      <c r="N220" s="25"/>
    </row>
    <row r="221" spans="14:14" x14ac:dyDescent="0.25">
      <c r="N221" s="25"/>
    </row>
    <row r="222" spans="14:14" x14ac:dyDescent="0.25">
      <c r="N222" s="25"/>
    </row>
    <row r="223" spans="14:14" x14ac:dyDescent="0.25">
      <c r="N223" s="25"/>
    </row>
    <row r="224" spans="14:14" x14ac:dyDescent="0.25">
      <c r="N224" s="25"/>
    </row>
    <row r="225" spans="14:14" x14ac:dyDescent="0.25">
      <c r="N225" s="25"/>
    </row>
    <row r="226" spans="14:14" x14ac:dyDescent="0.25">
      <c r="N226" s="25"/>
    </row>
    <row r="227" spans="14:14" x14ac:dyDescent="0.25">
      <c r="N227" s="25"/>
    </row>
    <row r="228" spans="14:14" x14ac:dyDescent="0.25">
      <c r="N228" s="25"/>
    </row>
    <row r="229" spans="14:14" x14ac:dyDescent="0.25">
      <c r="N229" s="25"/>
    </row>
    <row r="230" spans="14:14" x14ac:dyDescent="0.25">
      <c r="N230" s="25"/>
    </row>
    <row r="231" spans="14:14" x14ac:dyDescent="0.25">
      <c r="N231" s="25"/>
    </row>
    <row r="232" spans="14:14" x14ac:dyDescent="0.25">
      <c r="N232" s="25"/>
    </row>
    <row r="233" spans="14:14" x14ac:dyDescent="0.25">
      <c r="N233" s="25"/>
    </row>
    <row r="234" spans="14:14" x14ac:dyDescent="0.25">
      <c r="N234" s="25"/>
    </row>
    <row r="235" spans="14:14" x14ac:dyDescent="0.25">
      <c r="N235" s="25"/>
    </row>
    <row r="236" spans="14:14" x14ac:dyDescent="0.25">
      <c r="N236" s="25"/>
    </row>
    <row r="237" spans="14:14" x14ac:dyDescent="0.25">
      <c r="N237" s="25"/>
    </row>
    <row r="238" spans="14:14" x14ac:dyDescent="0.25">
      <c r="N238" s="25"/>
    </row>
    <row r="239" spans="14:14" x14ac:dyDescent="0.25">
      <c r="N239" s="25"/>
    </row>
    <row r="240" spans="14:14" x14ac:dyDescent="0.25">
      <c r="N240" s="25"/>
    </row>
    <row r="241" spans="14:14" x14ac:dyDescent="0.25">
      <c r="N241" s="25"/>
    </row>
    <row r="242" spans="14:14" x14ac:dyDescent="0.25">
      <c r="N242" s="25"/>
    </row>
    <row r="243" spans="14:14" x14ac:dyDescent="0.25">
      <c r="N243" s="25"/>
    </row>
    <row r="244" spans="14:14" x14ac:dyDescent="0.25">
      <c r="N244" s="25"/>
    </row>
    <row r="245" spans="14:14" x14ac:dyDescent="0.25">
      <c r="N245" s="25"/>
    </row>
    <row r="246" spans="14:14" x14ac:dyDescent="0.25">
      <c r="N246" s="25"/>
    </row>
    <row r="247" spans="14:14" x14ac:dyDescent="0.25">
      <c r="N247" s="25"/>
    </row>
    <row r="248" spans="14:14" x14ac:dyDescent="0.25">
      <c r="N248" s="25"/>
    </row>
    <row r="249" spans="14:14" x14ac:dyDescent="0.25">
      <c r="N249" s="25"/>
    </row>
    <row r="250" spans="14:14" x14ac:dyDescent="0.25">
      <c r="N250" s="25"/>
    </row>
    <row r="251" spans="14:14" x14ac:dyDescent="0.25">
      <c r="N251" s="25"/>
    </row>
    <row r="252" spans="14:14" x14ac:dyDescent="0.25">
      <c r="N252" s="25"/>
    </row>
    <row r="253" spans="14:14" x14ac:dyDescent="0.25">
      <c r="N253" s="25"/>
    </row>
    <row r="254" spans="14:14" x14ac:dyDescent="0.25">
      <c r="N254" s="25"/>
    </row>
    <row r="255" spans="14:14" x14ac:dyDescent="0.25">
      <c r="N255" s="25"/>
    </row>
    <row r="256" spans="14:14" x14ac:dyDescent="0.25">
      <c r="N256" s="25"/>
    </row>
    <row r="257" spans="14:14" x14ac:dyDescent="0.25">
      <c r="N257" s="25"/>
    </row>
    <row r="258" spans="14:14" x14ac:dyDescent="0.25">
      <c r="N258" s="25"/>
    </row>
    <row r="259" spans="14:14" x14ac:dyDescent="0.25">
      <c r="N259" s="25"/>
    </row>
    <row r="260" spans="14:14" x14ac:dyDescent="0.25">
      <c r="N260" s="25"/>
    </row>
    <row r="261" spans="14:14" x14ac:dyDescent="0.25">
      <c r="N261" s="25"/>
    </row>
    <row r="262" spans="14:14" x14ac:dyDescent="0.25">
      <c r="N262" s="25"/>
    </row>
    <row r="263" spans="14:14" x14ac:dyDescent="0.25">
      <c r="N263" s="25"/>
    </row>
    <row r="264" spans="14:14" x14ac:dyDescent="0.25">
      <c r="N264" s="25"/>
    </row>
    <row r="265" spans="14:14" x14ac:dyDescent="0.25">
      <c r="N265" s="25"/>
    </row>
    <row r="266" spans="14:14" x14ac:dyDescent="0.25">
      <c r="N266" s="25"/>
    </row>
    <row r="267" spans="14:14" x14ac:dyDescent="0.25">
      <c r="N267" s="25"/>
    </row>
    <row r="268" spans="14:14" x14ac:dyDescent="0.25">
      <c r="N268" s="25"/>
    </row>
    <row r="269" spans="14:14" x14ac:dyDescent="0.25">
      <c r="N269" s="25"/>
    </row>
    <row r="270" spans="14:14" x14ac:dyDescent="0.25">
      <c r="N270" s="25"/>
    </row>
    <row r="271" spans="14:14" x14ac:dyDescent="0.25">
      <c r="N271" s="25"/>
    </row>
    <row r="272" spans="14:14" x14ac:dyDescent="0.25">
      <c r="N272" s="25"/>
    </row>
    <row r="273" spans="14:14" x14ac:dyDescent="0.25">
      <c r="N273" s="25"/>
    </row>
    <row r="274" spans="14:14" x14ac:dyDescent="0.25">
      <c r="N274" s="25"/>
    </row>
    <row r="275" spans="14:14" x14ac:dyDescent="0.25">
      <c r="N275" s="25"/>
    </row>
    <row r="276" spans="14:14" x14ac:dyDescent="0.25">
      <c r="N276" s="25"/>
    </row>
    <row r="277" spans="14:14" x14ac:dyDescent="0.25">
      <c r="N277" s="25"/>
    </row>
    <row r="278" spans="14:14" x14ac:dyDescent="0.25">
      <c r="N278" s="25"/>
    </row>
    <row r="279" spans="14:14" x14ac:dyDescent="0.25">
      <c r="N279" s="25"/>
    </row>
    <row r="280" spans="14:14" x14ac:dyDescent="0.25">
      <c r="N280" s="25"/>
    </row>
    <row r="281" spans="14:14" x14ac:dyDescent="0.25">
      <c r="N281" s="25"/>
    </row>
    <row r="282" spans="14:14" x14ac:dyDescent="0.25">
      <c r="N282" s="25"/>
    </row>
    <row r="283" spans="14:14" x14ac:dyDescent="0.25">
      <c r="N283" s="25"/>
    </row>
    <row r="284" spans="14:14" x14ac:dyDescent="0.25">
      <c r="N284" s="25"/>
    </row>
    <row r="285" spans="14:14" x14ac:dyDescent="0.25">
      <c r="N285" s="25"/>
    </row>
    <row r="286" spans="14:14" x14ac:dyDescent="0.25">
      <c r="N286" s="25"/>
    </row>
    <row r="287" spans="14:14" x14ac:dyDescent="0.25">
      <c r="N287" s="25"/>
    </row>
    <row r="288" spans="14:14" x14ac:dyDescent="0.25">
      <c r="N288" s="25"/>
    </row>
    <row r="289" spans="14:14" x14ac:dyDescent="0.25">
      <c r="N289" s="25"/>
    </row>
    <row r="290" spans="14:14" x14ac:dyDescent="0.25">
      <c r="N290" s="25"/>
    </row>
    <row r="291" spans="14:14" x14ac:dyDescent="0.25">
      <c r="N291" s="25"/>
    </row>
    <row r="292" spans="14:14" x14ac:dyDescent="0.25">
      <c r="N292" s="25"/>
    </row>
    <row r="293" spans="14:14" x14ac:dyDescent="0.25">
      <c r="N293" s="25"/>
    </row>
    <row r="294" spans="14:14" x14ac:dyDescent="0.25">
      <c r="N294" s="25"/>
    </row>
    <row r="295" spans="14:14" x14ac:dyDescent="0.25">
      <c r="N295" s="25"/>
    </row>
    <row r="296" spans="14:14" x14ac:dyDescent="0.25">
      <c r="N296" s="25"/>
    </row>
    <row r="297" spans="14:14" x14ac:dyDescent="0.25">
      <c r="N297" s="25"/>
    </row>
    <row r="298" spans="14:14" x14ac:dyDescent="0.25">
      <c r="N298" s="25"/>
    </row>
    <row r="299" spans="14:14" x14ac:dyDescent="0.25">
      <c r="N299" s="25"/>
    </row>
    <row r="300" spans="14:14" x14ac:dyDescent="0.25">
      <c r="N300" s="25"/>
    </row>
    <row r="301" spans="14:14" x14ac:dyDescent="0.25">
      <c r="N301" s="25"/>
    </row>
    <row r="302" spans="14:14" x14ac:dyDescent="0.25">
      <c r="N302" s="25"/>
    </row>
    <row r="303" spans="14:14" x14ac:dyDescent="0.25">
      <c r="N303" s="25"/>
    </row>
    <row r="304" spans="14:14" x14ac:dyDescent="0.25">
      <c r="N304" s="25"/>
    </row>
    <row r="305" spans="14:14" x14ac:dyDescent="0.25">
      <c r="N305" s="25"/>
    </row>
    <row r="306" spans="14:14" x14ac:dyDescent="0.25">
      <c r="N306" s="25"/>
    </row>
    <row r="307" spans="14:14" x14ac:dyDescent="0.25">
      <c r="N307" s="25"/>
    </row>
    <row r="308" spans="14:14" x14ac:dyDescent="0.25">
      <c r="N308" s="25"/>
    </row>
    <row r="309" spans="14:14" x14ac:dyDescent="0.25">
      <c r="N309" s="25"/>
    </row>
    <row r="310" spans="14:14" x14ac:dyDescent="0.25">
      <c r="N310" s="25"/>
    </row>
    <row r="311" spans="14:14" x14ac:dyDescent="0.25">
      <c r="N311" s="25"/>
    </row>
    <row r="312" spans="14:14" x14ac:dyDescent="0.25">
      <c r="N312" s="25"/>
    </row>
    <row r="313" spans="14:14" x14ac:dyDescent="0.25">
      <c r="N313" s="25"/>
    </row>
    <row r="314" spans="14:14" x14ac:dyDescent="0.25">
      <c r="N314" s="25"/>
    </row>
    <row r="315" spans="14:14" x14ac:dyDescent="0.25">
      <c r="N315" s="25"/>
    </row>
    <row r="316" spans="14:14" x14ac:dyDescent="0.25">
      <c r="N316" s="25"/>
    </row>
    <row r="317" spans="14:14" x14ac:dyDescent="0.25">
      <c r="N317" s="25"/>
    </row>
    <row r="318" spans="14:14" x14ac:dyDescent="0.25">
      <c r="N318" s="25"/>
    </row>
    <row r="319" spans="14:14" x14ac:dyDescent="0.25">
      <c r="N319" s="25"/>
    </row>
    <row r="320" spans="14:14" x14ac:dyDescent="0.25">
      <c r="N320" s="25"/>
    </row>
    <row r="321" spans="14:14" x14ac:dyDescent="0.25">
      <c r="N321" s="25"/>
    </row>
    <row r="322" spans="14:14" x14ac:dyDescent="0.25">
      <c r="N322" s="25"/>
    </row>
    <row r="323" spans="14:14" x14ac:dyDescent="0.25">
      <c r="N323" s="25"/>
    </row>
    <row r="324" spans="14:14" x14ac:dyDescent="0.25">
      <c r="N324" s="25"/>
    </row>
    <row r="325" spans="14:14" x14ac:dyDescent="0.25">
      <c r="N325" s="25"/>
    </row>
    <row r="326" spans="14:14" x14ac:dyDescent="0.25">
      <c r="N326" s="25"/>
    </row>
    <row r="327" spans="14:14" x14ac:dyDescent="0.25">
      <c r="N327" s="25"/>
    </row>
    <row r="328" spans="14:14" x14ac:dyDescent="0.25">
      <c r="N328" s="25"/>
    </row>
    <row r="329" spans="14:14" x14ac:dyDescent="0.25">
      <c r="N329" s="25"/>
    </row>
    <row r="330" spans="14:14" x14ac:dyDescent="0.25">
      <c r="N330" s="25"/>
    </row>
    <row r="331" spans="14:14" x14ac:dyDescent="0.25">
      <c r="N331" s="25"/>
    </row>
    <row r="332" spans="14:14" x14ac:dyDescent="0.25">
      <c r="N332" s="25"/>
    </row>
    <row r="333" spans="14:14" x14ac:dyDescent="0.25">
      <c r="N333" s="25"/>
    </row>
    <row r="334" spans="14:14" x14ac:dyDescent="0.25">
      <c r="N334" s="25"/>
    </row>
    <row r="335" spans="14:14" x14ac:dyDescent="0.25">
      <c r="N335" s="25"/>
    </row>
    <row r="336" spans="14:14" x14ac:dyDescent="0.25">
      <c r="N336" s="25"/>
    </row>
    <row r="337" spans="14:14" x14ac:dyDescent="0.25">
      <c r="N337" s="25"/>
    </row>
    <row r="338" spans="14:14" x14ac:dyDescent="0.25">
      <c r="N338" s="25"/>
    </row>
    <row r="339" spans="14:14" x14ac:dyDescent="0.25">
      <c r="N339" s="25"/>
    </row>
    <row r="340" spans="14:14" x14ac:dyDescent="0.25">
      <c r="N340" s="25"/>
    </row>
    <row r="341" spans="14:14" x14ac:dyDescent="0.25">
      <c r="N341" s="25"/>
    </row>
    <row r="342" spans="14:14" x14ac:dyDescent="0.25">
      <c r="N342" s="25"/>
    </row>
    <row r="343" spans="14:14" x14ac:dyDescent="0.25">
      <c r="N343" s="25"/>
    </row>
    <row r="344" spans="14:14" x14ac:dyDescent="0.25">
      <c r="N344" s="25"/>
    </row>
    <row r="345" spans="14:14" x14ac:dyDescent="0.25">
      <c r="N345" s="25"/>
    </row>
    <row r="346" spans="14:14" x14ac:dyDescent="0.25">
      <c r="N346" s="25"/>
    </row>
    <row r="347" spans="14:14" x14ac:dyDescent="0.25">
      <c r="N347" s="25"/>
    </row>
    <row r="348" spans="14:14" x14ac:dyDescent="0.25">
      <c r="N348" s="25"/>
    </row>
    <row r="349" spans="14:14" x14ac:dyDescent="0.25">
      <c r="N349" s="25"/>
    </row>
    <row r="350" spans="14:14" x14ac:dyDescent="0.25">
      <c r="N350" s="25"/>
    </row>
    <row r="351" spans="14:14" x14ac:dyDescent="0.25">
      <c r="N351" s="25"/>
    </row>
    <row r="352" spans="14:14" x14ac:dyDescent="0.25">
      <c r="N352" s="25"/>
    </row>
    <row r="353" spans="14:14" x14ac:dyDescent="0.25">
      <c r="N353" s="25"/>
    </row>
    <row r="354" spans="14:14" x14ac:dyDescent="0.25">
      <c r="N354" s="25"/>
    </row>
    <row r="355" spans="14:14" x14ac:dyDescent="0.25">
      <c r="N355" s="25"/>
    </row>
    <row r="356" spans="14:14" x14ac:dyDescent="0.25">
      <c r="N356" s="25"/>
    </row>
    <row r="357" spans="14:14" x14ac:dyDescent="0.25">
      <c r="N357" s="25"/>
    </row>
    <row r="358" spans="14:14" x14ac:dyDescent="0.25">
      <c r="N358" s="25"/>
    </row>
    <row r="359" spans="14:14" x14ac:dyDescent="0.25">
      <c r="N359" s="25"/>
    </row>
    <row r="360" spans="14:14" x14ac:dyDescent="0.25">
      <c r="N360" s="25"/>
    </row>
    <row r="361" spans="14:14" x14ac:dyDescent="0.25">
      <c r="N361" s="25"/>
    </row>
    <row r="362" spans="14:14" x14ac:dyDescent="0.25">
      <c r="N362" s="25"/>
    </row>
    <row r="363" spans="14:14" x14ac:dyDescent="0.25">
      <c r="N363" s="25"/>
    </row>
    <row r="364" spans="14:14" x14ac:dyDescent="0.25">
      <c r="N364" s="25"/>
    </row>
    <row r="365" spans="14:14" x14ac:dyDescent="0.25">
      <c r="N365" s="25"/>
    </row>
    <row r="366" spans="14:14" x14ac:dyDescent="0.25">
      <c r="N366" s="25"/>
    </row>
    <row r="367" spans="14:14" x14ac:dyDescent="0.25">
      <c r="N367" s="25"/>
    </row>
    <row r="368" spans="14:14" x14ac:dyDescent="0.25">
      <c r="N368" s="25"/>
    </row>
    <row r="369" spans="14:14" x14ac:dyDescent="0.25">
      <c r="N369" s="25"/>
    </row>
    <row r="370" spans="14:14" x14ac:dyDescent="0.25">
      <c r="N370" s="25"/>
    </row>
    <row r="371" spans="14:14" x14ac:dyDescent="0.25">
      <c r="N371" s="25"/>
    </row>
    <row r="372" spans="14:14" x14ac:dyDescent="0.25">
      <c r="N372" s="25"/>
    </row>
    <row r="373" spans="14:14" x14ac:dyDescent="0.25">
      <c r="N373" s="25"/>
    </row>
    <row r="374" spans="14:14" x14ac:dyDescent="0.25">
      <c r="N374" s="25"/>
    </row>
    <row r="375" spans="14:14" x14ac:dyDescent="0.25">
      <c r="N375" s="25"/>
    </row>
    <row r="376" spans="14:14" x14ac:dyDescent="0.25">
      <c r="N376" s="25"/>
    </row>
    <row r="377" spans="14:14" x14ac:dyDescent="0.25">
      <c r="N377" s="25"/>
    </row>
    <row r="378" spans="14:14" x14ac:dyDescent="0.25">
      <c r="N378" s="25"/>
    </row>
    <row r="379" spans="14:14" x14ac:dyDescent="0.25">
      <c r="N379" s="25"/>
    </row>
    <row r="380" spans="14:14" x14ac:dyDescent="0.25">
      <c r="N380" s="25"/>
    </row>
    <row r="381" spans="14:14" x14ac:dyDescent="0.25">
      <c r="N381" s="25"/>
    </row>
    <row r="382" spans="14:14" x14ac:dyDescent="0.25">
      <c r="N382" s="25"/>
    </row>
    <row r="383" spans="14:14" x14ac:dyDescent="0.25">
      <c r="N383" s="25"/>
    </row>
    <row r="384" spans="14:14" x14ac:dyDescent="0.25">
      <c r="N384" s="25"/>
    </row>
    <row r="385" spans="14:14" x14ac:dyDescent="0.25">
      <c r="N385" s="25"/>
    </row>
    <row r="386" spans="14:14" x14ac:dyDescent="0.25">
      <c r="N386" s="25"/>
    </row>
    <row r="387" spans="14:14" x14ac:dyDescent="0.25">
      <c r="N387" s="25"/>
    </row>
    <row r="388" spans="14:14" x14ac:dyDescent="0.25">
      <c r="N388" s="25"/>
    </row>
    <row r="389" spans="14:14" x14ac:dyDescent="0.25">
      <c r="N389" s="25"/>
    </row>
    <row r="390" spans="14:14" x14ac:dyDescent="0.25">
      <c r="N390" s="25"/>
    </row>
    <row r="391" spans="14:14" x14ac:dyDescent="0.25">
      <c r="N391" s="25"/>
    </row>
    <row r="392" spans="14:14" x14ac:dyDescent="0.25">
      <c r="N392" s="25"/>
    </row>
    <row r="393" spans="14:14" x14ac:dyDescent="0.25">
      <c r="N393" s="25"/>
    </row>
    <row r="394" spans="14:14" x14ac:dyDescent="0.25">
      <c r="N394" s="25"/>
    </row>
    <row r="395" spans="14:14" x14ac:dyDescent="0.25">
      <c r="N395" s="25"/>
    </row>
    <row r="396" spans="14:14" x14ac:dyDescent="0.25">
      <c r="N396" s="25"/>
    </row>
    <row r="397" spans="14:14" x14ac:dyDescent="0.25">
      <c r="N397" s="25"/>
    </row>
    <row r="398" spans="14:14" x14ac:dyDescent="0.25">
      <c r="N398" s="25"/>
    </row>
    <row r="399" spans="14:14" x14ac:dyDescent="0.25">
      <c r="N399" s="25"/>
    </row>
    <row r="400" spans="14:14" x14ac:dyDescent="0.25">
      <c r="N400" s="25"/>
    </row>
    <row r="401" spans="14:14" x14ac:dyDescent="0.25">
      <c r="N401" s="25"/>
    </row>
    <row r="402" spans="14:14" x14ac:dyDescent="0.25">
      <c r="N402" s="25"/>
    </row>
    <row r="403" spans="14:14" x14ac:dyDescent="0.25">
      <c r="N403" s="25"/>
    </row>
    <row r="404" spans="14:14" x14ac:dyDescent="0.25">
      <c r="N404" s="25"/>
    </row>
    <row r="405" spans="14:14" x14ac:dyDescent="0.25">
      <c r="N405" s="25"/>
    </row>
    <row r="406" spans="14:14" x14ac:dyDescent="0.25">
      <c r="N406" s="25"/>
    </row>
    <row r="407" spans="14:14" x14ac:dyDescent="0.25">
      <c r="N407" s="25"/>
    </row>
    <row r="408" spans="14:14" x14ac:dyDescent="0.25">
      <c r="N408" s="25"/>
    </row>
    <row r="409" spans="14:14" x14ac:dyDescent="0.25">
      <c r="N409" s="25"/>
    </row>
    <row r="410" spans="14:14" x14ac:dyDescent="0.25">
      <c r="N410" s="25"/>
    </row>
  </sheetData>
  <mergeCells count="6">
    <mergeCell ref="O5:R5"/>
    <mergeCell ref="S5:V5"/>
    <mergeCell ref="A7:F7"/>
    <mergeCell ref="H7:M7"/>
    <mergeCell ref="A8:F8"/>
    <mergeCell ref="H8:M8"/>
  </mergeCells>
  <conditionalFormatting sqref="N7:N134">
    <cfRule type="expression" dxfId="6" priority="1">
      <formula>$O7=""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C0F31-3CEA-49E7-A37A-252C405E855B}">
  <sheetPr codeName="Sheet7"/>
  <dimension ref="A1:AD420"/>
  <sheetViews>
    <sheetView topLeftCell="L85" workbookViewId="0">
      <selection activeCell="N100" sqref="N100:AD113"/>
    </sheetView>
  </sheetViews>
  <sheetFormatPr defaultColWidth="9.140625" defaultRowHeight="15" x14ac:dyDescent="0.25"/>
  <cols>
    <col min="1" max="6" width="13.7109375" style="24" customWidth="1"/>
    <col min="7" max="7" width="9.140625" style="24" customWidth="1"/>
    <col min="8" max="13" width="13.7109375" style="24" customWidth="1"/>
    <col min="14" max="14" width="26.5703125" style="29" bestFit="1" customWidth="1"/>
    <col min="15" max="30" width="13.7109375" style="14" customWidth="1"/>
    <col min="31" max="16384" width="9.140625" style="24"/>
  </cols>
  <sheetData>
    <row r="1" spans="1:30" s="2" customFormat="1" ht="15.95" customHeight="1" x14ac:dyDescent="0.25">
      <c r="N1" s="18"/>
      <c r="O1" s="43"/>
      <c r="P1" s="44"/>
      <c r="Q1" s="44"/>
      <c r="R1" s="45"/>
      <c r="V1" s="72"/>
      <c r="Z1" s="72"/>
      <c r="AD1" s="72"/>
    </row>
    <row r="2" spans="1:30" s="5" customFormat="1" ht="15.95" customHeight="1" x14ac:dyDescent="0.25">
      <c r="O2" s="47"/>
      <c r="P2" s="48"/>
      <c r="Q2" s="48"/>
      <c r="R2" s="49"/>
      <c r="V2" s="49"/>
      <c r="Z2" s="49"/>
      <c r="AD2" s="49"/>
    </row>
    <row r="3" spans="1:30" s="5" customFormat="1" ht="15.95" customHeight="1" x14ac:dyDescent="0.25">
      <c r="O3" s="47"/>
      <c r="P3" s="48"/>
      <c r="Q3" s="48"/>
      <c r="R3" s="49"/>
      <c r="V3" s="49"/>
      <c r="Z3" s="49"/>
      <c r="AD3" s="49"/>
    </row>
    <row r="4" spans="1:30" s="53" customFormat="1" ht="15.95" customHeight="1" x14ac:dyDescent="0.25">
      <c r="O4" s="73"/>
      <c r="R4" s="74"/>
      <c r="V4" s="74"/>
      <c r="Z4" s="74"/>
      <c r="AD4" s="74"/>
    </row>
    <row r="5" spans="1:30" ht="35.1" customHeight="1" x14ac:dyDescent="0.25">
      <c r="G5" s="75"/>
      <c r="N5" s="38" t="s">
        <v>0</v>
      </c>
      <c r="O5" s="57" t="s">
        <v>21</v>
      </c>
      <c r="P5" s="23" t="s">
        <v>22</v>
      </c>
      <c r="Q5" s="23" t="s">
        <v>23</v>
      </c>
      <c r="R5" s="58" t="s">
        <v>24</v>
      </c>
      <c r="S5" s="57" t="s">
        <v>25</v>
      </c>
      <c r="T5" s="23" t="s">
        <v>26</v>
      </c>
      <c r="U5" s="23" t="s">
        <v>27</v>
      </c>
      <c r="V5" s="58" t="s">
        <v>28</v>
      </c>
      <c r="W5" s="57" t="s">
        <v>29</v>
      </c>
      <c r="X5" s="23" t="s">
        <v>30</v>
      </c>
      <c r="Y5" s="23" t="s">
        <v>31</v>
      </c>
      <c r="Z5" s="58" t="s">
        <v>32</v>
      </c>
      <c r="AA5" s="57" t="s">
        <v>33</v>
      </c>
      <c r="AB5" s="23" t="s">
        <v>34</v>
      </c>
      <c r="AC5" s="23" t="s">
        <v>35</v>
      </c>
      <c r="AD5" s="58" t="s">
        <v>36</v>
      </c>
    </row>
    <row r="6" spans="1:30" ht="15" customHeight="1" x14ac:dyDescent="0.25">
      <c r="G6" s="75"/>
      <c r="N6" s="25">
        <v>36616</v>
      </c>
      <c r="O6" s="61">
        <v>89.564107413199693</v>
      </c>
      <c r="P6" s="16">
        <v>95.582019840614606</v>
      </c>
      <c r="Q6" s="16">
        <v>94.1423009671242</v>
      </c>
      <c r="R6" s="64">
        <v>97.059989111340698</v>
      </c>
      <c r="S6" s="61">
        <v>91.754220902677602</v>
      </c>
      <c r="T6" s="16">
        <v>98.5187062125718</v>
      </c>
      <c r="U6" s="16">
        <v>93.448704792632199</v>
      </c>
      <c r="V6" s="64">
        <v>98.341675472679597</v>
      </c>
      <c r="W6" s="61">
        <v>94.345611864416796</v>
      </c>
      <c r="X6" s="16">
        <v>97.316502105173896</v>
      </c>
      <c r="Y6" s="16">
        <v>98.014533304961404</v>
      </c>
      <c r="Z6" s="64">
        <v>95.152594188531296</v>
      </c>
      <c r="AA6" s="61">
        <v>93.926888413230103</v>
      </c>
      <c r="AB6" s="16">
        <v>92.506743925287196</v>
      </c>
      <c r="AC6" s="16">
        <v>95.301414131831507</v>
      </c>
      <c r="AD6" s="64">
        <v>93.948520500901907</v>
      </c>
    </row>
    <row r="7" spans="1:30" x14ac:dyDescent="0.25">
      <c r="A7" s="188" t="s">
        <v>83</v>
      </c>
      <c r="B7" s="188"/>
      <c r="C7" s="188"/>
      <c r="D7" s="188"/>
      <c r="E7" s="188"/>
      <c r="F7" s="188"/>
      <c r="G7" s="76"/>
      <c r="H7" s="188" t="s">
        <v>84</v>
      </c>
      <c r="I7" s="188"/>
      <c r="J7" s="188"/>
      <c r="K7" s="188"/>
      <c r="L7" s="188"/>
      <c r="M7" s="188"/>
      <c r="N7" s="25">
        <v>36707</v>
      </c>
      <c r="O7" s="61">
        <v>93.644519707460702</v>
      </c>
      <c r="P7" s="16">
        <v>98.503034793060394</v>
      </c>
      <c r="Q7" s="16">
        <v>95.725312113251306</v>
      </c>
      <c r="R7" s="64">
        <v>103.571734207329</v>
      </c>
      <c r="S7" s="61">
        <v>98.983818690895205</v>
      </c>
      <c r="T7" s="16">
        <v>102.056721122181</v>
      </c>
      <c r="U7" s="16">
        <v>98.741813327836198</v>
      </c>
      <c r="V7" s="64">
        <v>98.601578867698507</v>
      </c>
      <c r="W7" s="61">
        <v>96.401142435474995</v>
      </c>
      <c r="X7" s="16">
        <v>103.50631227056699</v>
      </c>
      <c r="Y7" s="16">
        <v>96.737303799829903</v>
      </c>
      <c r="Z7" s="64">
        <v>98.774601585116301</v>
      </c>
      <c r="AA7" s="61">
        <v>98.947477603444099</v>
      </c>
      <c r="AB7" s="16">
        <v>94.210700655196803</v>
      </c>
      <c r="AC7" s="16">
        <v>97.885876004402405</v>
      </c>
      <c r="AD7" s="64">
        <v>98.015501717068403</v>
      </c>
    </row>
    <row r="8" spans="1:30" x14ac:dyDescent="0.25">
      <c r="A8" s="188" t="s">
        <v>74</v>
      </c>
      <c r="B8" s="188"/>
      <c r="C8" s="188"/>
      <c r="D8" s="188"/>
      <c r="E8" s="188"/>
      <c r="F8" s="188"/>
      <c r="H8" s="188" t="s">
        <v>74</v>
      </c>
      <c r="I8" s="188"/>
      <c r="J8" s="188"/>
      <c r="K8" s="188"/>
      <c r="L8" s="188"/>
      <c r="M8" s="188"/>
      <c r="N8" s="25">
        <v>36799</v>
      </c>
      <c r="O8" s="61">
        <v>98.027471456410098</v>
      </c>
      <c r="P8" s="16">
        <v>99.652477421971</v>
      </c>
      <c r="Q8" s="16">
        <v>99.330481503352004</v>
      </c>
      <c r="R8" s="64">
        <v>102.090632063127</v>
      </c>
      <c r="S8" s="61">
        <v>101.519776850943</v>
      </c>
      <c r="T8" s="16">
        <v>100.31156773098699</v>
      </c>
      <c r="U8" s="16">
        <v>100.07098689920601</v>
      </c>
      <c r="V8" s="64">
        <v>98.182940210477597</v>
      </c>
      <c r="W8" s="61">
        <v>99.563125019452897</v>
      </c>
      <c r="X8" s="16">
        <v>103.801470356682</v>
      </c>
      <c r="Y8" s="16">
        <v>97.214284737131507</v>
      </c>
      <c r="Z8" s="64">
        <v>100.24134628909501</v>
      </c>
      <c r="AA8" s="61">
        <v>100.67223183521099</v>
      </c>
      <c r="AB8" s="16">
        <v>96.774726542024396</v>
      </c>
      <c r="AC8" s="16">
        <v>98.995098749407404</v>
      </c>
      <c r="AD8" s="64">
        <v>99.055360417457393</v>
      </c>
    </row>
    <row r="9" spans="1:30" x14ac:dyDescent="0.25">
      <c r="N9" s="25">
        <v>36891</v>
      </c>
      <c r="O9" s="61">
        <v>100</v>
      </c>
      <c r="P9" s="16">
        <v>100</v>
      </c>
      <c r="Q9" s="16">
        <v>100</v>
      </c>
      <c r="R9" s="64">
        <v>100</v>
      </c>
      <c r="S9" s="61">
        <v>100</v>
      </c>
      <c r="T9" s="16">
        <v>100</v>
      </c>
      <c r="U9" s="16">
        <v>100</v>
      </c>
      <c r="V9" s="64">
        <v>100</v>
      </c>
      <c r="W9" s="61">
        <v>100</v>
      </c>
      <c r="X9" s="16">
        <v>100</v>
      </c>
      <c r="Y9" s="16">
        <v>100</v>
      </c>
      <c r="Z9" s="64">
        <v>100</v>
      </c>
      <c r="AA9" s="61">
        <v>100</v>
      </c>
      <c r="AB9" s="16">
        <v>100</v>
      </c>
      <c r="AC9" s="16">
        <v>100</v>
      </c>
      <c r="AD9" s="64">
        <v>100</v>
      </c>
    </row>
    <row r="10" spans="1:30" x14ac:dyDescent="0.25">
      <c r="N10" s="25">
        <v>36981</v>
      </c>
      <c r="O10" s="61">
        <v>100.251215796236</v>
      </c>
      <c r="P10" s="16">
        <v>102.199726006454</v>
      </c>
      <c r="Q10" s="16">
        <v>99.839533667597095</v>
      </c>
      <c r="R10" s="64">
        <v>105.609268937857</v>
      </c>
      <c r="S10" s="61">
        <v>102.09306389930499</v>
      </c>
      <c r="T10" s="16">
        <v>106.475451202941</v>
      </c>
      <c r="U10" s="16">
        <v>103.974088216634</v>
      </c>
      <c r="V10" s="64">
        <v>103.49802961882</v>
      </c>
      <c r="W10" s="61">
        <v>97.884486024748497</v>
      </c>
      <c r="X10" s="16">
        <v>99.487961357208206</v>
      </c>
      <c r="Y10" s="16">
        <v>101.98727286144999</v>
      </c>
      <c r="Z10" s="64">
        <v>102.572778306362</v>
      </c>
      <c r="AA10" s="61">
        <v>100.759906477976</v>
      </c>
      <c r="AB10" s="16">
        <v>101.634158177187</v>
      </c>
      <c r="AC10" s="16">
        <v>102.5357388047</v>
      </c>
      <c r="AD10" s="64">
        <v>103.880537920584</v>
      </c>
    </row>
    <row r="11" spans="1:30" x14ac:dyDescent="0.25">
      <c r="N11" s="25">
        <v>37072</v>
      </c>
      <c r="O11" s="61">
        <v>100.615658130367</v>
      </c>
      <c r="P11" s="16">
        <v>104.506995479027</v>
      </c>
      <c r="Q11" s="16">
        <v>104.705338030441</v>
      </c>
      <c r="R11" s="64">
        <v>113.05213065463499</v>
      </c>
      <c r="S11" s="61">
        <v>102.660075485357</v>
      </c>
      <c r="T11" s="16">
        <v>108.562454621782</v>
      </c>
      <c r="U11" s="16">
        <v>106.47228010141301</v>
      </c>
      <c r="V11" s="64">
        <v>106.832076298563</v>
      </c>
      <c r="W11" s="61">
        <v>98.612048927179003</v>
      </c>
      <c r="X11" s="16">
        <v>102.106784061238</v>
      </c>
      <c r="Y11" s="16">
        <v>103.004015303494</v>
      </c>
      <c r="Z11" s="64">
        <v>109.388243852069</v>
      </c>
      <c r="AA11" s="61">
        <v>102.450585980993</v>
      </c>
      <c r="AB11" s="16">
        <v>101.80947712555501</v>
      </c>
      <c r="AC11" s="16">
        <v>105.95551248382399</v>
      </c>
      <c r="AD11" s="64">
        <v>108.468616214085</v>
      </c>
    </row>
    <row r="12" spans="1:30" x14ac:dyDescent="0.25">
      <c r="N12" s="25">
        <v>37164</v>
      </c>
      <c r="O12" s="61">
        <v>101.994832003795</v>
      </c>
      <c r="P12" s="16">
        <v>104.736448457233</v>
      </c>
      <c r="Q12" s="16">
        <v>111.694809595275</v>
      </c>
      <c r="R12" s="64">
        <v>115.348471180408</v>
      </c>
      <c r="S12" s="61">
        <v>100.72352509330101</v>
      </c>
      <c r="T12" s="16">
        <v>101.868274995043</v>
      </c>
      <c r="U12" s="16">
        <v>105.096712255447</v>
      </c>
      <c r="V12" s="64">
        <v>112.35313689015599</v>
      </c>
      <c r="W12" s="61">
        <v>103.919201148732</v>
      </c>
      <c r="X12" s="16">
        <v>106.079317591761</v>
      </c>
      <c r="Y12" s="16">
        <v>105.935832277031</v>
      </c>
      <c r="Z12" s="64">
        <v>113.173838024568</v>
      </c>
      <c r="AA12" s="61">
        <v>101.404281426164</v>
      </c>
      <c r="AB12" s="16">
        <v>101.600527417517</v>
      </c>
      <c r="AC12" s="16">
        <v>107.584576636835</v>
      </c>
      <c r="AD12" s="64">
        <v>110.966865558265</v>
      </c>
    </row>
    <row r="13" spans="1:30" x14ac:dyDescent="0.25">
      <c r="N13" s="25">
        <v>37256</v>
      </c>
      <c r="O13" s="61">
        <v>103.728516202093</v>
      </c>
      <c r="P13" s="16">
        <v>103.986893526703</v>
      </c>
      <c r="Q13" s="16">
        <v>114.463636401343</v>
      </c>
      <c r="R13" s="64">
        <v>115.915632281713</v>
      </c>
      <c r="S13" s="61">
        <v>102.704349471405</v>
      </c>
      <c r="T13" s="16">
        <v>99.028726040921896</v>
      </c>
      <c r="U13" s="16">
        <v>105.408769825749</v>
      </c>
      <c r="V13" s="64">
        <v>119.121605265601</v>
      </c>
      <c r="W13" s="61">
        <v>106.962634516213</v>
      </c>
      <c r="X13" s="16">
        <v>108.27590114626</v>
      </c>
      <c r="Y13" s="16">
        <v>108.87619156837999</v>
      </c>
      <c r="Z13" s="64">
        <v>111.259675326901</v>
      </c>
      <c r="AA13" s="61">
        <v>99.7557825339385</v>
      </c>
      <c r="AB13" s="16">
        <v>102.375231500303</v>
      </c>
      <c r="AC13" s="16">
        <v>107.670763833327</v>
      </c>
      <c r="AD13" s="64">
        <v>112.94372512802499</v>
      </c>
    </row>
    <row r="14" spans="1:30" x14ac:dyDescent="0.25">
      <c r="N14" s="25">
        <v>37346</v>
      </c>
      <c r="O14" s="61">
        <v>104.119532856132</v>
      </c>
      <c r="P14" s="16">
        <v>103.390872452563</v>
      </c>
      <c r="Q14" s="16">
        <v>114.795421005962</v>
      </c>
      <c r="R14" s="64">
        <v>119.235822677573</v>
      </c>
      <c r="S14" s="61">
        <v>107.571297798655</v>
      </c>
      <c r="T14" s="16">
        <v>103.68560587163699</v>
      </c>
      <c r="U14" s="16">
        <v>108.634530690349</v>
      </c>
      <c r="V14" s="64">
        <v>123.979405446771</v>
      </c>
      <c r="W14" s="61">
        <v>105.243400962967</v>
      </c>
      <c r="X14" s="16">
        <v>108.145019157465</v>
      </c>
      <c r="Y14" s="16">
        <v>109.613823936423</v>
      </c>
      <c r="Z14" s="64">
        <v>111.147109399011</v>
      </c>
      <c r="AA14" s="61">
        <v>101.800611520876</v>
      </c>
      <c r="AB14" s="16">
        <v>103.780173307463</v>
      </c>
      <c r="AC14" s="16">
        <v>109.096364783342</v>
      </c>
      <c r="AD14" s="64">
        <v>117.089690454139</v>
      </c>
    </row>
    <row r="15" spans="1:30" x14ac:dyDescent="0.25">
      <c r="N15" s="25">
        <v>37437</v>
      </c>
      <c r="O15" s="61">
        <v>103.74053095061601</v>
      </c>
      <c r="P15" s="16">
        <v>104.657269880822</v>
      </c>
      <c r="Q15" s="16">
        <v>115.65028010256</v>
      </c>
      <c r="R15" s="64">
        <v>126.41723750222501</v>
      </c>
      <c r="S15" s="61">
        <v>111.171843544285</v>
      </c>
      <c r="T15" s="16">
        <v>111.536580225481</v>
      </c>
      <c r="U15" s="16">
        <v>112.371691259158</v>
      </c>
      <c r="V15" s="64">
        <v>126.468305509289</v>
      </c>
      <c r="W15" s="61">
        <v>105.62209426891501</v>
      </c>
      <c r="X15" s="16">
        <v>108.446702976675</v>
      </c>
      <c r="Y15" s="16">
        <v>111.016144847866</v>
      </c>
      <c r="Z15" s="64">
        <v>114.947154322785</v>
      </c>
      <c r="AA15" s="61">
        <v>105.52406045593401</v>
      </c>
      <c r="AB15" s="16">
        <v>106.520878801515</v>
      </c>
      <c r="AC15" s="16">
        <v>112.51862872566601</v>
      </c>
      <c r="AD15" s="64">
        <v>122.423944430779</v>
      </c>
    </row>
    <row r="16" spans="1:30" x14ac:dyDescent="0.25">
      <c r="N16" s="25">
        <v>37529</v>
      </c>
      <c r="O16" s="61">
        <v>103.456334120908</v>
      </c>
      <c r="P16" s="16">
        <v>108.350784911547</v>
      </c>
      <c r="Q16" s="16">
        <v>117.787859388258</v>
      </c>
      <c r="R16" s="64">
        <v>135.04139096184099</v>
      </c>
      <c r="S16" s="61">
        <v>112.793350148127</v>
      </c>
      <c r="T16" s="16">
        <v>114.606589345072</v>
      </c>
      <c r="U16" s="16">
        <v>117.08508880504399</v>
      </c>
      <c r="V16" s="64">
        <v>132.37693517907101</v>
      </c>
      <c r="W16" s="61">
        <v>109.66775602574199</v>
      </c>
      <c r="X16" s="16">
        <v>111.600499439525</v>
      </c>
      <c r="Y16" s="16">
        <v>114.45197965352899</v>
      </c>
      <c r="Z16" s="64">
        <v>119.622433929915</v>
      </c>
      <c r="AA16" s="61">
        <v>107.662837274019</v>
      </c>
      <c r="AB16" s="16">
        <v>110.20387802574901</v>
      </c>
      <c r="AC16" s="16">
        <v>116.854835903603</v>
      </c>
      <c r="AD16" s="64">
        <v>127.043604550902</v>
      </c>
    </row>
    <row r="17" spans="1:30" x14ac:dyDescent="0.25">
      <c r="N17" s="25">
        <v>37621</v>
      </c>
      <c r="O17" s="61">
        <v>105.167460753958</v>
      </c>
      <c r="P17" s="16">
        <v>110.106434522002</v>
      </c>
      <c r="Q17" s="16">
        <v>120.751020264481</v>
      </c>
      <c r="R17" s="64">
        <v>137.90141449422401</v>
      </c>
      <c r="S17" s="61">
        <v>113.760087545514</v>
      </c>
      <c r="T17" s="16">
        <v>112.945847423348</v>
      </c>
      <c r="U17" s="16">
        <v>121.121602590527</v>
      </c>
      <c r="V17" s="64">
        <v>143.61980655641401</v>
      </c>
      <c r="W17" s="61">
        <v>112.969784394219</v>
      </c>
      <c r="X17" s="16">
        <v>115.34820899664</v>
      </c>
      <c r="Y17" s="16">
        <v>119.412454861528</v>
      </c>
      <c r="Z17" s="64">
        <v>123.620983304091</v>
      </c>
      <c r="AA17" s="61">
        <v>108.6882918491</v>
      </c>
      <c r="AB17" s="16">
        <v>111.934656192506</v>
      </c>
      <c r="AC17" s="16">
        <v>120.44739942846699</v>
      </c>
      <c r="AD17" s="64">
        <v>130.552079068735</v>
      </c>
    </row>
    <row r="18" spans="1:30" x14ac:dyDescent="0.25">
      <c r="N18" s="25">
        <v>37711</v>
      </c>
      <c r="O18" s="61">
        <v>109.868332016968</v>
      </c>
      <c r="P18" s="16">
        <v>109.302588485333</v>
      </c>
      <c r="Q18" s="16">
        <v>125.02174977904799</v>
      </c>
      <c r="R18" s="64">
        <v>137.775974311661</v>
      </c>
      <c r="S18" s="61">
        <v>115.812673111758</v>
      </c>
      <c r="T18" s="16">
        <v>115.88433460806</v>
      </c>
      <c r="U18" s="16">
        <v>124.06167481744799</v>
      </c>
      <c r="V18" s="64">
        <v>151.85984097354401</v>
      </c>
      <c r="W18" s="61">
        <v>114.091697442987</v>
      </c>
      <c r="X18" s="16">
        <v>116.67093790780601</v>
      </c>
      <c r="Y18" s="16">
        <v>124.812127714205</v>
      </c>
      <c r="Z18" s="64">
        <v>127.750874888667</v>
      </c>
      <c r="AA18" s="61">
        <v>111.935798216276</v>
      </c>
      <c r="AB18" s="16">
        <v>112.071751419595</v>
      </c>
      <c r="AC18" s="16">
        <v>124.91775143840199</v>
      </c>
      <c r="AD18" s="64">
        <v>135.05576047993901</v>
      </c>
    </row>
    <row r="19" spans="1:30" x14ac:dyDescent="0.25">
      <c r="N19" s="25">
        <v>37802</v>
      </c>
      <c r="O19" s="61">
        <v>113.185254637485</v>
      </c>
      <c r="P19" s="16">
        <v>109.59574497380299</v>
      </c>
      <c r="Q19" s="16">
        <v>130.581150863213</v>
      </c>
      <c r="R19" s="64">
        <v>139.77822335262201</v>
      </c>
      <c r="S19" s="61">
        <v>118.589670582301</v>
      </c>
      <c r="T19" s="16">
        <v>119.94921769786301</v>
      </c>
      <c r="U19" s="16">
        <v>129.069473441376</v>
      </c>
      <c r="V19" s="64">
        <v>157.29091804198401</v>
      </c>
      <c r="W19" s="61">
        <v>114.827125728493</v>
      </c>
      <c r="X19" s="16">
        <v>117.57033219791199</v>
      </c>
      <c r="Y19" s="16">
        <v>127.108298481375</v>
      </c>
      <c r="Z19" s="64">
        <v>129.20747387224901</v>
      </c>
      <c r="AA19" s="61">
        <v>116.465901167894</v>
      </c>
      <c r="AB19" s="16">
        <v>113.13912954604599</v>
      </c>
      <c r="AC19" s="16">
        <v>129.950109731292</v>
      </c>
      <c r="AD19" s="64">
        <v>140.755109637011</v>
      </c>
    </row>
    <row r="20" spans="1:30" x14ac:dyDescent="0.25">
      <c r="N20" s="25">
        <v>37894</v>
      </c>
      <c r="O20" s="61">
        <v>112.298033733276</v>
      </c>
      <c r="P20" s="16">
        <v>111.477283341373</v>
      </c>
      <c r="Q20" s="16">
        <v>133.851153626241</v>
      </c>
      <c r="R20" s="64">
        <v>143.60782250623501</v>
      </c>
      <c r="S20" s="61">
        <v>122.406420816964</v>
      </c>
      <c r="T20" s="16">
        <v>122.34345318547101</v>
      </c>
      <c r="U20" s="16">
        <v>135.93079879865601</v>
      </c>
      <c r="V20" s="64">
        <v>163.269038199287</v>
      </c>
      <c r="W20" s="61">
        <v>117.86579146864599</v>
      </c>
      <c r="X20" s="16">
        <v>121.294408007942</v>
      </c>
      <c r="Y20" s="16">
        <v>128.80274658834799</v>
      </c>
      <c r="Z20" s="64">
        <v>128.455222056069</v>
      </c>
      <c r="AA20" s="61">
        <v>118.48957852133699</v>
      </c>
      <c r="AB20" s="16">
        <v>116.424419924012</v>
      </c>
      <c r="AC20" s="16">
        <v>134.21756747016701</v>
      </c>
      <c r="AD20" s="64">
        <v>144.850879548481</v>
      </c>
    </row>
    <row r="21" spans="1:30" x14ac:dyDescent="0.25">
      <c r="N21" s="25">
        <v>37986</v>
      </c>
      <c r="O21" s="61">
        <v>112.327457713679</v>
      </c>
      <c r="P21" s="16">
        <v>113.735494477111</v>
      </c>
      <c r="Q21" s="16">
        <v>137.00684641256001</v>
      </c>
      <c r="R21" s="64">
        <v>148.52586950238199</v>
      </c>
      <c r="S21" s="61">
        <v>125.618784329595</v>
      </c>
      <c r="T21" s="16">
        <v>127.386716293733</v>
      </c>
      <c r="U21" s="16">
        <v>141.80305442217701</v>
      </c>
      <c r="V21" s="64">
        <v>169.06345644182699</v>
      </c>
      <c r="W21" s="61">
        <v>122.426467413664</v>
      </c>
      <c r="X21" s="16">
        <v>125.96321641668101</v>
      </c>
      <c r="Y21" s="16">
        <v>135.01093042454201</v>
      </c>
      <c r="Z21" s="64">
        <v>131.82892959209599</v>
      </c>
      <c r="AA21" s="61">
        <v>120.35723269626899</v>
      </c>
      <c r="AB21" s="16">
        <v>121.064435428005</v>
      </c>
      <c r="AC21" s="16">
        <v>138.96852857536001</v>
      </c>
      <c r="AD21" s="64">
        <v>148.16798311612499</v>
      </c>
    </row>
    <row r="22" spans="1:30" x14ac:dyDescent="0.25">
      <c r="N22" s="25">
        <v>38077</v>
      </c>
      <c r="O22" s="61">
        <v>116.252809875702</v>
      </c>
      <c r="P22" s="16">
        <v>115.21741584543101</v>
      </c>
      <c r="Q22" s="16">
        <v>141.65195273826399</v>
      </c>
      <c r="R22" s="64">
        <v>153.93355825880201</v>
      </c>
      <c r="S22" s="61">
        <v>125.91206282005</v>
      </c>
      <c r="T22" s="16">
        <v>137.46467184846099</v>
      </c>
      <c r="U22" s="16">
        <v>147.04857991645801</v>
      </c>
      <c r="V22" s="64">
        <v>175.46174025467499</v>
      </c>
      <c r="W22" s="61">
        <v>127.06616091802201</v>
      </c>
      <c r="X22" s="16">
        <v>131.418789110272</v>
      </c>
      <c r="Y22" s="16">
        <v>143.12800772744799</v>
      </c>
      <c r="Z22" s="64">
        <v>141.15811373871799</v>
      </c>
      <c r="AA22" s="61">
        <v>125.79016812677899</v>
      </c>
      <c r="AB22" s="16">
        <v>127.53748687527499</v>
      </c>
      <c r="AC22" s="16">
        <v>146.41768245357801</v>
      </c>
      <c r="AD22" s="64">
        <v>154.15489036256699</v>
      </c>
    </row>
    <row r="23" spans="1:30" x14ac:dyDescent="0.25">
      <c r="N23" s="25">
        <v>38168</v>
      </c>
      <c r="O23" s="61">
        <v>120.340402138982</v>
      </c>
      <c r="P23" s="16">
        <v>113.817422468328</v>
      </c>
      <c r="Q23" s="16">
        <v>143.12086044764999</v>
      </c>
      <c r="R23" s="64">
        <v>160.04693267131299</v>
      </c>
      <c r="S23" s="61">
        <v>125.837370500725</v>
      </c>
      <c r="T23" s="16">
        <v>145.53274202970999</v>
      </c>
      <c r="U23" s="16">
        <v>151.183920587747</v>
      </c>
      <c r="V23" s="64">
        <v>184.24354208590699</v>
      </c>
      <c r="W23" s="61">
        <v>132.941384740789</v>
      </c>
      <c r="X23" s="16">
        <v>138.54009494802801</v>
      </c>
      <c r="Y23" s="16">
        <v>149.846561854838</v>
      </c>
      <c r="Z23" s="64">
        <v>150.44537039930199</v>
      </c>
      <c r="AA23" s="61">
        <v>131.52479858349099</v>
      </c>
      <c r="AB23" s="16">
        <v>135.12982743262799</v>
      </c>
      <c r="AC23" s="16">
        <v>155.59733300448801</v>
      </c>
      <c r="AD23" s="64">
        <v>161.25111086261001</v>
      </c>
    </row>
    <row r="24" spans="1:30" x14ac:dyDescent="0.25">
      <c r="N24" s="25">
        <v>38260</v>
      </c>
      <c r="O24" s="61">
        <v>120.886985102262</v>
      </c>
      <c r="P24" s="16">
        <v>110.87794806432601</v>
      </c>
      <c r="Q24" s="16">
        <v>143.722292020758</v>
      </c>
      <c r="R24" s="64">
        <v>168.15364846292499</v>
      </c>
      <c r="S24" s="61">
        <v>132.67722866413899</v>
      </c>
      <c r="T24" s="16">
        <v>145.59655992719601</v>
      </c>
      <c r="U24" s="16">
        <v>155.78678666794499</v>
      </c>
      <c r="V24" s="64">
        <v>189.672422976332</v>
      </c>
      <c r="W24" s="61">
        <v>139.40936933784101</v>
      </c>
      <c r="X24" s="16">
        <v>142.93844439045</v>
      </c>
      <c r="Y24" s="16">
        <v>154.959402685707</v>
      </c>
      <c r="Z24" s="64">
        <v>154.303902159589</v>
      </c>
      <c r="AA24" s="61">
        <v>134.96458695625401</v>
      </c>
      <c r="AB24" s="16">
        <v>138.41714020086701</v>
      </c>
      <c r="AC24" s="16">
        <v>159.67731777212899</v>
      </c>
      <c r="AD24" s="64">
        <v>165.14365878640899</v>
      </c>
    </row>
    <row r="25" spans="1:30" x14ac:dyDescent="0.25">
      <c r="N25" s="25">
        <v>38352</v>
      </c>
      <c r="O25" s="61">
        <v>120.40310447688999</v>
      </c>
      <c r="P25" s="16">
        <v>112.03618785223701</v>
      </c>
      <c r="Q25" s="16">
        <v>147.87771171073899</v>
      </c>
      <c r="R25" s="64">
        <v>172.66168244844201</v>
      </c>
      <c r="S25" s="61">
        <v>142.98865296623799</v>
      </c>
      <c r="T25" s="16">
        <v>147.28732186557301</v>
      </c>
      <c r="U25" s="16">
        <v>162.75543541444799</v>
      </c>
      <c r="V25" s="64">
        <v>194.36402741213701</v>
      </c>
      <c r="W25" s="61">
        <v>145.35266542793701</v>
      </c>
      <c r="X25" s="16">
        <v>147.16438090452201</v>
      </c>
      <c r="Y25" s="16">
        <v>160.146843325775</v>
      </c>
      <c r="Z25" s="64">
        <v>157.191745518749</v>
      </c>
      <c r="AA25" s="61">
        <v>138.32548168340699</v>
      </c>
      <c r="AB25" s="16">
        <v>140.56348862468701</v>
      </c>
      <c r="AC25" s="16">
        <v>162.638363595643</v>
      </c>
      <c r="AD25" s="64">
        <v>167.937005771457</v>
      </c>
    </row>
    <row r="26" spans="1:30" x14ac:dyDescent="0.25">
      <c r="N26" s="25">
        <v>38442</v>
      </c>
      <c r="O26" s="61">
        <v>121.96712967217</v>
      </c>
      <c r="P26" s="16">
        <v>119.32724315182899</v>
      </c>
      <c r="Q26" s="16">
        <v>155.34822421860699</v>
      </c>
      <c r="R26" s="64">
        <v>170.78283911822601</v>
      </c>
      <c r="S26" s="61">
        <v>150.55150925644801</v>
      </c>
      <c r="T26" s="16">
        <v>154.42302500174301</v>
      </c>
      <c r="U26" s="16">
        <v>172.56302014234299</v>
      </c>
      <c r="V26" s="64">
        <v>206.57410337389001</v>
      </c>
      <c r="W26" s="61">
        <v>150.27006381213101</v>
      </c>
      <c r="X26" s="16">
        <v>155.74930376702099</v>
      </c>
      <c r="Y26" s="16">
        <v>169.05613368373099</v>
      </c>
      <c r="Z26" s="64">
        <v>165.62813734318999</v>
      </c>
      <c r="AA26" s="61">
        <v>144.454405161316</v>
      </c>
      <c r="AB26" s="16">
        <v>147.15561555921801</v>
      </c>
      <c r="AC26" s="16">
        <v>173.270673823626</v>
      </c>
      <c r="AD26" s="64">
        <v>173.813957257162</v>
      </c>
    </row>
    <row r="27" spans="1:30" x14ac:dyDescent="0.25">
      <c r="A27" s="188" t="s">
        <v>85</v>
      </c>
      <c r="B27" s="188"/>
      <c r="C27" s="188"/>
      <c r="D27" s="188"/>
      <c r="E27" s="188"/>
      <c r="F27" s="188"/>
      <c r="G27" s="76"/>
      <c r="H27" s="188" t="s">
        <v>86</v>
      </c>
      <c r="I27" s="188"/>
      <c r="J27" s="188"/>
      <c r="K27" s="188"/>
      <c r="L27" s="188"/>
      <c r="M27" s="188"/>
      <c r="N27" s="25">
        <v>38533</v>
      </c>
      <c r="O27" s="61">
        <v>125.302611190669</v>
      </c>
      <c r="P27" s="16">
        <v>126.882911409176</v>
      </c>
      <c r="Q27" s="16">
        <v>162.650010301858</v>
      </c>
      <c r="R27" s="64">
        <v>169.51983147651001</v>
      </c>
      <c r="S27" s="61">
        <v>157.748264911337</v>
      </c>
      <c r="T27" s="16">
        <v>160.96164557406101</v>
      </c>
      <c r="U27" s="16">
        <v>183.75898396467099</v>
      </c>
      <c r="V27" s="64">
        <v>218.396580797475</v>
      </c>
      <c r="W27" s="61">
        <v>155.839740092829</v>
      </c>
      <c r="X27" s="16">
        <v>161.99996258540301</v>
      </c>
      <c r="Y27" s="16">
        <v>180.18564960008101</v>
      </c>
      <c r="Z27" s="64">
        <v>180.45715622662601</v>
      </c>
      <c r="AA27" s="61">
        <v>151.381683578767</v>
      </c>
      <c r="AB27" s="16">
        <v>155.139406459242</v>
      </c>
      <c r="AC27" s="16">
        <v>184.531454418957</v>
      </c>
      <c r="AD27" s="64">
        <v>181.61645808616601</v>
      </c>
    </row>
    <row r="28" spans="1:30" x14ac:dyDescent="0.25">
      <c r="A28" s="188" t="s">
        <v>74</v>
      </c>
      <c r="B28" s="188"/>
      <c r="C28" s="188"/>
      <c r="D28" s="188"/>
      <c r="E28" s="188"/>
      <c r="F28" s="188"/>
      <c r="H28" s="188" t="s">
        <v>74</v>
      </c>
      <c r="I28" s="188"/>
      <c r="J28" s="188"/>
      <c r="K28" s="188"/>
      <c r="L28" s="188"/>
      <c r="M28" s="188"/>
      <c r="N28" s="25">
        <v>38625</v>
      </c>
      <c r="O28" s="61">
        <v>129.134412778973</v>
      </c>
      <c r="P28" s="16">
        <v>127.472920591221</v>
      </c>
      <c r="Q28" s="16">
        <v>162.197670537466</v>
      </c>
      <c r="R28" s="64">
        <v>173.131978443392</v>
      </c>
      <c r="S28" s="61">
        <v>159.277640974138</v>
      </c>
      <c r="T28" s="16">
        <v>163.79451199340599</v>
      </c>
      <c r="U28" s="16">
        <v>188.21234934543199</v>
      </c>
      <c r="V28" s="64">
        <v>221.623184030359</v>
      </c>
      <c r="W28" s="61">
        <v>161.58667111412601</v>
      </c>
      <c r="X28" s="16">
        <v>163.81526713217701</v>
      </c>
      <c r="Y28" s="16">
        <v>181.457663041746</v>
      </c>
      <c r="Z28" s="64">
        <v>189.30743010323201</v>
      </c>
      <c r="AA28" s="61">
        <v>156.964933045892</v>
      </c>
      <c r="AB28" s="16">
        <v>161.00706806190101</v>
      </c>
      <c r="AC28" s="16">
        <v>185.80502539406899</v>
      </c>
      <c r="AD28" s="64">
        <v>186.11732725193801</v>
      </c>
    </row>
    <row r="29" spans="1:30" x14ac:dyDescent="0.25">
      <c r="N29" s="25">
        <v>38717</v>
      </c>
      <c r="O29" s="61">
        <v>130.196145247533</v>
      </c>
      <c r="P29" s="16">
        <v>126.505993439197</v>
      </c>
      <c r="Q29" s="16">
        <v>159.506209941305</v>
      </c>
      <c r="R29" s="64">
        <v>176.93602509491001</v>
      </c>
      <c r="S29" s="61">
        <v>159.07484835553399</v>
      </c>
      <c r="T29" s="16">
        <v>165.372231063301</v>
      </c>
      <c r="U29" s="16">
        <v>190.09944326174499</v>
      </c>
      <c r="V29" s="64">
        <v>224.23273000869</v>
      </c>
      <c r="W29" s="61">
        <v>165.073075948525</v>
      </c>
      <c r="X29" s="16">
        <v>170.19372512298301</v>
      </c>
      <c r="Y29" s="16">
        <v>180.067762019085</v>
      </c>
      <c r="Z29" s="64">
        <v>186.32959062834701</v>
      </c>
      <c r="AA29" s="61">
        <v>161.83239815730599</v>
      </c>
      <c r="AB29" s="16">
        <v>165.65706051792901</v>
      </c>
      <c r="AC29" s="16">
        <v>185.74903174309199</v>
      </c>
      <c r="AD29" s="64">
        <v>187.111394244433</v>
      </c>
    </row>
    <row r="30" spans="1:30" x14ac:dyDescent="0.25">
      <c r="N30" s="25">
        <v>38807</v>
      </c>
      <c r="O30" s="61">
        <v>126.863903672999</v>
      </c>
      <c r="P30" s="16">
        <v>127.631348859027</v>
      </c>
      <c r="Q30" s="16">
        <v>158.57186026746399</v>
      </c>
      <c r="R30" s="64">
        <v>175.25501082893399</v>
      </c>
      <c r="S30" s="61">
        <v>163.40028017288901</v>
      </c>
      <c r="T30" s="16">
        <v>166.990903931579</v>
      </c>
      <c r="U30" s="16">
        <v>195.75752068891299</v>
      </c>
      <c r="V30" s="64">
        <v>227.59076735788599</v>
      </c>
      <c r="W30" s="61">
        <v>166.74685611056299</v>
      </c>
      <c r="X30" s="16">
        <v>180.035437077023</v>
      </c>
      <c r="Y30" s="16">
        <v>188.275046801336</v>
      </c>
      <c r="Z30" s="64">
        <v>180.42107607020699</v>
      </c>
      <c r="AA30" s="61">
        <v>166.83197703632999</v>
      </c>
      <c r="AB30" s="16">
        <v>171.888164307137</v>
      </c>
      <c r="AC30" s="16">
        <v>193.297171946227</v>
      </c>
      <c r="AD30" s="64">
        <v>188.39139201242</v>
      </c>
    </row>
    <row r="31" spans="1:30" x14ac:dyDescent="0.25">
      <c r="N31" s="25">
        <v>38898</v>
      </c>
      <c r="O31" s="61">
        <v>122.92254116311901</v>
      </c>
      <c r="P31" s="16">
        <v>129.08425357469</v>
      </c>
      <c r="Q31" s="16">
        <v>155.021653410516</v>
      </c>
      <c r="R31" s="64">
        <v>171.792118279026</v>
      </c>
      <c r="S31" s="61">
        <v>168.220622936811</v>
      </c>
      <c r="T31" s="16">
        <v>166.91183757636301</v>
      </c>
      <c r="U31" s="16">
        <v>202.42846192179601</v>
      </c>
      <c r="V31" s="64">
        <v>226.052586609912</v>
      </c>
      <c r="W31" s="61">
        <v>167.839989568248</v>
      </c>
      <c r="X31" s="16">
        <v>185.18595710275699</v>
      </c>
      <c r="Y31" s="16">
        <v>195.350361666845</v>
      </c>
      <c r="Z31" s="64">
        <v>174.386249010981</v>
      </c>
      <c r="AA31" s="61">
        <v>172.07588365709401</v>
      </c>
      <c r="AB31" s="16">
        <v>179.16563673386599</v>
      </c>
      <c r="AC31" s="16">
        <v>200.17809053526901</v>
      </c>
      <c r="AD31" s="64">
        <v>190.414800589263</v>
      </c>
    </row>
    <row r="32" spans="1:30" x14ac:dyDescent="0.25">
      <c r="N32" s="25">
        <v>38990</v>
      </c>
      <c r="O32" s="61">
        <v>124.356246999089</v>
      </c>
      <c r="P32" s="16">
        <v>131.19001142110699</v>
      </c>
      <c r="Q32" s="16">
        <v>154.45996497359701</v>
      </c>
      <c r="R32" s="64">
        <v>169.396221263282</v>
      </c>
      <c r="S32" s="61">
        <v>170.22886174463099</v>
      </c>
      <c r="T32" s="16">
        <v>170.937910577135</v>
      </c>
      <c r="U32" s="16">
        <v>202.597893706267</v>
      </c>
      <c r="V32" s="64">
        <v>221.622428842321</v>
      </c>
      <c r="W32" s="61">
        <v>168.80279750935199</v>
      </c>
      <c r="X32" s="16">
        <v>183.39343415312601</v>
      </c>
      <c r="Y32" s="16">
        <v>188.82567829979899</v>
      </c>
      <c r="Z32" s="64">
        <v>170.64601682358301</v>
      </c>
      <c r="AA32" s="61">
        <v>172.45441568858399</v>
      </c>
      <c r="AB32" s="16">
        <v>184.54292511054399</v>
      </c>
      <c r="AC32" s="16">
        <v>197.771110530583</v>
      </c>
      <c r="AD32" s="64">
        <v>191.04289827814199</v>
      </c>
    </row>
    <row r="33" spans="14:30" x14ac:dyDescent="0.25">
      <c r="N33" s="25">
        <v>39082</v>
      </c>
      <c r="O33" s="61">
        <v>127.72047211043601</v>
      </c>
      <c r="P33" s="16">
        <v>131.40880377352599</v>
      </c>
      <c r="Q33" s="16">
        <v>158.15937802628599</v>
      </c>
      <c r="R33" s="64">
        <v>167.08305713294101</v>
      </c>
      <c r="S33" s="61">
        <v>172.22914186211301</v>
      </c>
      <c r="T33" s="16">
        <v>179.269797458977</v>
      </c>
      <c r="U33" s="16">
        <v>201.263602374534</v>
      </c>
      <c r="V33" s="64">
        <v>223.28271666199399</v>
      </c>
      <c r="W33" s="61">
        <v>170.56939362284399</v>
      </c>
      <c r="X33" s="16">
        <v>181.513883668273</v>
      </c>
      <c r="Y33" s="16">
        <v>183.59382498851099</v>
      </c>
      <c r="Z33" s="64">
        <v>171.95995163820501</v>
      </c>
      <c r="AA33" s="61">
        <v>170.307429739019</v>
      </c>
      <c r="AB33" s="16">
        <v>188.016509423949</v>
      </c>
      <c r="AC33" s="16">
        <v>196.02470657487399</v>
      </c>
      <c r="AD33" s="64">
        <v>191.822792452572</v>
      </c>
    </row>
    <row r="34" spans="14:30" x14ac:dyDescent="0.25">
      <c r="N34" s="25">
        <v>39172</v>
      </c>
      <c r="O34" s="61">
        <v>128.497278663835</v>
      </c>
      <c r="P34" s="16">
        <v>129.07009352063801</v>
      </c>
      <c r="Q34" s="16">
        <v>159.86008866547101</v>
      </c>
      <c r="R34" s="64">
        <v>163.026368331209</v>
      </c>
      <c r="S34" s="61">
        <v>176.65457920938101</v>
      </c>
      <c r="T34" s="16">
        <v>184.48584072818201</v>
      </c>
      <c r="U34" s="16">
        <v>207.913400642525</v>
      </c>
      <c r="V34" s="64">
        <v>236.10848341064701</v>
      </c>
      <c r="W34" s="61">
        <v>173.293445135751</v>
      </c>
      <c r="X34" s="16">
        <v>182.684965215652</v>
      </c>
      <c r="Y34" s="16">
        <v>189.74076432269499</v>
      </c>
      <c r="Z34" s="64">
        <v>176.52523978644601</v>
      </c>
      <c r="AA34" s="61">
        <v>173.89897180599499</v>
      </c>
      <c r="AB34" s="16">
        <v>191.83457496857901</v>
      </c>
      <c r="AC34" s="16">
        <v>202.34066702353201</v>
      </c>
      <c r="AD34" s="64">
        <v>195.37817488543499</v>
      </c>
    </row>
    <row r="35" spans="14:30" x14ac:dyDescent="0.25">
      <c r="N35" s="25">
        <v>39263</v>
      </c>
      <c r="O35" s="61">
        <v>129.552123588819</v>
      </c>
      <c r="P35" s="16">
        <v>126.206468446022</v>
      </c>
      <c r="Q35" s="16">
        <v>156.174656447579</v>
      </c>
      <c r="R35" s="64">
        <v>158.551622910285</v>
      </c>
      <c r="S35" s="61">
        <v>178.446023652241</v>
      </c>
      <c r="T35" s="16">
        <v>186.794912483281</v>
      </c>
      <c r="U35" s="16">
        <v>212.777073447449</v>
      </c>
      <c r="V35" s="64">
        <v>249.348002925282</v>
      </c>
      <c r="W35" s="61">
        <v>174.22172267392801</v>
      </c>
      <c r="X35" s="16">
        <v>183.92046872677099</v>
      </c>
      <c r="Y35" s="16">
        <v>194.69906152862899</v>
      </c>
      <c r="Z35" s="64">
        <v>177.047552725592</v>
      </c>
      <c r="AA35" s="61">
        <v>181.87342096339799</v>
      </c>
      <c r="AB35" s="16">
        <v>196.59997917979001</v>
      </c>
      <c r="AC35" s="16">
        <v>208.739285257586</v>
      </c>
      <c r="AD35" s="64">
        <v>198.005763059988</v>
      </c>
    </row>
    <row r="36" spans="14:30" x14ac:dyDescent="0.25">
      <c r="N36" s="25">
        <v>39355</v>
      </c>
      <c r="O36" s="61">
        <v>129.53908328428901</v>
      </c>
      <c r="P36" s="16">
        <v>124.852208601673</v>
      </c>
      <c r="Q36" s="16">
        <v>151.29510310682301</v>
      </c>
      <c r="R36" s="64">
        <v>155.52151743465001</v>
      </c>
      <c r="S36" s="61">
        <v>172.14609989438199</v>
      </c>
      <c r="T36" s="16">
        <v>188.67761733453199</v>
      </c>
      <c r="U36" s="16">
        <v>208.19102550347799</v>
      </c>
      <c r="V36" s="64">
        <v>246.05478626688301</v>
      </c>
      <c r="W36" s="61">
        <v>171.60411226958601</v>
      </c>
      <c r="X36" s="16">
        <v>185.47033531876201</v>
      </c>
      <c r="Y36" s="16">
        <v>188.90927803687001</v>
      </c>
      <c r="Z36" s="64">
        <v>169.28380857105699</v>
      </c>
      <c r="AA36" s="61">
        <v>181.81548350287301</v>
      </c>
      <c r="AB36" s="16">
        <v>197.78924813569299</v>
      </c>
      <c r="AC36" s="16">
        <v>207.29678789118401</v>
      </c>
      <c r="AD36" s="64">
        <v>191.20466882191499</v>
      </c>
    </row>
    <row r="37" spans="14:30" x14ac:dyDescent="0.25">
      <c r="N37" s="25">
        <v>39447</v>
      </c>
      <c r="O37" s="61">
        <v>128.16785702558201</v>
      </c>
      <c r="P37" s="16">
        <v>124.96646492898201</v>
      </c>
      <c r="Q37" s="16">
        <v>147.89300291533499</v>
      </c>
      <c r="R37" s="64">
        <v>152.015441272673</v>
      </c>
      <c r="S37" s="61">
        <v>167.00624843360399</v>
      </c>
      <c r="T37" s="16">
        <v>188.034600823593</v>
      </c>
      <c r="U37" s="16">
        <v>204.37520155517501</v>
      </c>
      <c r="V37" s="64">
        <v>238.52559143267499</v>
      </c>
      <c r="W37" s="61">
        <v>169.27850008559301</v>
      </c>
      <c r="X37" s="16">
        <v>185.40903816671499</v>
      </c>
      <c r="Y37" s="16">
        <v>181.41315416672001</v>
      </c>
      <c r="Z37" s="64">
        <v>160.894726963219</v>
      </c>
      <c r="AA37" s="61">
        <v>175.42530588815501</v>
      </c>
      <c r="AB37" s="16">
        <v>194.50675247833499</v>
      </c>
      <c r="AC37" s="16">
        <v>202.09184350560801</v>
      </c>
      <c r="AD37" s="64">
        <v>181.77002895968499</v>
      </c>
    </row>
    <row r="38" spans="14:30" x14ac:dyDescent="0.25">
      <c r="N38" s="25">
        <v>39538</v>
      </c>
      <c r="O38" s="61">
        <v>125.635693225247</v>
      </c>
      <c r="P38" s="16">
        <v>125.149877952333</v>
      </c>
      <c r="Q38" s="16">
        <v>142.62391474392399</v>
      </c>
      <c r="R38" s="64">
        <v>144.517774764292</v>
      </c>
      <c r="S38" s="61">
        <v>169.333065740319</v>
      </c>
      <c r="T38" s="16">
        <v>183.456037093822</v>
      </c>
      <c r="U38" s="16">
        <v>204.69322135649199</v>
      </c>
      <c r="V38" s="64">
        <v>240.39498234986399</v>
      </c>
      <c r="W38" s="61">
        <v>165.46707520733301</v>
      </c>
      <c r="X38" s="16">
        <v>181.840621900283</v>
      </c>
      <c r="Y38" s="16">
        <v>178.213944288167</v>
      </c>
      <c r="Z38" s="64">
        <v>153.54259124718601</v>
      </c>
      <c r="AA38" s="61">
        <v>172.966503741341</v>
      </c>
      <c r="AB38" s="16">
        <v>190.78415064961001</v>
      </c>
      <c r="AC38" s="16">
        <v>199.22167739548999</v>
      </c>
      <c r="AD38" s="64">
        <v>178.86512507304101</v>
      </c>
    </row>
    <row r="39" spans="14:30" x14ac:dyDescent="0.25">
      <c r="N39" s="25">
        <v>39629</v>
      </c>
      <c r="O39" s="61">
        <v>120.12781451403499</v>
      </c>
      <c r="P39" s="16">
        <v>125.371131954525</v>
      </c>
      <c r="Q39" s="16">
        <v>139.19768694605</v>
      </c>
      <c r="R39" s="64">
        <v>137.13760620190499</v>
      </c>
      <c r="S39" s="61">
        <v>172.667499900557</v>
      </c>
      <c r="T39" s="16">
        <v>181.30011291765001</v>
      </c>
      <c r="U39" s="16">
        <v>203.27826406220601</v>
      </c>
      <c r="V39" s="64">
        <v>239.86898530395399</v>
      </c>
      <c r="W39" s="61">
        <v>158.21817292525</v>
      </c>
      <c r="X39" s="16">
        <v>177.97763318093499</v>
      </c>
      <c r="Y39" s="16">
        <v>171.62295916297001</v>
      </c>
      <c r="Z39" s="64">
        <v>146.59785501370001</v>
      </c>
      <c r="AA39" s="61">
        <v>172.15403733546901</v>
      </c>
      <c r="AB39" s="16">
        <v>186.66018127695401</v>
      </c>
      <c r="AC39" s="16">
        <v>195.00016979827299</v>
      </c>
      <c r="AD39" s="64">
        <v>179.09499188381301</v>
      </c>
    </row>
    <row r="40" spans="14:30" x14ac:dyDescent="0.25">
      <c r="N40" s="25">
        <v>39721</v>
      </c>
      <c r="O40" s="61">
        <v>112.74613606243</v>
      </c>
      <c r="P40" s="16">
        <v>119.208488772492</v>
      </c>
      <c r="Q40" s="16">
        <v>133.367832532064</v>
      </c>
      <c r="R40" s="64">
        <v>129.27604082238599</v>
      </c>
      <c r="S40" s="61">
        <v>165.369127577689</v>
      </c>
      <c r="T40" s="16">
        <v>184.433239493483</v>
      </c>
      <c r="U40" s="16">
        <v>196.457478134757</v>
      </c>
      <c r="V40" s="64">
        <v>229.570518783859</v>
      </c>
      <c r="W40" s="61">
        <v>149.70319853639</v>
      </c>
      <c r="X40" s="16">
        <v>172.03281794893999</v>
      </c>
      <c r="Y40" s="16">
        <v>158.94003727983099</v>
      </c>
      <c r="Z40" s="64">
        <v>137.35637617038401</v>
      </c>
      <c r="AA40" s="61">
        <v>163.62362825801</v>
      </c>
      <c r="AB40" s="16">
        <v>176.221611661689</v>
      </c>
      <c r="AC40" s="16">
        <v>179.41888798432299</v>
      </c>
      <c r="AD40" s="64">
        <v>176.138310919616</v>
      </c>
    </row>
    <row r="41" spans="14:30" x14ac:dyDescent="0.25">
      <c r="N41" s="25">
        <v>39813</v>
      </c>
      <c r="O41" s="61">
        <v>106.047711855762</v>
      </c>
      <c r="P41" s="16">
        <v>110.275879428661</v>
      </c>
      <c r="Q41" s="16">
        <v>123.93672496736001</v>
      </c>
      <c r="R41" s="64">
        <v>121.829884424095</v>
      </c>
      <c r="S41" s="61">
        <v>152.426273008853</v>
      </c>
      <c r="T41" s="16">
        <v>181.285122683748</v>
      </c>
      <c r="U41" s="16">
        <v>189.58884407353199</v>
      </c>
      <c r="V41" s="64">
        <v>220.64954694852599</v>
      </c>
      <c r="W41" s="61">
        <v>142.243692362986</v>
      </c>
      <c r="X41" s="16">
        <v>163.36057282703399</v>
      </c>
      <c r="Y41" s="16">
        <v>149.16979281049601</v>
      </c>
      <c r="Z41" s="64">
        <v>128.74812516776501</v>
      </c>
      <c r="AA41" s="61">
        <v>150.96862159261099</v>
      </c>
      <c r="AB41" s="16">
        <v>163.943346292576</v>
      </c>
      <c r="AC41" s="16">
        <v>164.89580783291501</v>
      </c>
      <c r="AD41" s="64">
        <v>168.94152046392</v>
      </c>
    </row>
    <row r="42" spans="14:30" x14ac:dyDescent="0.25">
      <c r="N42" s="25">
        <v>39903</v>
      </c>
      <c r="O42" s="61">
        <v>98.288288945416596</v>
      </c>
      <c r="P42" s="16">
        <v>105.31747603783499</v>
      </c>
      <c r="Q42" s="16">
        <v>118.598228272469</v>
      </c>
      <c r="R42" s="64">
        <v>117.73062032821301</v>
      </c>
      <c r="S42" s="61">
        <v>142.028401058101</v>
      </c>
      <c r="T42" s="16">
        <v>166.74956820003601</v>
      </c>
      <c r="U42" s="16">
        <v>186.034294575177</v>
      </c>
      <c r="V42" s="64">
        <v>213.37259019092301</v>
      </c>
      <c r="W42" s="61">
        <v>135.06008792157101</v>
      </c>
      <c r="X42" s="16">
        <v>153.33789562343</v>
      </c>
      <c r="Y42" s="16">
        <v>145.328817780245</v>
      </c>
      <c r="Z42" s="64">
        <v>123.831673846662</v>
      </c>
      <c r="AA42" s="61">
        <v>139.31714605011001</v>
      </c>
      <c r="AB42" s="16">
        <v>151.51951482907</v>
      </c>
      <c r="AC42" s="16">
        <v>157.864030452029</v>
      </c>
      <c r="AD42" s="64">
        <v>155.664396013784</v>
      </c>
    </row>
    <row r="43" spans="14:30" x14ac:dyDescent="0.25">
      <c r="N43" s="25">
        <v>39994</v>
      </c>
      <c r="O43" s="61">
        <v>92.589506932302001</v>
      </c>
      <c r="P43" s="16">
        <v>103.990136166913</v>
      </c>
      <c r="Q43" s="16">
        <v>118.39713503205201</v>
      </c>
      <c r="R43" s="64">
        <v>112.588564448509</v>
      </c>
      <c r="S43" s="61">
        <v>134.30951932121201</v>
      </c>
      <c r="T43" s="16">
        <v>156.84966441403199</v>
      </c>
      <c r="U43" s="16">
        <v>183.61466587235</v>
      </c>
      <c r="V43" s="64">
        <v>205.99452311444401</v>
      </c>
      <c r="W43" s="61">
        <v>130.47784028978899</v>
      </c>
      <c r="X43" s="16">
        <v>146.643221793507</v>
      </c>
      <c r="Y43" s="16">
        <v>142.49334168487201</v>
      </c>
      <c r="Z43" s="64">
        <v>116.830897222548</v>
      </c>
      <c r="AA43" s="61">
        <v>127.331974771441</v>
      </c>
      <c r="AB43" s="16">
        <v>139.74011498478399</v>
      </c>
      <c r="AC43" s="16">
        <v>151.059958726346</v>
      </c>
      <c r="AD43" s="64">
        <v>140.28347979176999</v>
      </c>
    </row>
    <row r="44" spans="14:30" x14ac:dyDescent="0.25">
      <c r="N44" s="25">
        <v>40086</v>
      </c>
      <c r="O44" s="61">
        <v>92.957094433594904</v>
      </c>
      <c r="P44" s="16">
        <v>101.491956573702</v>
      </c>
      <c r="Q44" s="16">
        <v>117.593231161091</v>
      </c>
      <c r="R44" s="64">
        <v>102.937187845243</v>
      </c>
      <c r="S44" s="61">
        <v>133.491076725798</v>
      </c>
      <c r="T44" s="16">
        <v>155.09963387794301</v>
      </c>
      <c r="U44" s="16">
        <v>182.908655150633</v>
      </c>
      <c r="V44" s="64">
        <v>202.69213617205199</v>
      </c>
      <c r="W44" s="61">
        <v>130.238998406837</v>
      </c>
      <c r="X44" s="16">
        <v>145.871711181183</v>
      </c>
      <c r="Y44" s="16">
        <v>137.801938403359</v>
      </c>
      <c r="Z44" s="64">
        <v>107.69189617161599</v>
      </c>
      <c r="AA44" s="61">
        <v>118.503027575735</v>
      </c>
      <c r="AB44" s="16">
        <v>134.297288869554</v>
      </c>
      <c r="AC44" s="16">
        <v>144.426327343607</v>
      </c>
      <c r="AD44" s="64">
        <v>133.699799241433</v>
      </c>
    </row>
    <row r="45" spans="14:30" x14ac:dyDescent="0.25">
      <c r="N45" s="25">
        <v>40178</v>
      </c>
      <c r="O45" s="61">
        <v>92.714593738714896</v>
      </c>
      <c r="P45" s="16">
        <v>96.057893374390304</v>
      </c>
      <c r="Q45" s="16">
        <v>113.897231001744</v>
      </c>
      <c r="R45" s="64">
        <v>95.997877865360806</v>
      </c>
      <c r="S45" s="61">
        <v>135.656098747122</v>
      </c>
      <c r="T45" s="16">
        <v>152.74276929773299</v>
      </c>
      <c r="U45" s="16">
        <v>180.44322613653301</v>
      </c>
      <c r="V45" s="64">
        <v>200.862876449754</v>
      </c>
      <c r="W45" s="61">
        <v>129.24756682726499</v>
      </c>
      <c r="X45" s="16">
        <v>144.34915264420599</v>
      </c>
      <c r="Y45" s="16">
        <v>133.69996095607701</v>
      </c>
      <c r="Z45" s="64">
        <v>103.630107262804</v>
      </c>
      <c r="AA45" s="61">
        <v>114.85375860064801</v>
      </c>
      <c r="AB45" s="16">
        <v>132.80388261976401</v>
      </c>
      <c r="AC45" s="16">
        <v>138.41036302762799</v>
      </c>
      <c r="AD45" s="64">
        <v>132.32686805291999</v>
      </c>
    </row>
    <row r="46" spans="14:30" x14ac:dyDescent="0.25">
      <c r="N46" s="25">
        <v>40268</v>
      </c>
      <c r="O46" s="61">
        <v>88.068387939405696</v>
      </c>
      <c r="P46" s="16">
        <v>93.011218686736996</v>
      </c>
      <c r="Q46" s="16">
        <v>110.484944802705</v>
      </c>
      <c r="R46" s="64">
        <v>94.8470399077422</v>
      </c>
      <c r="S46" s="61">
        <v>132.82185545397201</v>
      </c>
      <c r="T46" s="16">
        <v>150.31289398472401</v>
      </c>
      <c r="U46" s="16">
        <v>173.506072975226</v>
      </c>
      <c r="V46" s="64">
        <v>201.45878028297</v>
      </c>
      <c r="W46" s="61">
        <v>125.88631089389099</v>
      </c>
      <c r="X46" s="16">
        <v>138.97679921721701</v>
      </c>
      <c r="Y46" s="16">
        <v>131.93275196061001</v>
      </c>
      <c r="Z46" s="64">
        <v>106.26889366315299</v>
      </c>
      <c r="AA46" s="61">
        <v>113.032038595638</v>
      </c>
      <c r="AB46" s="16">
        <v>133.08570653217899</v>
      </c>
      <c r="AC46" s="16">
        <v>132.926511023134</v>
      </c>
      <c r="AD46" s="64">
        <v>129.727620650289</v>
      </c>
    </row>
    <row r="47" spans="14:30" x14ac:dyDescent="0.25">
      <c r="N47" s="25">
        <v>40359</v>
      </c>
      <c r="O47" s="61">
        <v>83.958818598471396</v>
      </c>
      <c r="P47" s="16">
        <v>92.343176977173499</v>
      </c>
      <c r="Q47" s="16">
        <v>106.71227971133</v>
      </c>
      <c r="R47" s="64">
        <v>95.528122973146296</v>
      </c>
      <c r="S47" s="61">
        <v>126.40283016803301</v>
      </c>
      <c r="T47" s="16">
        <v>151.177919670064</v>
      </c>
      <c r="U47" s="16">
        <v>165.32372259726901</v>
      </c>
      <c r="V47" s="64">
        <v>200.54341451986599</v>
      </c>
      <c r="W47" s="61">
        <v>122.6687744704</v>
      </c>
      <c r="X47" s="16">
        <v>134.20125840483999</v>
      </c>
      <c r="Y47" s="16">
        <v>130.74752637739499</v>
      </c>
      <c r="Z47" s="64">
        <v>108.751188276354</v>
      </c>
      <c r="AA47" s="61">
        <v>109.76884833155199</v>
      </c>
      <c r="AB47" s="16">
        <v>134.258710915905</v>
      </c>
      <c r="AC47" s="16">
        <v>127.993264281618</v>
      </c>
      <c r="AD47" s="64">
        <v>126.646461733797</v>
      </c>
    </row>
    <row r="48" spans="14:30" x14ac:dyDescent="0.25">
      <c r="N48" s="25">
        <v>40451</v>
      </c>
      <c r="O48" s="61">
        <v>81.014225207917505</v>
      </c>
      <c r="P48" s="16">
        <v>89.897094986860097</v>
      </c>
      <c r="Q48" s="16">
        <v>103.948162355214</v>
      </c>
      <c r="R48" s="64">
        <v>94.630872002216094</v>
      </c>
      <c r="S48" s="61">
        <v>125.91437631269299</v>
      </c>
      <c r="T48" s="16">
        <v>151.17274420406</v>
      </c>
      <c r="U48" s="16">
        <v>167.398438659194</v>
      </c>
      <c r="V48" s="64">
        <v>201.15696651563599</v>
      </c>
      <c r="W48" s="61">
        <v>120.86784584270001</v>
      </c>
      <c r="X48" s="16">
        <v>132.55068407022901</v>
      </c>
      <c r="Y48" s="16">
        <v>131.44712016835501</v>
      </c>
      <c r="Z48" s="64">
        <v>109.952703092787</v>
      </c>
      <c r="AA48" s="61">
        <v>106.094969351988</v>
      </c>
      <c r="AB48" s="16">
        <v>128.460937977502</v>
      </c>
      <c r="AC48" s="16">
        <v>127.860250665187</v>
      </c>
      <c r="AD48" s="64">
        <v>127.500138332945</v>
      </c>
    </row>
    <row r="49" spans="14:30" x14ac:dyDescent="0.25">
      <c r="N49" s="25">
        <v>40543</v>
      </c>
      <c r="O49" s="61">
        <v>78.045298915165702</v>
      </c>
      <c r="P49" s="16">
        <v>86.270015706528397</v>
      </c>
      <c r="Q49" s="16">
        <v>102.810937984988</v>
      </c>
      <c r="R49" s="64">
        <v>92.434343939867901</v>
      </c>
      <c r="S49" s="61">
        <v>127.745062598472</v>
      </c>
      <c r="T49" s="16">
        <v>149.14924212950999</v>
      </c>
      <c r="U49" s="16">
        <v>173.709601326105</v>
      </c>
      <c r="V49" s="64">
        <v>206.766791727802</v>
      </c>
      <c r="W49" s="61">
        <v>118.60736530357499</v>
      </c>
      <c r="X49" s="16">
        <v>130.99437230163801</v>
      </c>
      <c r="Y49" s="16">
        <v>131.07469781513899</v>
      </c>
      <c r="Z49" s="64">
        <v>111.06038512016799</v>
      </c>
      <c r="AA49" s="61">
        <v>103.633403885448</v>
      </c>
      <c r="AB49" s="16">
        <v>121.04756805950601</v>
      </c>
      <c r="AC49" s="16">
        <v>128.77741876484399</v>
      </c>
      <c r="AD49" s="64">
        <v>131.90052577622399</v>
      </c>
    </row>
    <row r="50" spans="14:30" x14ac:dyDescent="0.25">
      <c r="N50" s="25">
        <v>40633</v>
      </c>
      <c r="O50" s="61">
        <v>77.080171692533895</v>
      </c>
      <c r="P50" s="16">
        <v>86.966793032202204</v>
      </c>
      <c r="Q50" s="16">
        <v>102.306169127385</v>
      </c>
      <c r="R50" s="64">
        <v>94.489367880611397</v>
      </c>
      <c r="S50" s="61">
        <v>127.861136452932</v>
      </c>
      <c r="T50" s="16">
        <v>150.08817041325599</v>
      </c>
      <c r="U50" s="16">
        <v>170.99971318421899</v>
      </c>
      <c r="V50" s="64">
        <v>211.34015409350101</v>
      </c>
      <c r="W50" s="61">
        <v>115.245943365805</v>
      </c>
      <c r="X50" s="16">
        <v>129.53439099645601</v>
      </c>
      <c r="Y50" s="16">
        <v>128.64427582465601</v>
      </c>
      <c r="Z50" s="64">
        <v>113.16163736780599</v>
      </c>
      <c r="AA50" s="61">
        <v>103.706701926191</v>
      </c>
      <c r="AB50" s="16">
        <v>120.949167482017</v>
      </c>
      <c r="AC50" s="16">
        <v>127.03891143422899</v>
      </c>
      <c r="AD50" s="64">
        <v>137.02798643088099</v>
      </c>
    </row>
    <row r="51" spans="14:30" x14ac:dyDescent="0.25">
      <c r="N51" s="25">
        <v>40724</v>
      </c>
      <c r="O51" s="61">
        <v>78.651473261177799</v>
      </c>
      <c r="P51" s="16">
        <v>91.154495454263497</v>
      </c>
      <c r="Q51" s="16">
        <v>101.432577523699</v>
      </c>
      <c r="R51" s="64">
        <v>99.009482892161998</v>
      </c>
      <c r="S51" s="61">
        <v>131.03415602539599</v>
      </c>
      <c r="T51" s="16">
        <v>151.45925955532201</v>
      </c>
      <c r="U51" s="16">
        <v>166.143917879947</v>
      </c>
      <c r="V51" s="64">
        <v>215.30638790302999</v>
      </c>
      <c r="W51" s="61">
        <v>113.62025945304801</v>
      </c>
      <c r="X51" s="16">
        <v>131.54193661684701</v>
      </c>
      <c r="Y51" s="16">
        <v>128.52750922411701</v>
      </c>
      <c r="Z51" s="64">
        <v>116.75874248648999</v>
      </c>
      <c r="AA51" s="61">
        <v>105.278707050931</v>
      </c>
      <c r="AB51" s="16">
        <v>123.28143615515999</v>
      </c>
      <c r="AC51" s="16">
        <v>125.588242944648</v>
      </c>
      <c r="AD51" s="64">
        <v>141.32863954557499</v>
      </c>
    </row>
    <row r="52" spans="14:30" x14ac:dyDescent="0.25">
      <c r="N52" s="25">
        <v>40816</v>
      </c>
      <c r="O52" s="61">
        <v>80.088685990276005</v>
      </c>
      <c r="P52" s="16">
        <v>90.206245632367398</v>
      </c>
      <c r="Q52" s="16">
        <v>100.324170440839</v>
      </c>
      <c r="R52" s="64">
        <v>104.592241390029</v>
      </c>
      <c r="S52" s="61">
        <v>134.336866460675</v>
      </c>
      <c r="T52" s="16">
        <v>149.237002401685</v>
      </c>
      <c r="U52" s="16">
        <v>168.49942249497701</v>
      </c>
      <c r="V52" s="64">
        <v>222.056431161022</v>
      </c>
      <c r="W52" s="61">
        <v>112.919079522413</v>
      </c>
      <c r="X52" s="16">
        <v>132.44323491895599</v>
      </c>
      <c r="Y52" s="16">
        <v>129.63957382080599</v>
      </c>
      <c r="Z52" s="64">
        <v>119.641331435645</v>
      </c>
      <c r="AA52" s="61">
        <v>105.24892100997199</v>
      </c>
      <c r="AB52" s="16">
        <v>122.46484093495501</v>
      </c>
      <c r="AC52" s="16">
        <v>125.44595271754299</v>
      </c>
      <c r="AD52" s="64">
        <v>144.44208929803801</v>
      </c>
    </row>
    <row r="53" spans="14:30" x14ac:dyDescent="0.25">
      <c r="N53" s="25">
        <v>40908</v>
      </c>
      <c r="O53" s="61">
        <v>79.786152985262603</v>
      </c>
      <c r="P53" s="16">
        <v>86.492516192836703</v>
      </c>
      <c r="Q53" s="16">
        <v>99.552079621779598</v>
      </c>
      <c r="R53" s="64">
        <v>107.317781638159</v>
      </c>
      <c r="S53" s="61">
        <v>134.84399917922499</v>
      </c>
      <c r="T53" s="16">
        <v>147.05337129918701</v>
      </c>
      <c r="U53" s="16">
        <v>173.058842592898</v>
      </c>
      <c r="V53" s="64">
        <v>226.00862803923999</v>
      </c>
      <c r="W53" s="61">
        <v>111.290141347353</v>
      </c>
      <c r="X53" s="16">
        <v>129.51668726135901</v>
      </c>
      <c r="Y53" s="16">
        <v>128.53097739183701</v>
      </c>
      <c r="Z53" s="64">
        <v>120.802303937953</v>
      </c>
      <c r="AA53" s="61">
        <v>103.90650581692699</v>
      </c>
      <c r="AB53" s="16">
        <v>121.30699415721401</v>
      </c>
      <c r="AC53" s="16">
        <v>126.392476857792</v>
      </c>
      <c r="AD53" s="64">
        <v>148.41790520472401</v>
      </c>
    </row>
    <row r="54" spans="14:30" x14ac:dyDescent="0.25">
      <c r="N54" s="25">
        <v>40999</v>
      </c>
      <c r="O54" s="61">
        <v>77.957823161955901</v>
      </c>
      <c r="P54" s="16">
        <v>86.050725870887803</v>
      </c>
      <c r="Q54" s="16">
        <v>97.342442865424303</v>
      </c>
      <c r="R54" s="64">
        <v>102.69840137583201</v>
      </c>
      <c r="S54" s="61">
        <v>133.96414619414901</v>
      </c>
      <c r="T54" s="16">
        <v>146.08721606773301</v>
      </c>
      <c r="U54" s="16">
        <v>173.54198047622501</v>
      </c>
      <c r="V54" s="64">
        <v>224.79884779662399</v>
      </c>
      <c r="W54" s="61">
        <v>110.95661155930399</v>
      </c>
      <c r="X54" s="16">
        <v>126.25525754692499</v>
      </c>
      <c r="Y54" s="16">
        <v>127.93548487999</v>
      </c>
      <c r="Z54" s="64">
        <v>123.552522646226</v>
      </c>
      <c r="AA54" s="61">
        <v>104.666729464105</v>
      </c>
      <c r="AB54" s="16">
        <v>124.089251947355</v>
      </c>
      <c r="AC54" s="16">
        <v>130.17584241309001</v>
      </c>
      <c r="AD54" s="64">
        <v>154.83125569999399</v>
      </c>
    </row>
    <row r="55" spans="14:30" x14ac:dyDescent="0.25">
      <c r="N55" s="25">
        <v>41090</v>
      </c>
      <c r="O55" s="61">
        <v>75.262196461430193</v>
      </c>
      <c r="P55" s="16">
        <v>86.190134100558396</v>
      </c>
      <c r="Q55" s="16">
        <v>96.171811623057593</v>
      </c>
      <c r="R55" s="64">
        <v>98.861156198015195</v>
      </c>
      <c r="S55" s="61">
        <v>134.44129013317601</v>
      </c>
      <c r="T55" s="16">
        <v>147.513287339904</v>
      </c>
      <c r="U55" s="16">
        <v>172.54747225725799</v>
      </c>
      <c r="V55" s="64">
        <v>224.230509855717</v>
      </c>
      <c r="W55" s="61">
        <v>113.101894780099</v>
      </c>
      <c r="X55" s="16">
        <v>125.86890840212899</v>
      </c>
      <c r="Y55" s="16">
        <v>130.62488875412299</v>
      </c>
      <c r="Z55" s="64">
        <v>127.94494890532999</v>
      </c>
      <c r="AA55" s="61">
        <v>107.233213725198</v>
      </c>
      <c r="AB55" s="16">
        <v>127.85793163112101</v>
      </c>
      <c r="AC55" s="16">
        <v>134.884811487625</v>
      </c>
      <c r="AD55" s="64">
        <v>164.04369524925301</v>
      </c>
    </row>
    <row r="56" spans="14:30" x14ac:dyDescent="0.25">
      <c r="N56" s="25">
        <v>41182</v>
      </c>
      <c r="O56" s="61">
        <v>74.408293963582693</v>
      </c>
      <c r="P56" s="16">
        <v>87.384531664307701</v>
      </c>
      <c r="Q56" s="16">
        <v>100.075106239536</v>
      </c>
      <c r="R56" s="64">
        <v>105.032035926086</v>
      </c>
      <c r="S56" s="61">
        <v>135.84066595474701</v>
      </c>
      <c r="T56" s="16">
        <v>149.96262200099599</v>
      </c>
      <c r="U56" s="16">
        <v>173.805407418523</v>
      </c>
      <c r="V56" s="64">
        <v>232.638320201357</v>
      </c>
      <c r="W56" s="61">
        <v>116.07724177769801</v>
      </c>
      <c r="X56" s="16">
        <v>131.329172044552</v>
      </c>
      <c r="Y56" s="16">
        <v>134.03796342364501</v>
      </c>
      <c r="Z56" s="64">
        <v>131.410626124647</v>
      </c>
      <c r="AA56" s="61">
        <v>109.779034787513</v>
      </c>
      <c r="AB56" s="16">
        <v>129.74941741121199</v>
      </c>
      <c r="AC56" s="16">
        <v>136.133948970831</v>
      </c>
      <c r="AD56" s="64">
        <v>168.667539815879</v>
      </c>
    </row>
    <row r="57" spans="14:30" x14ac:dyDescent="0.25">
      <c r="N57" s="25">
        <v>41274</v>
      </c>
      <c r="O57" s="61">
        <v>75.543424882111694</v>
      </c>
      <c r="P57" s="16">
        <v>88.166632987289802</v>
      </c>
      <c r="Q57" s="16">
        <v>103.09852543315699</v>
      </c>
      <c r="R57" s="64">
        <v>113.45316596801599</v>
      </c>
      <c r="S57" s="61">
        <v>136.59514868111</v>
      </c>
      <c r="T57" s="16">
        <v>150.71138053111201</v>
      </c>
      <c r="U57" s="16">
        <v>177.50477053463501</v>
      </c>
      <c r="V57" s="64">
        <v>243.33634155242501</v>
      </c>
      <c r="W57" s="61">
        <v>117.74568702257901</v>
      </c>
      <c r="X57" s="16">
        <v>134.990594887886</v>
      </c>
      <c r="Y57" s="16">
        <v>135.42859577251599</v>
      </c>
      <c r="Z57" s="64">
        <v>134.916498665701</v>
      </c>
      <c r="AA57" s="61">
        <v>111.754242544303</v>
      </c>
      <c r="AB57" s="16">
        <v>130.29842441940599</v>
      </c>
      <c r="AC57" s="16">
        <v>137.09805808119199</v>
      </c>
      <c r="AD57" s="64">
        <v>168.187988125228</v>
      </c>
    </row>
    <row r="58" spans="14:30" x14ac:dyDescent="0.25">
      <c r="N58" s="25">
        <v>41364</v>
      </c>
      <c r="O58" s="61">
        <v>77.630199421060595</v>
      </c>
      <c r="P58" s="16">
        <v>88.178355097255803</v>
      </c>
      <c r="Q58" s="16">
        <v>102.326280482399</v>
      </c>
      <c r="R58" s="64">
        <v>118.37234203807</v>
      </c>
      <c r="S58" s="61">
        <v>137.12788241101501</v>
      </c>
      <c r="T58" s="16">
        <v>152.277865135155</v>
      </c>
      <c r="U58" s="16">
        <v>181.52856187293801</v>
      </c>
      <c r="V58" s="64">
        <v>247.31519952782</v>
      </c>
      <c r="W58" s="61">
        <v>119.421565250779</v>
      </c>
      <c r="X58" s="16">
        <v>133.80044173127399</v>
      </c>
      <c r="Y58" s="16">
        <v>139.08740291873599</v>
      </c>
      <c r="Z58" s="64">
        <v>139.181886772708</v>
      </c>
      <c r="AA58" s="61">
        <v>114.932059510413</v>
      </c>
      <c r="AB58" s="16">
        <v>133.25588086536601</v>
      </c>
      <c r="AC58" s="16">
        <v>143.512228988206</v>
      </c>
      <c r="AD58" s="64">
        <v>171.38643858164201</v>
      </c>
    </row>
    <row r="59" spans="14:30" x14ac:dyDescent="0.25">
      <c r="N59" s="25">
        <v>41455</v>
      </c>
      <c r="O59" s="61">
        <v>80.132193332780204</v>
      </c>
      <c r="P59" s="16">
        <v>90.034826829312706</v>
      </c>
      <c r="Q59" s="16">
        <v>103.46154588069901</v>
      </c>
      <c r="R59" s="64">
        <v>125.84819161375</v>
      </c>
      <c r="S59" s="61">
        <v>135.21590573688499</v>
      </c>
      <c r="T59" s="16">
        <v>152.740482672459</v>
      </c>
      <c r="U59" s="16">
        <v>188.14959952644301</v>
      </c>
      <c r="V59" s="64">
        <v>252.389821461114</v>
      </c>
      <c r="W59" s="61">
        <v>121.43570141105199</v>
      </c>
      <c r="X59" s="16">
        <v>135.74055037085901</v>
      </c>
      <c r="Y59" s="16">
        <v>146.104426327715</v>
      </c>
      <c r="Z59" s="64">
        <v>143.43610767648801</v>
      </c>
      <c r="AA59" s="61">
        <v>120.34897667181799</v>
      </c>
      <c r="AB59" s="16">
        <v>139.53017363109799</v>
      </c>
      <c r="AC59" s="16">
        <v>154.45821091589801</v>
      </c>
      <c r="AD59" s="64">
        <v>179.10373902401901</v>
      </c>
    </row>
    <row r="60" spans="14:30" x14ac:dyDescent="0.25">
      <c r="N60" s="25">
        <v>41547</v>
      </c>
      <c r="O60" s="61">
        <v>81.876978231774501</v>
      </c>
      <c r="P60" s="16">
        <v>92.076791017620906</v>
      </c>
      <c r="Q60" s="16">
        <v>106.99972891179701</v>
      </c>
      <c r="R60" s="64">
        <v>129.91409975165701</v>
      </c>
      <c r="S60" s="61">
        <v>137.25649927717501</v>
      </c>
      <c r="T60" s="16">
        <v>153.89551656439301</v>
      </c>
      <c r="U60" s="16">
        <v>192.47591542959</v>
      </c>
      <c r="V60" s="64">
        <v>262.23749224526699</v>
      </c>
      <c r="W60" s="61">
        <v>121.543944679484</v>
      </c>
      <c r="X60" s="16">
        <v>141.03749688634599</v>
      </c>
      <c r="Y60" s="16">
        <v>146.31600426022899</v>
      </c>
      <c r="Z60" s="64">
        <v>149.373354653946</v>
      </c>
      <c r="AA60" s="61">
        <v>125.17773260219001</v>
      </c>
      <c r="AB60" s="16">
        <v>145.76248568628</v>
      </c>
      <c r="AC60" s="16">
        <v>159.93595059914</v>
      </c>
      <c r="AD60" s="64">
        <v>185.826531234437</v>
      </c>
    </row>
    <row r="61" spans="14:30" x14ac:dyDescent="0.25">
      <c r="N61" s="25">
        <v>41639</v>
      </c>
      <c r="O61" s="61">
        <v>82.642273265094403</v>
      </c>
      <c r="P61" s="16">
        <v>93.425726028658701</v>
      </c>
      <c r="Q61" s="16">
        <v>109.152633704558</v>
      </c>
      <c r="R61" s="64">
        <v>129.966292861721</v>
      </c>
      <c r="S61" s="61">
        <v>144.052258736814</v>
      </c>
      <c r="T61" s="16">
        <v>156.76394052037401</v>
      </c>
      <c r="U61" s="16">
        <v>192.88497623530699</v>
      </c>
      <c r="V61" s="64">
        <v>272.33946620505702</v>
      </c>
      <c r="W61" s="61">
        <v>121.948774168376</v>
      </c>
      <c r="X61" s="16">
        <v>144.41130873233399</v>
      </c>
      <c r="Y61" s="16">
        <v>142.97488193478199</v>
      </c>
      <c r="Z61" s="64">
        <v>154.956446005136</v>
      </c>
      <c r="AA61" s="61">
        <v>127.562609793547</v>
      </c>
      <c r="AB61" s="16">
        <v>149.54279814456299</v>
      </c>
      <c r="AC61" s="16">
        <v>159.76707361110601</v>
      </c>
      <c r="AD61" s="64">
        <v>189.9222080262</v>
      </c>
    </row>
    <row r="62" spans="14:30" x14ac:dyDescent="0.25">
      <c r="N62" s="25">
        <v>41729</v>
      </c>
      <c r="O62" s="61">
        <v>83.195211643596394</v>
      </c>
      <c r="P62" s="16">
        <v>97.526130035945897</v>
      </c>
      <c r="Q62" s="16">
        <v>110.078251052045</v>
      </c>
      <c r="R62" s="64">
        <v>133.925832086371</v>
      </c>
      <c r="S62" s="61">
        <v>148.34285681139301</v>
      </c>
      <c r="T62" s="16">
        <v>158.40895077258699</v>
      </c>
      <c r="U62" s="16">
        <v>197.30428701634</v>
      </c>
      <c r="V62" s="64">
        <v>283.14743039723498</v>
      </c>
      <c r="W62" s="61">
        <v>125.804720657849</v>
      </c>
      <c r="X62" s="16">
        <v>146.49868998170101</v>
      </c>
      <c r="Y62" s="16">
        <v>146.46027026058999</v>
      </c>
      <c r="Z62" s="64">
        <v>160.06272195948199</v>
      </c>
      <c r="AA62" s="61">
        <v>132.149357351894</v>
      </c>
      <c r="AB62" s="16">
        <v>155.22222319749699</v>
      </c>
      <c r="AC62" s="16">
        <v>162.077342287351</v>
      </c>
      <c r="AD62" s="64">
        <v>196.71840640236999</v>
      </c>
    </row>
    <row r="63" spans="14:30" x14ac:dyDescent="0.25">
      <c r="N63" s="25">
        <v>41820</v>
      </c>
      <c r="O63" s="61">
        <v>84.457357035906199</v>
      </c>
      <c r="P63" s="16">
        <v>102.780970005481</v>
      </c>
      <c r="Q63" s="16">
        <v>112.98639952863</v>
      </c>
      <c r="R63" s="64">
        <v>139.96892493526701</v>
      </c>
      <c r="S63" s="61">
        <v>151.841626751495</v>
      </c>
      <c r="T63" s="16">
        <v>159.60312240255999</v>
      </c>
      <c r="U63" s="16">
        <v>205.50411795164899</v>
      </c>
      <c r="V63" s="64">
        <v>299.11883652647998</v>
      </c>
      <c r="W63" s="61">
        <v>130.335792957677</v>
      </c>
      <c r="X63" s="16">
        <v>149.840396037451</v>
      </c>
      <c r="Y63" s="16">
        <v>154.93571629212701</v>
      </c>
      <c r="Z63" s="64">
        <v>168.027810755557</v>
      </c>
      <c r="AA63" s="61">
        <v>139.79135032632101</v>
      </c>
      <c r="AB63" s="16">
        <v>164.25225639954201</v>
      </c>
      <c r="AC63" s="16">
        <v>165.37307507019801</v>
      </c>
      <c r="AD63" s="64">
        <v>206.27237436308101</v>
      </c>
    </row>
    <row r="64" spans="14:30" x14ac:dyDescent="0.25">
      <c r="N64" s="25">
        <v>41912</v>
      </c>
      <c r="O64" s="61">
        <v>86.945202849361294</v>
      </c>
      <c r="P64" s="16">
        <v>104.152392660563</v>
      </c>
      <c r="Q64" s="16">
        <v>115.895205005702</v>
      </c>
      <c r="R64" s="64">
        <v>142.23703887996101</v>
      </c>
      <c r="S64" s="61">
        <v>153.939399593715</v>
      </c>
      <c r="T64" s="16">
        <v>166.938426685536</v>
      </c>
      <c r="U64" s="16">
        <v>212.342560865428</v>
      </c>
      <c r="V64" s="64">
        <v>314.68634553117698</v>
      </c>
      <c r="W64" s="61">
        <v>130.24453103001099</v>
      </c>
      <c r="X64" s="16">
        <v>154.96964377833399</v>
      </c>
      <c r="Y64" s="16">
        <v>160.62196349954499</v>
      </c>
      <c r="Z64" s="64">
        <v>173.17814395089599</v>
      </c>
      <c r="AA64" s="61">
        <v>144.15974319766099</v>
      </c>
      <c r="AB64" s="16">
        <v>167.66620100818599</v>
      </c>
      <c r="AC64" s="16">
        <v>168.344201789973</v>
      </c>
      <c r="AD64" s="64">
        <v>211.41872836475301</v>
      </c>
    </row>
    <row r="65" spans="14:30" x14ac:dyDescent="0.25">
      <c r="N65" s="25">
        <v>42004</v>
      </c>
      <c r="O65" s="61">
        <v>89.161848586558307</v>
      </c>
      <c r="P65" s="16">
        <v>104.344421086127</v>
      </c>
      <c r="Q65" s="16">
        <v>116.826342693585</v>
      </c>
      <c r="R65" s="64">
        <v>143.20448241924899</v>
      </c>
      <c r="S65" s="61">
        <v>155.286501938394</v>
      </c>
      <c r="T65" s="16">
        <v>176.711193721168</v>
      </c>
      <c r="U65" s="16">
        <v>216.68972931380699</v>
      </c>
      <c r="V65" s="64">
        <v>323.41930790716202</v>
      </c>
      <c r="W65" s="61">
        <v>130.045146767951</v>
      </c>
      <c r="X65" s="16">
        <v>159.954262959826</v>
      </c>
      <c r="Y65" s="16">
        <v>161.59147475377</v>
      </c>
      <c r="Z65" s="64">
        <v>174.49161142680001</v>
      </c>
      <c r="AA65" s="61">
        <v>145.772019010056</v>
      </c>
      <c r="AB65" s="16">
        <v>166.53718466195801</v>
      </c>
      <c r="AC65" s="16">
        <v>172.22245442877801</v>
      </c>
      <c r="AD65" s="64">
        <v>212.957511311047</v>
      </c>
    </row>
    <row r="66" spans="14:30" x14ac:dyDescent="0.25">
      <c r="N66" s="25">
        <v>42094</v>
      </c>
      <c r="O66" s="61">
        <v>89.837499399937897</v>
      </c>
      <c r="P66" s="16">
        <v>106.867143061535</v>
      </c>
      <c r="Q66" s="16">
        <v>119.082133463698</v>
      </c>
      <c r="R66" s="64">
        <v>146.90043936273301</v>
      </c>
      <c r="S66" s="61">
        <v>158.64170617833901</v>
      </c>
      <c r="T66" s="16">
        <v>182.423212224699</v>
      </c>
      <c r="U66" s="16">
        <v>218.37987163678301</v>
      </c>
      <c r="V66" s="64">
        <v>331.89057429026798</v>
      </c>
      <c r="W66" s="61">
        <v>136.940333532229</v>
      </c>
      <c r="X66" s="16">
        <v>162.97993298992299</v>
      </c>
      <c r="Y66" s="16">
        <v>163.57304893924899</v>
      </c>
      <c r="Z66" s="64">
        <v>178.90294328742499</v>
      </c>
      <c r="AA66" s="61">
        <v>148.956742566309</v>
      </c>
      <c r="AB66" s="16">
        <v>170.244893980472</v>
      </c>
      <c r="AC66" s="16">
        <v>177.08885908145299</v>
      </c>
      <c r="AD66" s="64">
        <v>219.03088341485201</v>
      </c>
    </row>
    <row r="67" spans="14:30" x14ac:dyDescent="0.25">
      <c r="N67" s="25">
        <v>42185</v>
      </c>
      <c r="O67" s="61">
        <v>90.654525724856995</v>
      </c>
      <c r="P67" s="16">
        <v>110.890763433393</v>
      </c>
      <c r="Q67" s="16">
        <v>121.504878903332</v>
      </c>
      <c r="R67" s="64">
        <v>155.272304091709</v>
      </c>
      <c r="S67" s="61">
        <v>160.19766492296799</v>
      </c>
      <c r="T67" s="16">
        <v>185.69858297656</v>
      </c>
      <c r="U67" s="16">
        <v>219.63856638978501</v>
      </c>
      <c r="V67" s="64">
        <v>344.83032287471298</v>
      </c>
      <c r="W67" s="61">
        <v>145.89553120378301</v>
      </c>
      <c r="X67" s="16">
        <v>165.53327363010899</v>
      </c>
      <c r="Y67" s="16">
        <v>166.02219286990999</v>
      </c>
      <c r="Z67" s="64">
        <v>186.524784097142</v>
      </c>
      <c r="AA67" s="61">
        <v>152.60344296601301</v>
      </c>
      <c r="AB67" s="16">
        <v>178.771971146673</v>
      </c>
      <c r="AC67" s="16">
        <v>181.75708691872799</v>
      </c>
      <c r="AD67" s="64">
        <v>229.89618080176399</v>
      </c>
    </row>
    <row r="68" spans="14:30" x14ac:dyDescent="0.25">
      <c r="N68" s="25">
        <v>42277</v>
      </c>
      <c r="O68" s="61">
        <v>91.774870646860506</v>
      </c>
      <c r="P68" s="16">
        <v>111.88155496300401</v>
      </c>
      <c r="Q68" s="16">
        <v>120.80003486364301</v>
      </c>
      <c r="R68" s="64">
        <v>161.89587527563401</v>
      </c>
      <c r="S68" s="61">
        <v>156.12524507027899</v>
      </c>
      <c r="T68" s="16">
        <v>183.03266893372401</v>
      </c>
      <c r="U68" s="16">
        <v>224.215598361362</v>
      </c>
      <c r="V68" s="64">
        <v>350.582981591845</v>
      </c>
      <c r="W68" s="61">
        <v>147.132191656994</v>
      </c>
      <c r="X68" s="16">
        <v>167.04460639013601</v>
      </c>
      <c r="Y68" s="16">
        <v>166.565297083704</v>
      </c>
      <c r="Z68" s="64">
        <v>191.82499211494999</v>
      </c>
      <c r="AA68" s="61">
        <v>154.51217861599099</v>
      </c>
      <c r="AB68" s="16">
        <v>185.62585419236299</v>
      </c>
      <c r="AC68" s="16">
        <v>185.15741151750399</v>
      </c>
      <c r="AD68" s="64">
        <v>235.17711738747599</v>
      </c>
    </row>
    <row r="69" spans="14:30" x14ac:dyDescent="0.25">
      <c r="N69" s="25">
        <v>42369</v>
      </c>
      <c r="O69" s="61">
        <v>91.780148676803506</v>
      </c>
      <c r="P69" s="16">
        <v>111.1528150563</v>
      </c>
      <c r="Q69" s="16">
        <v>120.927470096919</v>
      </c>
      <c r="R69" s="64">
        <v>162.06585186619299</v>
      </c>
      <c r="S69" s="61">
        <v>154.87663368122401</v>
      </c>
      <c r="T69" s="16">
        <v>180.618758904934</v>
      </c>
      <c r="U69" s="16">
        <v>227.95338844271501</v>
      </c>
      <c r="V69" s="64">
        <v>352.10079826672199</v>
      </c>
      <c r="W69" s="61">
        <v>144.774692910216</v>
      </c>
      <c r="X69" s="16">
        <v>169.86743216053301</v>
      </c>
      <c r="Y69" s="16">
        <v>167.53413851935599</v>
      </c>
      <c r="Z69" s="64">
        <v>195.43565702100301</v>
      </c>
      <c r="AA69" s="61">
        <v>156.282363267618</v>
      </c>
      <c r="AB69" s="16">
        <v>188.084169851144</v>
      </c>
      <c r="AC69" s="16">
        <v>188.05133008136201</v>
      </c>
      <c r="AD69" s="64">
        <v>236.08839110129301</v>
      </c>
    </row>
    <row r="70" spans="14:30" x14ac:dyDescent="0.25">
      <c r="N70" s="25">
        <v>42460</v>
      </c>
      <c r="O70" s="61">
        <v>91.854722664562601</v>
      </c>
      <c r="P70" s="16">
        <v>115.312184062448</v>
      </c>
      <c r="Q70" s="16">
        <v>124.030840873169</v>
      </c>
      <c r="R70" s="64">
        <v>162.76457872806299</v>
      </c>
      <c r="S70" s="61">
        <v>161.57469922498001</v>
      </c>
      <c r="T70" s="16">
        <v>185.285933996126</v>
      </c>
      <c r="U70" s="16">
        <v>229.01461493665801</v>
      </c>
      <c r="V70" s="64">
        <v>360.54958388361399</v>
      </c>
      <c r="W70" s="61">
        <v>145.38320660873799</v>
      </c>
      <c r="X70" s="16">
        <v>177.77359637401599</v>
      </c>
      <c r="Y70" s="16">
        <v>170.73162395352401</v>
      </c>
      <c r="Z70" s="64">
        <v>202.10193345342699</v>
      </c>
      <c r="AA70" s="61">
        <v>160.417434680452</v>
      </c>
      <c r="AB70" s="16">
        <v>192.427464130744</v>
      </c>
      <c r="AC70" s="16">
        <v>193.11391052744401</v>
      </c>
      <c r="AD70" s="64">
        <v>245.99406880890001</v>
      </c>
    </row>
    <row r="71" spans="14:30" x14ac:dyDescent="0.25">
      <c r="N71" s="25">
        <v>42551</v>
      </c>
      <c r="O71" s="61">
        <v>93.396296924851299</v>
      </c>
      <c r="P71" s="16">
        <v>121.176714687302</v>
      </c>
      <c r="Q71" s="16">
        <v>128.350368655691</v>
      </c>
      <c r="R71" s="64">
        <v>165.95133222095799</v>
      </c>
      <c r="S71" s="61">
        <v>169.28704903059099</v>
      </c>
      <c r="T71" s="16">
        <v>193.307403145265</v>
      </c>
      <c r="U71" s="16">
        <v>232.83241697508799</v>
      </c>
      <c r="V71" s="64">
        <v>369.67374264218802</v>
      </c>
      <c r="W71" s="61">
        <v>147.57653063403299</v>
      </c>
      <c r="X71" s="16">
        <v>186.076166984053</v>
      </c>
      <c r="Y71" s="16">
        <v>173.997280936219</v>
      </c>
      <c r="Z71" s="64">
        <v>210.998217253467</v>
      </c>
      <c r="AA71" s="61">
        <v>165.26395733931301</v>
      </c>
      <c r="AB71" s="16">
        <v>201.010302655174</v>
      </c>
      <c r="AC71" s="16">
        <v>199.742225947131</v>
      </c>
      <c r="AD71" s="64">
        <v>265.83899782854502</v>
      </c>
    </row>
    <row r="72" spans="14:30" x14ac:dyDescent="0.25">
      <c r="N72" s="25">
        <v>42643</v>
      </c>
      <c r="O72" s="61">
        <v>95.717349362681603</v>
      </c>
      <c r="P72" s="16">
        <v>121.28966228100801</v>
      </c>
      <c r="Q72" s="16">
        <v>132.20699069390699</v>
      </c>
      <c r="R72" s="64">
        <v>172.42148825890999</v>
      </c>
      <c r="S72" s="61">
        <v>174.18045643929</v>
      </c>
      <c r="T72" s="16">
        <v>199.659151908664</v>
      </c>
      <c r="U72" s="16">
        <v>240.20126482290999</v>
      </c>
      <c r="V72" s="64">
        <v>371.36172329171501</v>
      </c>
      <c r="W72" s="61">
        <v>152.12223967500799</v>
      </c>
      <c r="X72" s="16">
        <v>186.435668612706</v>
      </c>
      <c r="Y72" s="16">
        <v>178.95584436352101</v>
      </c>
      <c r="Z72" s="64">
        <v>216.32196962125801</v>
      </c>
      <c r="AA72" s="61">
        <v>169.473840785227</v>
      </c>
      <c r="AB72" s="16">
        <v>206.427158321571</v>
      </c>
      <c r="AC72" s="16">
        <v>203.70720539484901</v>
      </c>
      <c r="AD72" s="64">
        <v>275.92964155472401</v>
      </c>
    </row>
    <row r="73" spans="14:30" x14ac:dyDescent="0.25">
      <c r="N73" s="25">
        <v>42735</v>
      </c>
      <c r="O73" s="61">
        <v>98.718857106106995</v>
      </c>
      <c r="P73" s="16">
        <v>120.05405523909199</v>
      </c>
      <c r="Q73" s="16">
        <v>134.86196104406201</v>
      </c>
      <c r="R73" s="64">
        <v>180.37803312670101</v>
      </c>
      <c r="S73" s="61">
        <v>177.16455957233401</v>
      </c>
      <c r="T73" s="16">
        <v>205.45848799777499</v>
      </c>
      <c r="U73" s="16">
        <v>248.94276394596901</v>
      </c>
      <c r="V73" s="64">
        <v>375.27828551965399</v>
      </c>
      <c r="W73" s="61">
        <v>156.408989371491</v>
      </c>
      <c r="X73" s="16">
        <v>186.33084220630101</v>
      </c>
      <c r="Y73" s="16">
        <v>185.66683447127599</v>
      </c>
      <c r="Z73" s="64">
        <v>218.541544650015</v>
      </c>
      <c r="AA73" s="61">
        <v>173.48072512473499</v>
      </c>
      <c r="AB73" s="16">
        <v>208.89311200077401</v>
      </c>
      <c r="AC73" s="16">
        <v>205.67587133200101</v>
      </c>
      <c r="AD73" s="64">
        <v>275.07676680248397</v>
      </c>
    </row>
    <row r="74" spans="14:30" x14ac:dyDescent="0.25">
      <c r="N74" s="25">
        <v>42825</v>
      </c>
      <c r="O74" s="61">
        <v>105.181761002767</v>
      </c>
      <c r="P74" s="16">
        <v>126.028718231074</v>
      </c>
      <c r="Q74" s="16">
        <v>137.11301956757899</v>
      </c>
      <c r="R74" s="64">
        <v>190.46678511601201</v>
      </c>
      <c r="S74" s="61">
        <v>179.997277503238</v>
      </c>
      <c r="T74" s="16">
        <v>214.186009644199</v>
      </c>
      <c r="U74" s="16">
        <v>262.74227908667399</v>
      </c>
      <c r="V74" s="64">
        <v>390.538129093706</v>
      </c>
      <c r="W74" s="61">
        <v>160.28798464857201</v>
      </c>
      <c r="X74" s="16">
        <v>196.93788790032701</v>
      </c>
      <c r="Y74" s="16">
        <v>192.775206796986</v>
      </c>
      <c r="Z74" s="64">
        <v>224.99201003013701</v>
      </c>
      <c r="AA74" s="61">
        <v>178.464253835102</v>
      </c>
      <c r="AB74" s="16">
        <v>219.38317235080299</v>
      </c>
      <c r="AC74" s="16">
        <v>210.67070704088101</v>
      </c>
      <c r="AD74" s="64">
        <v>281.644766080951</v>
      </c>
    </row>
    <row r="75" spans="14:30" x14ac:dyDescent="0.25">
      <c r="N75" s="25">
        <v>42916</v>
      </c>
      <c r="O75" s="61">
        <v>114.08442860229999</v>
      </c>
      <c r="P75" s="16">
        <v>135.58342568366999</v>
      </c>
      <c r="Q75" s="16">
        <v>138.74597891845201</v>
      </c>
      <c r="R75" s="64">
        <v>201.077515342694</v>
      </c>
      <c r="S75" s="61">
        <v>183.66781471744201</v>
      </c>
      <c r="T75" s="16">
        <v>222.81744171232299</v>
      </c>
      <c r="U75" s="16">
        <v>278.24470054806199</v>
      </c>
      <c r="V75" s="64">
        <v>404.16221196703998</v>
      </c>
      <c r="W75" s="61">
        <v>162.399643654534</v>
      </c>
      <c r="X75" s="16">
        <v>212.89761684278901</v>
      </c>
      <c r="Y75" s="16">
        <v>198.47320138430399</v>
      </c>
      <c r="Z75" s="64">
        <v>234.09853963757601</v>
      </c>
      <c r="AA75" s="61">
        <v>183.34171290544799</v>
      </c>
      <c r="AB75" s="16">
        <v>234.41668293638401</v>
      </c>
      <c r="AC75" s="16">
        <v>219.578747762837</v>
      </c>
      <c r="AD75" s="64">
        <v>293.492650944236</v>
      </c>
    </row>
    <row r="76" spans="14:30" x14ac:dyDescent="0.25">
      <c r="N76" s="25">
        <v>43008</v>
      </c>
      <c r="O76" s="61">
        <v>113.67535863856099</v>
      </c>
      <c r="P76" s="16">
        <v>139.312013639773</v>
      </c>
      <c r="Q76" s="16">
        <v>141.48324428267</v>
      </c>
      <c r="R76" s="64">
        <v>199.38194020041999</v>
      </c>
      <c r="S76" s="61">
        <v>186.02330498138599</v>
      </c>
      <c r="T76" s="16">
        <v>225.27037038970499</v>
      </c>
      <c r="U76" s="16">
        <v>283.01212061851402</v>
      </c>
      <c r="V76" s="64">
        <v>405.30835513097099</v>
      </c>
      <c r="W76" s="61">
        <v>162.18087510951</v>
      </c>
      <c r="X76" s="16">
        <v>219.370812327088</v>
      </c>
      <c r="Y76" s="16">
        <v>196.513605191343</v>
      </c>
      <c r="Z76" s="64">
        <v>236.89244182296599</v>
      </c>
      <c r="AA76" s="61">
        <v>185.40140082352099</v>
      </c>
      <c r="AB76" s="16">
        <v>239.35150156467699</v>
      </c>
      <c r="AC76" s="16">
        <v>226.21421130063399</v>
      </c>
      <c r="AD76" s="64">
        <v>301.40409339096601</v>
      </c>
    </row>
    <row r="77" spans="14:30" x14ac:dyDescent="0.25">
      <c r="N77" s="25">
        <v>43100</v>
      </c>
      <c r="O77" s="61">
        <v>108.07202563080401</v>
      </c>
      <c r="P77" s="16">
        <v>138.80357752556699</v>
      </c>
      <c r="Q77" s="16">
        <v>144.07143707558799</v>
      </c>
      <c r="R77" s="64">
        <v>195.070731454243</v>
      </c>
      <c r="S77" s="61">
        <v>187.47782192346301</v>
      </c>
      <c r="T77" s="16">
        <v>228.10983892230101</v>
      </c>
      <c r="U77" s="16">
        <v>280.79384395761099</v>
      </c>
      <c r="V77" s="64">
        <v>402.863422731588</v>
      </c>
      <c r="W77" s="61">
        <v>165.47447427836801</v>
      </c>
      <c r="X77" s="16">
        <v>218.200797855833</v>
      </c>
      <c r="Y77" s="16">
        <v>193.232662681508</v>
      </c>
      <c r="Z77" s="64">
        <v>238.94663710404299</v>
      </c>
      <c r="AA77" s="61">
        <v>187.46665080272601</v>
      </c>
      <c r="AB77" s="16">
        <v>238.28503189157101</v>
      </c>
      <c r="AC77" s="16">
        <v>227.496936002599</v>
      </c>
      <c r="AD77" s="64">
        <v>304.65389480015602</v>
      </c>
    </row>
    <row r="78" spans="14:30" x14ac:dyDescent="0.25">
      <c r="N78" s="25">
        <v>43190</v>
      </c>
      <c r="O78" s="61">
        <v>107.74881782530299</v>
      </c>
      <c r="P78" s="16">
        <v>139.98446552909701</v>
      </c>
      <c r="Q78" s="16">
        <v>143.78914498364199</v>
      </c>
      <c r="R78" s="64">
        <v>199.75626851202401</v>
      </c>
      <c r="S78" s="61">
        <v>188.959160174201</v>
      </c>
      <c r="T78" s="16">
        <v>236.76410207955001</v>
      </c>
      <c r="U78" s="16">
        <v>274.660612456943</v>
      </c>
      <c r="V78" s="64">
        <v>404.34848084550799</v>
      </c>
      <c r="W78" s="61">
        <v>171.51577314799201</v>
      </c>
      <c r="X78" s="16">
        <v>220.85607308007999</v>
      </c>
      <c r="Y78" s="16">
        <v>196.599862203817</v>
      </c>
      <c r="Z78" s="64">
        <v>249.62251252247799</v>
      </c>
      <c r="AA78" s="61">
        <v>193.71159337632599</v>
      </c>
      <c r="AB78" s="16">
        <v>242.50679438154</v>
      </c>
      <c r="AC78" s="16">
        <v>227.16372072487701</v>
      </c>
      <c r="AD78" s="64">
        <v>314.71104761561998</v>
      </c>
    </row>
    <row r="79" spans="14:30" x14ac:dyDescent="0.25">
      <c r="N79" s="25">
        <v>43281</v>
      </c>
      <c r="O79" s="61">
        <v>111.11041075105</v>
      </c>
      <c r="P79" s="16">
        <v>142.116895782467</v>
      </c>
      <c r="Q79" s="16">
        <v>142.134460749087</v>
      </c>
      <c r="R79" s="64">
        <v>206.69223882208101</v>
      </c>
      <c r="S79" s="61">
        <v>190.11893232090401</v>
      </c>
      <c r="T79" s="16">
        <v>244.830566787061</v>
      </c>
      <c r="U79" s="16">
        <v>264.08238721770999</v>
      </c>
      <c r="V79" s="64">
        <v>411.15437656897802</v>
      </c>
      <c r="W79" s="61">
        <v>176.57679684249501</v>
      </c>
      <c r="X79" s="16">
        <v>226.257756431546</v>
      </c>
      <c r="Y79" s="16">
        <v>202.44011163822901</v>
      </c>
      <c r="Z79" s="64">
        <v>261.08199691601902</v>
      </c>
      <c r="AA79" s="61">
        <v>199.64235276314801</v>
      </c>
      <c r="AB79" s="16">
        <v>250.557678631491</v>
      </c>
      <c r="AC79" s="16">
        <v>228.31123966384999</v>
      </c>
      <c r="AD79" s="64">
        <v>332.324420285472</v>
      </c>
    </row>
    <row r="80" spans="14:30" x14ac:dyDescent="0.25">
      <c r="N80" s="25">
        <v>43373</v>
      </c>
      <c r="O80" s="61">
        <v>113.523082557428</v>
      </c>
      <c r="P80" s="16">
        <v>145.039715485931</v>
      </c>
      <c r="Q80" s="16">
        <v>145.08263725972901</v>
      </c>
      <c r="R80" s="64">
        <v>211.03909507467</v>
      </c>
      <c r="S80" s="61">
        <v>195.34957794191101</v>
      </c>
      <c r="T80" s="16">
        <v>255.33591925790901</v>
      </c>
      <c r="U80" s="16">
        <v>267.19357153198001</v>
      </c>
      <c r="V80" s="64">
        <v>412.13678715808197</v>
      </c>
      <c r="W80" s="61">
        <v>180.090782776721</v>
      </c>
      <c r="X80" s="16">
        <v>232.072804610248</v>
      </c>
      <c r="Y80" s="16">
        <v>203.475567543598</v>
      </c>
      <c r="Z80" s="64">
        <v>265.81154988805599</v>
      </c>
      <c r="AA80" s="61">
        <v>198.18501106708899</v>
      </c>
      <c r="AB80" s="16">
        <v>255.63079855290499</v>
      </c>
      <c r="AC80" s="16">
        <v>228.329100872552</v>
      </c>
      <c r="AD80" s="64">
        <v>336.25353700264799</v>
      </c>
    </row>
    <row r="81" spans="14:30" x14ac:dyDescent="0.25">
      <c r="N81" s="25">
        <v>43465</v>
      </c>
      <c r="O81" s="61">
        <v>113.06844326126</v>
      </c>
      <c r="P81" s="16">
        <v>147.77622546295899</v>
      </c>
      <c r="Q81" s="16">
        <v>149.28243851970299</v>
      </c>
      <c r="R81" s="64">
        <v>212.09921632493899</v>
      </c>
      <c r="S81" s="61">
        <v>198.97072514924</v>
      </c>
      <c r="T81" s="16">
        <v>265.37416129914101</v>
      </c>
      <c r="U81" s="16">
        <v>279.68671057881198</v>
      </c>
      <c r="V81" s="64">
        <v>410.96768776207603</v>
      </c>
      <c r="W81" s="61">
        <v>182.75823928646301</v>
      </c>
      <c r="X81" s="16">
        <v>237.14136028050501</v>
      </c>
      <c r="Y81" s="16">
        <v>200.569161168362</v>
      </c>
      <c r="Z81" s="64">
        <v>269.54261817166298</v>
      </c>
      <c r="AA81" s="61">
        <v>196.36510441817401</v>
      </c>
      <c r="AB81" s="16">
        <v>258.878787109521</v>
      </c>
      <c r="AC81" s="16">
        <v>228.25347804593201</v>
      </c>
      <c r="AD81" s="64">
        <v>331.93385320398397</v>
      </c>
    </row>
    <row r="82" spans="14:30" x14ac:dyDescent="0.25">
      <c r="N82" s="25">
        <v>43555</v>
      </c>
      <c r="O82" s="61">
        <v>113.713297773729</v>
      </c>
      <c r="P82" s="16">
        <v>149.988872785762</v>
      </c>
      <c r="Q82" s="16">
        <v>148.67521258764</v>
      </c>
      <c r="R82" s="64">
        <v>212.12815141368401</v>
      </c>
      <c r="S82" s="61">
        <v>196.039334026369</v>
      </c>
      <c r="T82" s="16">
        <v>269.07320040800602</v>
      </c>
      <c r="U82" s="16">
        <v>282.33518305362401</v>
      </c>
      <c r="V82" s="64">
        <v>418.71130463062002</v>
      </c>
      <c r="W82" s="61">
        <v>184.29367906431099</v>
      </c>
      <c r="X82" s="16">
        <v>241.18606016266</v>
      </c>
      <c r="Y82" s="16">
        <v>198.235610701062</v>
      </c>
      <c r="Z82" s="64">
        <v>276.36143776830102</v>
      </c>
      <c r="AA82" s="61">
        <v>200.23068430175499</v>
      </c>
      <c r="AB82" s="16">
        <v>265.523155910014</v>
      </c>
      <c r="AC82" s="16">
        <v>233.119575824306</v>
      </c>
      <c r="AD82" s="64">
        <v>338.89402427175202</v>
      </c>
    </row>
    <row r="83" spans="14:30" x14ac:dyDescent="0.25">
      <c r="N83" s="25">
        <v>43646</v>
      </c>
      <c r="O83" s="61">
        <v>115.453118297662</v>
      </c>
      <c r="P83" s="16">
        <v>152.64006305485299</v>
      </c>
      <c r="Q83" s="16">
        <v>148.22356158774201</v>
      </c>
      <c r="R83" s="64">
        <v>214.604337424541</v>
      </c>
      <c r="S83" s="61">
        <v>194.25030696786001</v>
      </c>
      <c r="T83" s="16">
        <v>271.11868766495297</v>
      </c>
      <c r="U83" s="16">
        <v>280.79960509058498</v>
      </c>
      <c r="V83" s="64">
        <v>427.90493802909401</v>
      </c>
      <c r="W83" s="61">
        <v>184.24505094825699</v>
      </c>
      <c r="X83" s="16">
        <v>243.66594423507601</v>
      </c>
      <c r="Y83" s="16">
        <v>198.10813788905099</v>
      </c>
      <c r="Z83" s="64">
        <v>285.45051793539898</v>
      </c>
      <c r="AA83" s="61">
        <v>208.05948890799201</v>
      </c>
      <c r="AB83" s="16">
        <v>272.12134058396703</v>
      </c>
      <c r="AC83" s="16">
        <v>239.666538680559</v>
      </c>
      <c r="AD83" s="64">
        <v>353.58157730262099</v>
      </c>
    </row>
    <row r="84" spans="14:30" x14ac:dyDescent="0.25">
      <c r="N84" s="25">
        <v>43738</v>
      </c>
      <c r="O84" s="61">
        <v>117.028262531919</v>
      </c>
      <c r="P84" s="16">
        <v>155.69627377910501</v>
      </c>
      <c r="Q84" s="16">
        <v>147.69979035142799</v>
      </c>
      <c r="R84" s="64">
        <v>219.36807797524801</v>
      </c>
      <c r="S84" s="61">
        <v>198.10757581567</v>
      </c>
      <c r="T84" s="16">
        <v>272.06380321793301</v>
      </c>
      <c r="U84" s="16">
        <v>278.82517788774697</v>
      </c>
      <c r="V84" s="64">
        <v>425.97239412956702</v>
      </c>
      <c r="W84" s="61">
        <v>185.66887354173201</v>
      </c>
      <c r="X84" s="16">
        <v>249.707871746926</v>
      </c>
      <c r="Y84" s="16">
        <v>201.571231188914</v>
      </c>
      <c r="Z84" s="64">
        <v>296.059636597002</v>
      </c>
      <c r="AA84" s="61">
        <v>211.62026556279099</v>
      </c>
      <c r="AB84" s="16">
        <v>273.83454598814501</v>
      </c>
      <c r="AC84" s="16">
        <v>243.90898727749899</v>
      </c>
      <c r="AD84" s="64">
        <v>367.36798437502301</v>
      </c>
    </row>
    <row r="85" spans="14:30" x14ac:dyDescent="0.25">
      <c r="N85" s="25">
        <v>43830</v>
      </c>
      <c r="O85" s="61">
        <v>117.733703611492</v>
      </c>
      <c r="P85" s="16">
        <v>158.312901176986</v>
      </c>
      <c r="Q85" s="16">
        <v>146.98071701791901</v>
      </c>
      <c r="R85" s="64">
        <v>223.40319949188401</v>
      </c>
      <c r="S85" s="61">
        <v>204.19744815277701</v>
      </c>
      <c r="T85" s="16">
        <v>277.08008491164901</v>
      </c>
      <c r="U85" s="16">
        <v>275.86167557635503</v>
      </c>
      <c r="V85" s="64">
        <v>424.52617355284502</v>
      </c>
      <c r="W85" s="61">
        <v>189.47988596476699</v>
      </c>
      <c r="X85" s="16">
        <v>261.02615204255102</v>
      </c>
      <c r="Y85" s="16">
        <v>205.27865642349201</v>
      </c>
      <c r="Z85" s="64">
        <v>301.94769300804302</v>
      </c>
      <c r="AA85" s="61">
        <v>208.626425960896</v>
      </c>
      <c r="AB85" s="16">
        <v>272.86738163734498</v>
      </c>
      <c r="AC85" s="16">
        <v>245.52051330614</v>
      </c>
      <c r="AD85" s="64">
        <v>373.44431948914502</v>
      </c>
    </row>
    <row r="86" spans="14:30" x14ac:dyDescent="0.25">
      <c r="N86" s="25">
        <v>43921</v>
      </c>
      <c r="O86" s="61">
        <v>116.718340615987</v>
      </c>
      <c r="P86" s="16">
        <v>160.58792199836799</v>
      </c>
      <c r="Q86" s="16">
        <v>146.77659902920701</v>
      </c>
      <c r="R86" s="64">
        <v>225.721275361116</v>
      </c>
      <c r="S86" s="61">
        <v>210.20112914459901</v>
      </c>
      <c r="T86" s="16">
        <v>293.71377863843202</v>
      </c>
      <c r="U86" s="16">
        <v>273.98693250452197</v>
      </c>
      <c r="V86" s="64">
        <v>442.27625516907199</v>
      </c>
      <c r="W86" s="61">
        <v>193.460375493893</v>
      </c>
      <c r="X86" s="16">
        <v>269.74818236069098</v>
      </c>
      <c r="Y86" s="16">
        <v>206.95131936250201</v>
      </c>
      <c r="Z86" s="64">
        <v>301.02159109439299</v>
      </c>
      <c r="AA86" s="61">
        <v>206.87887649361099</v>
      </c>
      <c r="AB86" s="16">
        <v>275.280813622935</v>
      </c>
      <c r="AC86" s="16">
        <v>241.606619335445</v>
      </c>
      <c r="AD86" s="64">
        <v>376.714426803018</v>
      </c>
    </row>
    <row r="87" spans="14:30" x14ac:dyDescent="0.25">
      <c r="N87" s="25">
        <v>44012</v>
      </c>
      <c r="O87" s="61">
        <v>113.28455102829901</v>
      </c>
      <c r="P87" s="16">
        <v>163.65064017181001</v>
      </c>
      <c r="Q87" s="16">
        <v>145.32078281010999</v>
      </c>
      <c r="R87" s="64">
        <v>226.12195577342499</v>
      </c>
      <c r="S87" s="61">
        <v>215.142382509599</v>
      </c>
      <c r="T87" s="16">
        <v>309.75593208538498</v>
      </c>
      <c r="U87" s="16">
        <v>275.64115534492402</v>
      </c>
      <c r="V87" s="64">
        <v>452.73476698520398</v>
      </c>
      <c r="W87" s="61">
        <v>196.16812282163301</v>
      </c>
      <c r="X87" s="16">
        <v>269.60416463949201</v>
      </c>
      <c r="Y87" s="16">
        <v>205.69540835727901</v>
      </c>
      <c r="Z87" s="64">
        <v>302.45753297777298</v>
      </c>
      <c r="AA87" s="61">
        <v>210.30775407522501</v>
      </c>
      <c r="AB87" s="16">
        <v>285.11338725590502</v>
      </c>
      <c r="AC87" s="16">
        <v>234.758331642412</v>
      </c>
      <c r="AD87" s="64">
        <v>383.60755889219598</v>
      </c>
    </row>
    <row r="88" spans="14:30" x14ac:dyDescent="0.25">
      <c r="N88" s="25">
        <v>44104</v>
      </c>
      <c r="O88" s="61">
        <v>115.273639516133</v>
      </c>
      <c r="P88" s="16">
        <v>166.11516847427899</v>
      </c>
      <c r="Q88" s="16">
        <v>147.72316413702401</v>
      </c>
      <c r="R88" s="64">
        <v>233.393031995744</v>
      </c>
      <c r="S88" s="61">
        <v>215.82794606678399</v>
      </c>
      <c r="T88" s="16">
        <v>316.38514449389999</v>
      </c>
      <c r="U88" s="16">
        <v>279.69934631814499</v>
      </c>
      <c r="V88" s="64">
        <v>450.09667304181301</v>
      </c>
      <c r="W88" s="61">
        <v>201.22727386243</v>
      </c>
      <c r="X88" s="16">
        <v>276.17502186254598</v>
      </c>
      <c r="Y88" s="16">
        <v>206.31970862470399</v>
      </c>
      <c r="Z88" s="64">
        <v>317.84556174521799</v>
      </c>
      <c r="AA88" s="61">
        <v>218.077753913793</v>
      </c>
      <c r="AB88" s="16">
        <v>296.61199659958203</v>
      </c>
      <c r="AC88" s="16">
        <v>240.95804155676299</v>
      </c>
      <c r="AD88" s="64">
        <v>398.56763355268299</v>
      </c>
    </row>
    <row r="89" spans="14:30" x14ac:dyDescent="0.25">
      <c r="N89" s="25">
        <v>44196</v>
      </c>
      <c r="O89" s="61">
        <v>121.93486914924</v>
      </c>
      <c r="P89" s="16">
        <v>169.468664227137</v>
      </c>
      <c r="Q89" s="16">
        <v>152.81645560383501</v>
      </c>
      <c r="R89" s="64">
        <v>246.78128804823899</v>
      </c>
      <c r="S89" s="61">
        <v>212.232062576294</v>
      </c>
      <c r="T89" s="16">
        <v>321.91027322905597</v>
      </c>
      <c r="U89" s="16">
        <v>286.079323862379</v>
      </c>
      <c r="V89" s="64">
        <v>454.01118310442098</v>
      </c>
      <c r="W89" s="61">
        <v>207.48513484000699</v>
      </c>
      <c r="X89" s="16">
        <v>292.71779168311201</v>
      </c>
      <c r="Y89" s="16">
        <v>213.28980613536899</v>
      </c>
      <c r="Z89" s="64">
        <v>335.31680846492299</v>
      </c>
      <c r="AA89" s="61">
        <v>221.17521156776499</v>
      </c>
      <c r="AB89" s="16">
        <v>303.62963405563102</v>
      </c>
      <c r="AC89" s="16">
        <v>253.65253702987499</v>
      </c>
      <c r="AD89" s="64">
        <v>412.55463874326301</v>
      </c>
    </row>
    <row r="90" spans="14:30" x14ac:dyDescent="0.25">
      <c r="N90" s="25">
        <v>44286</v>
      </c>
      <c r="O90" s="61">
        <v>125.52549861235499</v>
      </c>
      <c r="P90" s="16">
        <v>179.18646026498399</v>
      </c>
      <c r="Q90" s="16">
        <v>157.98022973969199</v>
      </c>
      <c r="R90" s="64">
        <v>259.911041505095</v>
      </c>
      <c r="S90" s="61">
        <v>208.627410690359</v>
      </c>
      <c r="T90" s="16">
        <v>326.78885614939998</v>
      </c>
      <c r="U90" s="16">
        <v>298.619098304499</v>
      </c>
      <c r="V90" s="64">
        <v>469.17258277658601</v>
      </c>
      <c r="W90" s="61">
        <v>212.10390468522999</v>
      </c>
      <c r="X90" s="16">
        <v>307.05749289515097</v>
      </c>
      <c r="Y90" s="16">
        <v>225.51857973864301</v>
      </c>
      <c r="Z90" s="64">
        <v>349.10072905556098</v>
      </c>
      <c r="AA90" s="61">
        <v>218.99064191513801</v>
      </c>
      <c r="AB90" s="16">
        <v>315.88559698428901</v>
      </c>
      <c r="AC90" s="16">
        <v>258.837870801946</v>
      </c>
      <c r="AD90" s="64">
        <v>425.47512640125802</v>
      </c>
    </row>
    <row r="91" spans="14:30" x14ac:dyDescent="0.25">
      <c r="N91" s="25">
        <v>44377</v>
      </c>
      <c r="O91" s="61">
        <v>128.33753392259601</v>
      </c>
      <c r="P91" s="16">
        <v>192.22592436621201</v>
      </c>
      <c r="Q91" s="16">
        <v>167.934897491903</v>
      </c>
      <c r="R91" s="64">
        <v>273.71002354782502</v>
      </c>
      <c r="S91" s="61">
        <v>215.09490921754701</v>
      </c>
      <c r="T91" s="16">
        <v>332.690961519788</v>
      </c>
      <c r="U91" s="16">
        <v>315.16171427794001</v>
      </c>
      <c r="V91" s="64">
        <v>502.369506059005</v>
      </c>
      <c r="W91" s="61">
        <v>219.96532417840501</v>
      </c>
      <c r="X91" s="16">
        <v>325.27756419662899</v>
      </c>
      <c r="Y91" s="16">
        <v>238.11027658470701</v>
      </c>
      <c r="Z91" s="64">
        <v>371.53716357281399</v>
      </c>
      <c r="AA91" s="61">
        <v>221.92167294239701</v>
      </c>
      <c r="AB91" s="16">
        <v>337.84088289249098</v>
      </c>
      <c r="AC91" s="16">
        <v>266.758803740291</v>
      </c>
      <c r="AD91" s="64">
        <v>454.190651016809</v>
      </c>
    </row>
    <row r="92" spans="14:30" x14ac:dyDescent="0.25">
      <c r="N92" s="25">
        <v>44469</v>
      </c>
      <c r="O92" s="61">
        <v>131.83544893102999</v>
      </c>
      <c r="P92" s="16">
        <v>197.810243450435</v>
      </c>
      <c r="Q92" s="16">
        <v>175.03433298249399</v>
      </c>
      <c r="R92" s="64">
        <v>283.26202079875702</v>
      </c>
      <c r="S92" s="61">
        <v>227.416681048139</v>
      </c>
      <c r="T92" s="16">
        <v>351.47640136502298</v>
      </c>
      <c r="U92" s="16">
        <v>325.27002239619901</v>
      </c>
      <c r="V92" s="64">
        <v>521.645400024693</v>
      </c>
      <c r="W92" s="61">
        <v>229.74774081944599</v>
      </c>
      <c r="X92" s="16">
        <v>341.309571776035</v>
      </c>
      <c r="Y92" s="16">
        <v>244.28825419454799</v>
      </c>
      <c r="Z92" s="64">
        <v>396.28923577785201</v>
      </c>
      <c r="AA92" s="61">
        <v>237.07311175325</v>
      </c>
      <c r="AB92" s="16">
        <v>356.48189618759602</v>
      </c>
      <c r="AC92" s="16">
        <v>282.80488489911198</v>
      </c>
      <c r="AD92" s="64">
        <v>486.09280589572302</v>
      </c>
    </row>
    <row r="93" spans="14:30" x14ac:dyDescent="0.25">
      <c r="N93" s="25">
        <v>44561</v>
      </c>
      <c r="O93" s="61">
        <v>135.18631292865101</v>
      </c>
      <c r="P93" s="16">
        <v>199.68621029566901</v>
      </c>
      <c r="Q93" s="16">
        <v>176.55148564049199</v>
      </c>
      <c r="R93" s="64">
        <v>288.45705886553901</v>
      </c>
      <c r="S93" s="61">
        <v>229.88136571066701</v>
      </c>
      <c r="T93" s="16">
        <v>374.16852980500897</v>
      </c>
      <c r="U93" s="16">
        <v>324.552204590418</v>
      </c>
      <c r="V93" s="64">
        <v>511.14332009185102</v>
      </c>
      <c r="W93" s="61">
        <v>236.04791550086199</v>
      </c>
      <c r="X93" s="16">
        <v>351.79498257866499</v>
      </c>
      <c r="Y93" s="16">
        <v>249.14730445612699</v>
      </c>
      <c r="Z93" s="64">
        <v>413.16138296989197</v>
      </c>
      <c r="AA93" s="61">
        <v>250.34320387681501</v>
      </c>
      <c r="AB93" s="16">
        <v>367.52522940778999</v>
      </c>
      <c r="AC93" s="16">
        <v>291.717737237047</v>
      </c>
      <c r="AD93" s="64">
        <v>502.97313568742601</v>
      </c>
    </row>
    <row r="94" spans="14:30" x14ac:dyDescent="0.25">
      <c r="N94" s="25">
        <v>44651</v>
      </c>
      <c r="O94" s="61">
        <v>138.526098139563</v>
      </c>
      <c r="P94" s="16">
        <v>211.56322886349801</v>
      </c>
      <c r="Q94" s="16">
        <v>180.42674226851</v>
      </c>
      <c r="R94" s="64">
        <v>302.36753468680399</v>
      </c>
      <c r="S94" s="61">
        <v>229.12897504867601</v>
      </c>
      <c r="T94" s="16">
        <v>397.21521900566501</v>
      </c>
      <c r="U94" s="16">
        <v>327.63704993279299</v>
      </c>
      <c r="V94" s="64">
        <v>510.08097268013898</v>
      </c>
      <c r="W94" s="61">
        <v>242.99277463143801</v>
      </c>
      <c r="X94" s="16">
        <v>383.37034159149101</v>
      </c>
      <c r="Y94" s="16">
        <v>260.34397508037898</v>
      </c>
      <c r="Z94" s="64">
        <v>438.39510416794599</v>
      </c>
      <c r="AA94" s="61">
        <v>257.82912346202897</v>
      </c>
      <c r="AB94" s="16">
        <v>389.76523479021398</v>
      </c>
      <c r="AC94" s="16">
        <v>292.25565541938499</v>
      </c>
      <c r="AD94" s="64">
        <v>524.19169295555105</v>
      </c>
    </row>
    <row r="95" spans="14:30" x14ac:dyDescent="0.25">
      <c r="N95" s="25">
        <v>44742</v>
      </c>
      <c r="O95" s="61">
        <v>142.39802001863799</v>
      </c>
      <c r="P95" s="16">
        <v>231.97594248335901</v>
      </c>
      <c r="Q95" s="16">
        <v>182.53071321179101</v>
      </c>
      <c r="R95" s="64">
        <v>326.18659363815902</v>
      </c>
      <c r="S95" s="61">
        <v>240.837679575751</v>
      </c>
      <c r="T95" s="16">
        <v>425.60794610177402</v>
      </c>
      <c r="U95" s="16">
        <v>346.616533902919</v>
      </c>
      <c r="V95" s="64">
        <v>532.95407117880404</v>
      </c>
      <c r="W95" s="61">
        <v>252.333953751781</v>
      </c>
      <c r="X95" s="16">
        <v>431.95179416184999</v>
      </c>
      <c r="Y95" s="16">
        <v>270.41492127195897</v>
      </c>
      <c r="Z95" s="64">
        <v>474.17581291554001</v>
      </c>
      <c r="AA95" s="61">
        <v>267.95803134180301</v>
      </c>
      <c r="AB95" s="16">
        <v>420.88340397418199</v>
      </c>
      <c r="AC95" s="16">
        <v>300.13984186508702</v>
      </c>
      <c r="AD95" s="64">
        <v>544.86264860532901</v>
      </c>
    </row>
    <row r="96" spans="14:30" x14ac:dyDescent="0.25">
      <c r="N96" s="25">
        <v>44834</v>
      </c>
      <c r="O96" s="61">
        <v>136.93032919694801</v>
      </c>
      <c r="P96" s="16">
        <v>237.44798391175601</v>
      </c>
      <c r="Q96" s="16">
        <v>178.91142383374299</v>
      </c>
      <c r="R96" s="64">
        <v>318.223161728138</v>
      </c>
      <c r="S96" s="61">
        <v>256.89526348947101</v>
      </c>
      <c r="T96" s="16">
        <v>437.52030661392001</v>
      </c>
      <c r="U96" s="16">
        <v>353.38444182900798</v>
      </c>
      <c r="V96" s="64">
        <v>539.450049874652</v>
      </c>
      <c r="W96" s="61">
        <v>252.59497173377699</v>
      </c>
      <c r="X96" s="16">
        <v>427.09186522906299</v>
      </c>
      <c r="Y96" s="16">
        <v>269.84737357944101</v>
      </c>
      <c r="Z96" s="64">
        <v>466.02081425155302</v>
      </c>
      <c r="AA96" s="61">
        <v>262.51365946437301</v>
      </c>
      <c r="AB96" s="16">
        <v>426.07374519077803</v>
      </c>
      <c r="AC96" s="16">
        <v>308.50246625208302</v>
      </c>
      <c r="AD96" s="64">
        <v>520.23346265859504</v>
      </c>
    </row>
    <row r="97" spans="14:30" x14ac:dyDescent="0.25">
      <c r="N97" s="25">
        <v>44926</v>
      </c>
      <c r="O97" s="61">
        <v>130.28645251910001</v>
      </c>
      <c r="P97" s="16">
        <v>228.58523222304399</v>
      </c>
      <c r="Q97" s="16">
        <v>177.420700567669</v>
      </c>
      <c r="R97" s="64">
        <v>294.75922613556497</v>
      </c>
      <c r="S97" s="61">
        <v>257.044251745358</v>
      </c>
      <c r="T97" s="16">
        <v>436.93827241952698</v>
      </c>
      <c r="U97" s="16">
        <v>344.458504508776</v>
      </c>
      <c r="V97" s="64">
        <v>517.34850823553097</v>
      </c>
      <c r="W97" s="61">
        <v>248.52452297210701</v>
      </c>
      <c r="X97" s="16">
        <v>406.14078994078102</v>
      </c>
      <c r="Y97" s="16">
        <v>269.26776294032999</v>
      </c>
      <c r="Z97" s="64">
        <v>443.67038156031299</v>
      </c>
      <c r="AA97" s="61">
        <v>249.21668680752501</v>
      </c>
      <c r="AB97" s="16">
        <v>417.53027807824901</v>
      </c>
      <c r="AC97" s="16">
        <v>308.98437617022699</v>
      </c>
      <c r="AD97" s="64">
        <v>491.98256258474601</v>
      </c>
    </row>
    <row r="98" spans="14:30" x14ac:dyDescent="0.25">
      <c r="N98" s="25">
        <v>45016</v>
      </c>
      <c r="O98" s="61">
        <v>131.22022286607299</v>
      </c>
      <c r="P98" s="16">
        <v>225.63677211822099</v>
      </c>
      <c r="Q98" s="16">
        <v>178.78476655627301</v>
      </c>
      <c r="R98" s="64">
        <v>290.99092958398398</v>
      </c>
      <c r="S98" s="61">
        <v>235.94794293791099</v>
      </c>
      <c r="T98" s="16">
        <v>432.21884907867502</v>
      </c>
      <c r="U98" s="16">
        <v>342.02365370440998</v>
      </c>
      <c r="V98" s="64">
        <v>497.846664996024</v>
      </c>
      <c r="W98" s="61">
        <v>249.67854909922701</v>
      </c>
      <c r="X98" s="16">
        <v>425.60518753349299</v>
      </c>
      <c r="Y98" s="16">
        <v>274.46946390088902</v>
      </c>
      <c r="Z98" s="64">
        <v>446.546995183999</v>
      </c>
      <c r="AA98" s="61">
        <v>244.137802305999</v>
      </c>
      <c r="AB98" s="16">
        <v>417.32725570243002</v>
      </c>
      <c r="AC98" s="16">
        <v>303.25348718503199</v>
      </c>
      <c r="AD98" s="64">
        <v>476.79031914761998</v>
      </c>
    </row>
    <row r="99" spans="14:30" x14ac:dyDescent="0.25">
      <c r="N99" s="25">
        <v>45107</v>
      </c>
      <c r="O99" s="61">
        <v>130.192860566728</v>
      </c>
      <c r="P99" s="16">
        <v>230.547015846958</v>
      </c>
      <c r="Q99" s="16">
        <v>175.59471659650399</v>
      </c>
      <c r="R99" s="64">
        <v>297.76815355931899</v>
      </c>
      <c r="S99" s="61">
        <v>231.37138929148199</v>
      </c>
      <c r="T99" s="16">
        <v>427.62330674385998</v>
      </c>
      <c r="U99" s="16">
        <v>338.10193628774999</v>
      </c>
      <c r="V99" s="64">
        <v>492.87888611673299</v>
      </c>
      <c r="W99" s="61">
        <v>254.98197096335099</v>
      </c>
      <c r="X99" s="16">
        <v>433.75690050718202</v>
      </c>
      <c r="Y99" s="16">
        <v>280.81247587496301</v>
      </c>
      <c r="Z99" s="64">
        <v>447.36943512515302</v>
      </c>
      <c r="AA99" s="61">
        <v>246.752739700875</v>
      </c>
      <c r="AB99" s="16">
        <v>418.72875819924599</v>
      </c>
      <c r="AC99" s="16">
        <v>297.24601311931798</v>
      </c>
      <c r="AD99" s="64">
        <v>466.435457683408</v>
      </c>
    </row>
    <row r="100" spans="14:30" ht="30" x14ac:dyDescent="0.25">
      <c r="N100" s="160" t="s">
        <v>0</v>
      </c>
      <c r="O100" s="152" t="s">
        <v>21</v>
      </c>
      <c r="P100" s="153" t="s">
        <v>22</v>
      </c>
      <c r="Q100" s="153" t="s">
        <v>23</v>
      </c>
      <c r="R100" s="154" t="s">
        <v>24</v>
      </c>
      <c r="S100" s="152" t="s">
        <v>25</v>
      </c>
      <c r="T100" s="153" t="s">
        <v>26</v>
      </c>
      <c r="U100" s="153" t="s">
        <v>27</v>
      </c>
      <c r="V100" s="154" t="s">
        <v>28</v>
      </c>
      <c r="W100" s="152" t="s">
        <v>29</v>
      </c>
      <c r="X100" s="153" t="s">
        <v>30</v>
      </c>
      <c r="Y100" s="153" t="s">
        <v>31</v>
      </c>
      <c r="Z100" s="154" t="s">
        <v>32</v>
      </c>
      <c r="AA100" s="152" t="s">
        <v>33</v>
      </c>
      <c r="AB100" s="153" t="s">
        <v>34</v>
      </c>
      <c r="AC100" s="153" t="s">
        <v>35</v>
      </c>
      <c r="AD100" s="154" t="s">
        <v>36</v>
      </c>
    </row>
    <row r="101" spans="14:30" x14ac:dyDescent="0.25">
      <c r="N101" s="128" t="s">
        <v>133</v>
      </c>
      <c r="O101" s="161">
        <f>O95/O94-1</f>
        <v>2.7950847754147246E-2</v>
      </c>
      <c r="P101" s="161">
        <f t="shared" ref="O101:AD105" si="0">P95/P94-1</f>
        <v>9.6485167718022513E-2</v>
      </c>
      <c r="Q101" s="161">
        <f t="shared" si="0"/>
        <v>1.1661081482865265E-2</v>
      </c>
      <c r="R101" s="161">
        <f t="shared" si="0"/>
        <v>7.8775186549135068E-2</v>
      </c>
      <c r="S101" s="161">
        <f t="shared" si="0"/>
        <v>5.1100933544470317E-2</v>
      </c>
      <c r="T101" s="161">
        <f t="shared" si="0"/>
        <v>7.1479454304856471E-2</v>
      </c>
      <c r="U101" s="161">
        <f t="shared" si="0"/>
        <v>5.7928381341546098E-2</v>
      </c>
      <c r="V101" s="161">
        <f t="shared" si="0"/>
        <v>4.4842093165095021E-2</v>
      </c>
      <c r="W101" s="161">
        <f t="shared" si="0"/>
        <v>3.8442209380551873E-2</v>
      </c>
      <c r="X101" s="161">
        <f t="shared" si="0"/>
        <v>0.12672198993975914</v>
      </c>
      <c r="Y101" s="161">
        <f t="shared" si="0"/>
        <v>3.8683231246164462E-2</v>
      </c>
      <c r="Z101" s="161">
        <f t="shared" si="0"/>
        <v>8.1617491635779471E-2</v>
      </c>
      <c r="AA101" s="161">
        <f t="shared" si="0"/>
        <v>3.9285352033808341E-2</v>
      </c>
      <c r="AB101" s="161">
        <f t="shared" si="0"/>
        <v>7.9838236985699806E-2</v>
      </c>
      <c r="AC101" s="161">
        <f t="shared" si="0"/>
        <v>2.6977019262085067E-2</v>
      </c>
      <c r="AD101" s="162">
        <f t="shared" si="0"/>
        <v>3.9433962665888167E-2</v>
      </c>
    </row>
    <row r="102" spans="14:30" x14ac:dyDescent="0.25">
      <c r="N102" s="128" t="s">
        <v>133</v>
      </c>
      <c r="O102" s="161">
        <f t="shared" si="0"/>
        <v>-3.8397239097666791E-2</v>
      </c>
      <c r="P102" s="161">
        <f t="shared" si="0"/>
        <v>2.3588831539242738E-2</v>
      </c>
      <c r="Q102" s="161">
        <f t="shared" si="0"/>
        <v>-1.9828385669257487E-2</v>
      </c>
      <c r="R102" s="161">
        <f t="shared" si="0"/>
        <v>-2.4413731481726431E-2</v>
      </c>
      <c r="S102" s="161">
        <f t="shared" si="0"/>
        <v>6.6673885672733357E-2</v>
      </c>
      <c r="T102" s="161">
        <f t="shared" si="0"/>
        <v>2.7989046307179244E-2</v>
      </c>
      <c r="U102" s="161">
        <f t="shared" si="0"/>
        <v>1.9525635000390729E-2</v>
      </c>
      <c r="V102" s="161">
        <f t="shared" si="0"/>
        <v>1.2188627589390544E-2</v>
      </c>
      <c r="W102" s="161">
        <f t="shared" si="0"/>
        <v>1.0344148225598371E-3</v>
      </c>
      <c r="X102" s="161">
        <f t="shared" si="0"/>
        <v>-1.1251090974670253E-2</v>
      </c>
      <c r="Y102" s="161">
        <f t="shared" si="0"/>
        <v>-2.0988031645901017E-3</v>
      </c>
      <c r="Z102" s="161">
        <f t="shared" si="0"/>
        <v>-1.7198259468033106E-2</v>
      </c>
      <c r="AA102" s="161">
        <f t="shared" si="0"/>
        <v>-2.0318002226569765E-2</v>
      </c>
      <c r="AB102" s="161">
        <f t="shared" si="0"/>
        <v>1.2332016818877634E-2</v>
      </c>
      <c r="AC102" s="161">
        <f t="shared" si="0"/>
        <v>2.7862426844200927E-2</v>
      </c>
      <c r="AD102" s="162">
        <f t="shared" si="0"/>
        <v>-4.5202558864654518E-2</v>
      </c>
    </row>
    <row r="103" spans="14:30" x14ac:dyDescent="0.25">
      <c r="N103" s="128" t="s">
        <v>133</v>
      </c>
      <c r="O103" s="161">
        <f t="shared" si="0"/>
        <v>-4.8520124919089747E-2</v>
      </c>
      <c r="P103" s="161">
        <f t="shared" si="0"/>
        <v>-3.7325023959797976E-2</v>
      </c>
      <c r="Q103" s="161">
        <f t="shared" si="0"/>
        <v>-8.3321860288768645E-3</v>
      </c>
      <c r="R103" s="161">
        <f t="shared" si="0"/>
        <v>-7.3734216784064777E-2</v>
      </c>
      <c r="S103" s="161">
        <f t="shared" si="0"/>
        <v>5.7995719291681347E-4</v>
      </c>
      <c r="T103" s="161">
        <f t="shared" si="0"/>
        <v>-1.3303021267687676E-3</v>
      </c>
      <c r="U103" s="161">
        <f t="shared" si="0"/>
        <v>-2.5258433206719832E-2</v>
      </c>
      <c r="V103" s="161">
        <f t="shared" si="0"/>
        <v>-4.0970506248459104E-2</v>
      </c>
      <c r="W103" s="161">
        <f t="shared" si="0"/>
        <v>-1.6114528067328382E-2</v>
      </c>
      <c r="X103" s="161">
        <f t="shared" si="0"/>
        <v>-4.9055196303130821E-2</v>
      </c>
      <c r="Y103" s="161">
        <f t="shared" si="0"/>
        <v>-2.1479202536702768E-3</v>
      </c>
      <c r="Z103" s="161">
        <f t="shared" si="0"/>
        <v>-4.7960159734787067E-2</v>
      </c>
      <c r="AA103" s="161">
        <f t="shared" si="0"/>
        <v>-5.0652498174681093E-2</v>
      </c>
      <c r="AB103" s="161">
        <f t="shared" si="0"/>
        <v>-2.0051615967802916E-2</v>
      </c>
      <c r="AC103" s="161">
        <f t="shared" si="0"/>
        <v>1.5620942159670914E-3</v>
      </c>
      <c r="AD103" s="162">
        <f t="shared" si="0"/>
        <v>-5.4304273180498575E-2</v>
      </c>
    </row>
    <row r="104" spans="14:30" x14ac:dyDescent="0.25">
      <c r="N104" s="128" t="s">
        <v>133</v>
      </c>
      <c r="O104" s="161">
        <f t="shared" si="0"/>
        <v>7.1670563509746987E-3</v>
      </c>
      <c r="P104" s="161">
        <f t="shared" si="0"/>
        <v>-1.2898733991468014E-2</v>
      </c>
      <c r="Q104" s="161">
        <f t="shared" si="0"/>
        <v>7.6883136197727353E-3</v>
      </c>
      <c r="R104" s="161">
        <f t="shared" si="0"/>
        <v>-1.2784320955734452E-2</v>
      </c>
      <c r="S104" s="161">
        <f t="shared" si="0"/>
        <v>-8.2072672951061132E-2</v>
      </c>
      <c r="T104" s="161">
        <f t="shared" si="0"/>
        <v>-1.0801121436944339E-2</v>
      </c>
      <c r="U104" s="161">
        <f t="shared" si="0"/>
        <v>-7.0686331517298973E-3</v>
      </c>
      <c r="V104" s="161">
        <f t="shared" si="0"/>
        <v>-3.7695756205077258E-2</v>
      </c>
      <c r="W104" s="161">
        <f t="shared" si="0"/>
        <v>4.6435100782771244E-3</v>
      </c>
      <c r="X104" s="161">
        <f t="shared" si="0"/>
        <v>4.7925246798161014E-2</v>
      </c>
      <c r="Y104" s="161">
        <f t="shared" si="0"/>
        <v>1.9317949180985838E-2</v>
      </c>
      <c r="Z104" s="161">
        <f t="shared" si="0"/>
        <v>6.4836728869965832E-3</v>
      </c>
      <c r="AA104" s="161">
        <f t="shared" si="0"/>
        <v>-2.037939179188486E-2</v>
      </c>
      <c r="AB104" s="161">
        <f t="shared" si="0"/>
        <v>-4.8624587599599423E-4</v>
      </c>
      <c r="AC104" s="161">
        <f t="shared" si="0"/>
        <v>-1.8547504104342583E-2</v>
      </c>
      <c r="AD104" s="162">
        <f t="shared" si="0"/>
        <v>-3.0879638004465026E-2</v>
      </c>
    </row>
    <row r="105" spans="14:30" x14ac:dyDescent="0.25">
      <c r="N105" s="128" t="str">
        <f>"QTR "&amp;YEAR(N99)&amp;"Q"&amp;(MONTH(N99)/3)</f>
        <v>QTR 2023Q2</v>
      </c>
      <c r="O105" s="161">
        <f>O99/O98-1</f>
        <v>-7.8292985403136672E-3</v>
      </c>
      <c r="P105" s="161">
        <f t="shared" si="0"/>
        <v>2.1761717660826685E-2</v>
      </c>
      <c r="Q105" s="161">
        <f t="shared" si="0"/>
        <v>-1.7842962916893468E-2</v>
      </c>
      <c r="R105" s="161">
        <f t="shared" si="0"/>
        <v>2.3290155418328906E-2</v>
      </c>
      <c r="S105" s="161">
        <f t="shared" si="0"/>
        <v>-1.939645495291864E-2</v>
      </c>
      <c r="T105" s="161">
        <f t="shared" si="0"/>
        <v>-1.0632443135256575E-2</v>
      </c>
      <c r="U105" s="161">
        <f t="shared" si="0"/>
        <v>-1.146621695366512E-2</v>
      </c>
      <c r="V105" s="161">
        <f t="shared" si="0"/>
        <v>-9.9785320030830738E-3</v>
      </c>
      <c r="W105" s="161">
        <f t="shared" si="0"/>
        <v>2.1240999209813261E-2</v>
      </c>
      <c r="X105" s="161">
        <f t="shared" si="0"/>
        <v>1.9153227480451118E-2</v>
      </c>
      <c r="Y105" s="161">
        <f t="shared" si="0"/>
        <v>2.3110082571387469E-2</v>
      </c>
      <c r="Z105" s="161">
        <f t="shared" si="0"/>
        <v>1.8417769014773544E-3</v>
      </c>
      <c r="AA105" s="161">
        <f t="shared" si="0"/>
        <v>1.0710907406295433E-2</v>
      </c>
      <c r="AB105" s="161">
        <f t="shared" si="0"/>
        <v>3.3582817265480625E-3</v>
      </c>
      <c r="AC105" s="161">
        <f t="shared" si="0"/>
        <v>-1.9810074144501089E-2</v>
      </c>
      <c r="AD105" s="162">
        <f t="shared" si="0"/>
        <v>-2.1717851743978001E-2</v>
      </c>
    </row>
    <row r="106" spans="14:30" x14ac:dyDescent="0.25">
      <c r="N106" s="128" t="s">
        <v>138</v>
      </c>
      <c r="O106" s="163">
        <f>RANK(O105,$O105:$AD105)</f>
        <v>9</v>
      </c>
      <c r="P106" s="163">
        <f t="shared" ref="P106:AD106" si="1">RANK(P105,$O105:$AD105)</f>
        <v>3</v>
      </c>
      <c r="Q106" s="163">
        <f t="shared" si="1"/>
        <v>13</v>
      </c>
      <c r="R106" s="163">
        <f t="shared" si="1"/>
        <v>1</v>
      </c>
      <c r="S106" s="163">
        <f t="shared" si="1"/>
        <v>14</v>
      </c>
      <c r="T106" s="163">
        <f t="shared" si="1"/>
        <v>11</v>
      </c>
      <c r="U106" s="163">
        <f t="shared" si="1"/>
        <v>12</v>
      </c>
      <c r="V106" s="163">
        <f t="shared" si="1"/>
        <v>10</v>
      </c>
      <c r="W106" s="163">
        <f t="shared" si="1"/>
        <v>4</v>
      </c>
      <c r="X106" s="163">
        <f t="shared" si="1"/>
        <v>5</v>
      </c>
      <c r="Y106" s="163">
        <f t="shared" si="1"/>
        <v>2</v>
      </c>
      <c r="Z106" s="163">
        <f t="shared" si="1"/>
        <v>8</v>
      </c>
      <c r="AA106" s="163">
        <f t="shared" si="1"/>
        <v>6</v>
      </c>
      <c r="AB106" s="163">
        <f t="shared" si="1"/>
        <v>7</v>
      </c>
      <c r="AC106" s="163">
        <f t="shared" si="1"/>
        <v>15</v>
      </c>
      <c r="AD106" s="164">
        <f t="shared" si="1"/>
        <v>16</v>
      </c>
    </row>
    <row r="107" spans="14:30" x14ac:dyDescent="0.25">
      <c r="N107" s="128">
        <v>42825</v>
      </c>
      <c r="O107" s="165" t="s">
        <v>76</v>
      </c>
      <c r="P107" s="166" t="s">
        <v>76</v>
      </c>
      <c r="Q107" s="166" t="s">
        <v>76</v>
      </c>
      <c r="R107" s="167" t="s">
        <v>76</v>
      </c>
      <c r="S107" s="157" t="s">
        <v>76</v>
      </c>
      <c r="T107" s="131" t="s">
        <v>76</v>
      </c>
      <c r="U107" s="131" t="s">
        <v>76</v>
      </c>
      <c r="V107" s="159" t="s">
        <v>76</v>
      </c>
      <c r="W107" s="157" t="s">
        <v>76</v>
      </c>
      <c r="X107" s="131" t="s">
        <v>76</v>
      </c>
      <c r="Y107" s="131" t="s">
        <v>76</v>
      </c>
      <c r="Z107" s="159" t="s">
        <v>76</v>
      </c>
      <c r="AA107" s="157" t="s">
        <v>76</v>
      </c>
      <c r="AB107" s="131" t="s">
        <v>76</v>
      </c>
      <c r="AC107" s="131" t="s">
        <v>76</v>
      </c>
      <c r="AD107" s="159" t="s">
        <v>76</v>
      </c>
    </row>
    <row r="108" spans="14:30" x14ac:dyDescent="0.25">
      <c r="N108" s="128" t="s">
        <v>135</v>
      </c>
      <c r="O108" s="161">
        <f t="shared" ref="O108:AD112" si="2">O95/O91-1</f>
        <v>0.10955864326115439</v>
      </c>
      <c r="P108" s="161">
        <f t="shared" si="2"/>
        <v>0.20678801908851141</v>
      </c>
      <c r="Q108" s="161">
        <f t="shared" si="2"/>
        <v>8.6913535768179173E-2</v>
      </c>
      <c r="R108" s="161">
        <f t="shared" si="2"/>
        <v>0.19172323106817046</v>
      </c>
      <c r="S108" s="161">
        <f t="shared" si="2"/>
        <v>0.11968098385893344</v>
      </c>
      <c r="T108" s="161">
        <f t="shared" si="2"/>
        <v>0.27928917622987304</v>
      </c>
      <c r="U108" s="161">
        <f t="shared" si="2"/>
        <v>9.980533231025368E-2</v>
      </c>
      <c r="V108" s="161">
        <f t="shared" si="2"/>
        <v>6.0880616261383524E-2</v>
      </c>
      <c r="W108" s="161">
        <f t="shared" si="2"/>
        <v>0.14715332834516714</v>
      </c>
      <c r="X108" s="161">
        <f t="shared" si="2"/>
        <v>0.32794831770425104</v>
      </c>
      <c r="Y108" s="161">
        <f t="shared" si="2"/>
        <v>0.13567093848534362</v>
      </c>
      <c r="Z108" s="161">
        <f t="shared" si="2"/>
        <v>0.27625405855963825</v>
      </c>
      <c r="AA108" s="161">
        <f t="shared" si="2"/>
        <v>0.20744417518587932</v>
      </c>
      <c r="AB108" s="161">
        <f t="shared" si="2"/>
        <v>0.24580364688461076</v>
      </c>
      <c r="AC108" s="161">
        <f t="shared" si="2"/>
        <v>0.12513565684338146</v>
      </c>
      <c r="AD108" s="162">
        <f t="shared" si="2"/>
        <v>0.19963422273340536</v>
      </c>
    </row>
    <row r="109" spans="14:30" x14ac:dyDescent="0.25">
      <c r="N109" s="128" t="s">
        <v>135</v>
      </c>
      <c r="O109" s="161">
        <f t="shared" si="2"/>
        <v>3.8645753530095028E-2</v>
      </c>
      <c r="P109" s="161">
        <f t="shared" si="2"/>
        <v>0.20038264839026398</v>
      </c>
      <c r="Q109" s="161">
        <f t="shared" si="2"/>
        <v>2.2150459199548944E-2</v>
      </c>
      <c r="R109" s="161">
        <f t="shared" si="2"/>
        <v>0.1234233266810556</v>
      </c>
      <c r="S109" s="161">
        <f t="shared" si="2"/>
        <v>0.12962365955508792</v>
      </c>
      <c r="T109" s="161">
        <f t="shared" si="2"/>
        <v>0.2448070621945877</v>
      </c>
      <c r="U109" s="161">
        <f t="shared" si="2"/>
        <v>8.6434093205687068E-2</v>
      </c>
      <c r="V109" s="161">
        <f t="shared" si="2"/>
        <v>3.4131710639289103E-2</v>
      </c>
      <c r="W109" s="161">
        <f t="shared" si="2"/>
        <v>9.9444855617910832E-2</v>
      </c>
      <c r="X109" s="161">
        <f t="shared" si="2"/>
        <v>0.25133280911710765</v>
      </c>
      <c r="Y109" s="161">
        <f t="shared" si="2"/>
        <v>0.10462688625437577</v>
      </c>
      <c r="Z109" s="161">
        <f t="shared" si="2"/>
        <v>0.17596132364491091</v>
      </c>
      <c r="AA109" s="161">
        <f>AA96/AA92-1</f>
        <v>0.10731097897597941</v>
      </c>
      <c r="AB109" s="161">
        <f t="shared" si="2"/>
        <v>0.19521846620384831</v>
      </c>
      <c r="AC109" s="161">
        <f t="shared" si="2"/>
        <v>9.0866822764176902E-2</v>
      </c>
      <c r="AD109" s="162">
        <f t="shared" si="2"/>
        <v>7.0234852992652419E-2</v>
      </c>
    </row>
    <row r="110" spans="14:30" x14ac:dyDescent="0.25">
      <c r="N110" s="128" t="s">
        <v>135</v>
      </c>
      <c r="O110" s="161">
        <f t="shared" si="2"/>
        <v>-3.6245240390105571E-2</v>
      </c>
      <c r="P110" s="161">
        <f t="shared" si="2"/>
        <v>0.14472217127354514</v>
      </c>
      <c r="Q110" s="161">
        <f t="shared" si="2"/>
        <v>4.923294324166605E-3</v>
      </c>
      <c r="R110" s="161">
        <f t="shared" si="2"/>
        <v>2.1847852483872332E-2</v>
      </c>
      <c r="S110" s="161">
        <f t="shared" si="2"/>
        <v>0.11816045180834145</v>
      </c>
      <c r="T110" s="161">
        <f t="shared" si="2"/>
        <v>0.16775794224925678</v>
      </c>
      <c r="U110" s="161">
        <f t="shared" si="2"/>
        <v>6.1334662457398936E-2</v>
      </c>
      <c r="V110" s="161">
        <f t="shared" si="2"/>
        <v>1.2139820476505303E-2</v>
      </c>
      <c r="W110" s="161">
        <f t="shared" si="2"/>
        <v>5.2856249311803216E-2</v>
      </c>
      <c r="X110" s="161">
        <f t="shared" si="2"/>
        <v>0.15448147373723198</v>
      </c>
      <c r="Y110" s="161">
        <f t="shared" si="2"/>
        <v>8.0757279426019402E-2</v>
      </c>
      <c r="Z110" s="161">
        <f t="shared" si="2"/>
        <v>7.3842812634413724E-2</v>
      </c>
      <c r="AA110" s="161">
        <f t="shared" si="2"/>
        <v>-4.4998907573473579E-3</v>
      </c>
      <c r="AB110" s="161">
        <f t="shared" si="2"/>
        <v>0.13605881901232841</v>
      </c>
      <c r="AC110" s="161">
        <f t="shared" si="2"/>
        <v>5.9189540878514579E-2</v>
      </c>
      <c r="AD110" s="162">
        <f t="shared" si="2"/>
        <v>-2.185121296321102E-2</v>
      </c>
    </row>
    <row r="111" spans="14:30" x14ac:dyDescent="0.25">
      <c r="N111" s="128" t="s">
        <v>135</v>
      </c>
      <c r="O111" s="161">
        <f t="shared" si="2"/>
        <v>-5.2740063941810078E-2</v>
      </c>
      <c r="P111" s="161">
        <f t="shared" si="2"/>
        <v>6.652168871842723E-2</v>
      </c>
      <c r="Q111" s="161">
        <f t="shared" si="2"/>
        <v>-9.1005118841718247E-3</v>
      </c>
      <c r="R111" s="161">
        <f t="shared" si="2"/>
        <v>-3.7625088006237317E-2</v>
      </c>
      <c r="S111" s="161">
        <f t="shared" si="2"/>
        <v>2.976039101028749E-2</v>
      </c>
      <c r="T111" s="161">
        <f t="shared" si="2"/>
        <v>8.8122580400200601E-2</v>
      </c>
      <c r="U111" s="161">
        <f t="shared" si="2"/>
        <v>4.3910185904091348E-2</v>
      </c>
      <c r="V111" s="161">
        <f t="shared" si="2"/>
        <v>-2.3985030493946402E-2</v>
      </c>
      <c r="W111" s="161">
        <f t="shared" si="2"/>
        <v>2.7514293286825975E-2</v>
      </c>
      <c r="X111" s="161">
        <f t="shared" si="2"/>
        <v>0.11016722307383464</v>
      </c>
      <c r="Y111" s="161">
        <f t="shared" si="2"/>
        <v>5.4257022142144562E-2</v>
      </c>
      <c r="Z111" s="161">
        <f t="shared" si="2"/>
        <v>1.859484957416413E-2</v>
      </c>
      <c r="AA111" s="161">
        <f t="shared" si="2"/>
        <v>-5.310230656718784E-2</v>
      </c>
      <c r="AB111" s="161">
        <f t="shared" si="2"/>
        <v>7.0714415889480131E-2</v>
      </c>
      <c r="AC111" s="161">
        <f t="shared" si="2"/>
        <v>3.7630860384430198E-2</v>
      </c>
      <c r="AD111" s="162">
        <f t="shared" si="2"/>
        <v>-9.0427556264136566E-2</v>
      </c>
    </row>
    <row r="112" spans="14:30" x14ac:dyDescent="0.25">
      <c r="N112" s="128" t="str">
        <f>"Y/Y "&amp;RIGHT(N105,4)</f>
        <v>Y/Y 23Q2</v>
      </c>
      <c r="O112" s="161">
        <f>O99/O95-1</f>
        <v>-8.5711581174460871E-2</v>
      </c>
      <c r="P112" s="161">
        <f t="shared" si="2"/>
        <v>-6.1598052845652784E-3</v>
      </c>
      <c r="Q112" s="161">
        <f t="shared" si="2"/>
        <v>-3.7999065983154057E-2</v>
      </c>
      <c r="R112" s="161">
        <f t="shared" si="2"/>
        <v>-8.7123262062587359E-2</v>
      </c>
      <c r="S112" s="161">
        <f t="shared" si="2"/>
        <v>-3.9305686306828735E-2</v>
      </c>
      <c r="T112" s="161">
        <f t="shared" si="2"/>
        <v>4.7352514457144057E-3</v>
      </c>
      <c r="U112" s="161">
        <f t="shared" si="2"/>
        <v>-2.4564891695425528E-2</v>
      </c>
      <c r="V112" s="161">
        <f t="shared" si="2"/>
        <v>-7.519444400421138E-2</v>
      </c>
      <c r="W112" s="161">
        <f t="shared" si="2"/>
        <v>1.0494097889715004E-2</v>
      </c>
      <c r="X112" s="161">
        <f t="shared" si="2"/>
        <v>4.1789532298033283E-3</v>
      </c>
      <c r="Y112" s="161">
        <f t="shared" si="2"/>
        <v>3.8450373056696519E-2</v>
      </c>
      <c r="Z112" s="161">
        <f t="shared" si="2"/>
        <v>-5.6532570958362505E-2</v>
      </c>
      <c r="AA112" s="161">
        <f t="shared" si="2"/>
        <v>-7.9136615292858647E-2</v>
      </c>
      <c r="AB112" s="161">
        <f t="shared" si="2"/>
        <v>-5.1193412583884212E-3</v>
      </c>
      <c r="AC112" s="161">
        <f t="shared" si="2"/>
        <v>-9.6416014874487477E-3</v>
      </c>
      <c r="AD112" s="162">
        <f t="shared" si="2"/>
        <v>-0.14393937834180615</v>
      </c>
    </row>
    <row r="113" spans="14:30" x14ac:dyDescent="0.25">
      <c r="N113" s="128" t="s">
        <v>138</v>
      </c>
      <c r="O113" s="163">
        <f>RANK(O112,$O112:$AD112)</f>
        <v>14</v>
      </c>
      <c r="P113" s="163">
        <f t="shared" ref="P113:AD113" si="3">RANK(P112,$O112:$AD112)</f>
        <v>6</v>
      </c>
      <c r="Q113" s="163">
        <f t="shared" si="3"/>
        <v>9</v>
      </c>
      <c r="R113" s="163">
        <f t="shared" si="3"/>
        <v>15</v>
      </c>
      <c r="S113" s="163">
        <f t="shared" si="3"/>
        <v>10</v>
      </c>
      <c r="T113" s="163">
        <f t="shared" si="3"/>
        <v>3</v>
      </c>
      <c r="U113" s="163">
        <f t="shared" si="3"/>
        <v>8</v>
      </c>
      <c r="V113" s="163">
        <f t="shared" si="3"/>
        <v>12</v>
      </c>
      <c r="W113" s="163">
        <f t="shared" si="3"/>
        <v>2</v>
      </c>
      <c r="X113" s="163">
        <f t="shared" si="3"/>
        <v>4</v>
      </c>
      <c r="Y113" s="163">
        <f t="shared" si="3"/>
        <v>1</v>
      </c>
      <c r="Z113" s="163">
        <f t="shared" si="3"/>
        <v>11</v>
      </c>
      <c r="AA113" s="163">
        <f t="shared" si="3"/>
        <v>13</v>
      </c>
      <c r="AB113" s="163">
        <f t="shared" si="3"/>
        <v>5</v>
      </c>
      <c r="AC113" s="163">
        <f t="shared" si="3"/>
        <v>7</v>
      </c>
      <c r="AD113" s="164">
        <f t="shared" si="3"/>
        <v>16</v>
      </c>
    </row>
    <row r="114" spans="14:30" x14ac:dyDescent="0.25">
      <c r="N114" s="25">
        <v>46477</v>
      </c>
      <c r="O114" s="61" t="s">
        <v>76</v>
      </c>
      <c r="P114" s="16" t="s">
        <v>76</v>
      </c>
      <c r="Q114" s="16" t="s">
        <v>76</v>
      </c>
      <c r="R114" s="64" t="s">
        <v>76</v>
      </c>
      <c r="S114" s="61" t="s">
        <v>76</v>
      </c>
      <c r="T114" s="16" t="s">
        <v>76</v>
      </c>
      <c r="U114" s="16" t="s">
        <v>76</v>
      </c>
      <c r="V114" s="64" t="s">
        <v>76</v>
      </c>
      <c r="W114" s="61" t="s">
        <v>76</v>
      </c>
      <c r="X114" s="16" t="s">
        <v>76</v>
      </c>
      <c r="Y114" s="16" t="s">
        <v>76</v>
      </c>
      <c r="Z114" s="64" t="s">
        <v>76</v>
      </c>
      <c r="AA114" s="61" t="s">
        <v>76</v>
      </c>
      <c r="AB114" s="16" t="s">
        <v>76</v>
      </c>
      <c r="AC114" s="16" t="s">
        <v>76</v>
      </c>
      <c r="AD114" s="64" t="s">
        <v>76</v>
      </c>
    </row>
    <row r="115" spans="14:30" x14ac:dyDescent="0.25">
      <c r="N115" s="25">
        <v>46568</v>
      </c>
      <c r="O115" s="61" t="s">
        <v>76</v>
      </c>
      <c r="P115" s="16" t="s">
        <v>76</v>
      </c>
      <c r="Q115" s="16" t="s">
        <v>76</v>
      </c>
      <c r="R115" s="64" t="s">
        <v>76</v>
      </c>
      <c r="S115" s="61" t="s">
        <v>76</v>
      </c>
      <c r="T115" s="16" t="s">
        <v>76</v>
      </c>
      <c r="U115" s="16" t="s">
        <v>76</v>
      </c>
      <c r="V115" s="64" t="s">
        <v>76</v>
      </c>
      <c r="W115" s="61" t="s">
        <v>76</v>
      </c>
      <c r="X115" s="16" t="s">
        <v>76</v>
      </c>
      <c r="Y115" s="16" t="s">
        <v>76</v>
      </c>
      <c r="Z115" s="64" t="s">
        <v>76</v>
      </c>
      <c r="AA115" s="61" t="s">
        <v>76</v>
      </c>
      <c r="AB115" s="16" t="s">
        <v>76</v>
      </c>
      <c r="AC115" s="16" t="s">
        <v>76</v>
      </c>
      <c r="AD115" s="64" t="s">
        <v>76</v>
      </c>
    </row>
    <row r="116" spans="14:30" x14ac:dyDescent="0.25">
      <c r="N116" s="25">
        <v>46660</v>
      </c>
      <c r="O116" s="61" t="s">
        <v>76</v>
      </c>
      <c r="P116" s="16" t="s">
        <v>76</v>
      </c>
      <c r="Q116" s="16" t="s">
        <v>76</v>
      </c>
      <c r="R116" s="64" t="s">
        <v>76</v>
      </c>
      <c r="S116" s="61" t="s">
        <v>76</v>
      </c>
      <c r="T116" s="16" t="s">
        <v>76</v>
      </c>
      <c r="U116" s="16" t="s">
        <v>76</v>
      </c>
      <c r="V116" s="64" t="s">
        <v>76</v>
      </c>
      <c r="W116" s="61" t="s">
        <v>76</v>
      </c>
      <c r="X116" s="16" t="s">
        <v>76</v>
      </c>
      <c r="Y116" s="16" t="s">
        <v>76</v>
      </c>
      <c r="Z116" s="64" t="s">
        <v>76</v>
      </c>
      <c r="AA116" s="61" t="s">
        <v>76</v>
      </c>
      <c r="AB116" s="16" t="s">
        <v>76</v>
      </c>
      <c r="AC116" s="16" t="s">
        <v>76</v>
      </c>
      <c r="AD116" s="64" t="s">
        <v>76</v>
      </c>
    </row>
    <row r="117" spans="14:30" x14ac:dyDescent="0.25">
      <c r="N117" s="25">
        <v>46752</v>
      </c>
      <c r="O117" s="61" t="s">
        <v>76</v>
      </c>
      <c r="P117" s="16" t="s">
        <v>76</v>
      </c>
      <c r="Q117" s="16" t="s">
        <v>76</v>
      </c>
      <c r="R117" s="64" t="s">
        <v>76</v>
      </c>
      <c r="S117" s="61" t="s">
        <v>76</v>
      </c>
      <c r="T117" s="16" t="s">
        <v>76</v>
      </c>
      <c r="U117" s="16" t="s">
        <v>76</v>
      </c>
      <c r="V117" s="64" t="s">
        <v>76</v>
      </c>
      <c r="W117" s="61" t="s">
        <v>76</v>
      </c>
      <c r="X117" s="16" t="s">
        <v>76</v>
      </c>
      <c r="Y117" s="16" t="s">
        <v>76</v>
      </c>
      <c r="Z117" s="64" t="s">
        <v>76</v>
      </c>
      <c r="AA117" s="61" t="s">
        <v>76</v>
      </c>
      <c r="AB117" s="16" t="s">
        <v>76</v>
      </c>
      <c r="AC117" s="16" t="s">
        <v>76</v>
      </c>
      <c r="AD117" s="64" t="s">
        <v>76</v>
      </c>
    </row>
    <row r="118" spans="14:30" x14ac:dyDescent="0.25">
      <c r="N118" s="25">
        <v>46843</v>
      </c>
      <c r="O118" s="61" t="s">
        <v>76</v>
      </c>
      <c r="P118" s="16" t="s">
        <v>76</v>
      </c>
      <c r="Q118" s="16" t="s">
        <v>76</v>
      </c>
      <c r="R118" s="64" t="s">
        <v>76</v>
      </c>
      <c r="S118" s="61" t="s">
        <v>76</v>
      </c>
      <c r="T118" s="16" t="s">
        <v>76</v>
      </c>
      <c r="U118" s="16" t="s">
        <v>76</v>
      </c>
      <c r="V118" s="64" t="s">
        <v>76</v>
      </c>
      <c r="W118" s="61" t="s">
        <v>76</v>
      </c>
      <c r="X118" s="16" t="s">
        <v>76</v>
      </c>
      <c r="Y118" s="16" t="s">
        <v>76</v>
      </c>
      <c r="Z118" s="64" t="s">
        <v>76</v>
      </c>
      <c r="AA118" s="61" t="s">
        <v>76</v>
      </c>
      <c r="AB118" s="16" t="s">
        <v>76</v>
      </c>
      <c r="AC118" s="16" t="s">
        <v>76</v>
      </c>
      <c r="AD118" s="64" t="s">
        <v>76</v>
      </c>
    </row>
    <row r="119" spans="14:30" x14ac:dyDescent="0.25">
      <c r="N119" s="25">
        <v>46934</v>
      </c>
      <c r="O119" s="61" t="s">
        <v>76</v>
      </c>
      <c r="P119" s="16" t="s">
        <v>76</v>
      </c>
      <c r="Q119" s="16" t="s">
        <v>76</v>
      </c>
      <c r="R119" s="64" t="s">
        <v>76</v>
      </c>
      <c r="S119" s="61" t="s">
        <v>76</v>
      </c>
      <c r="T119" s="16" t="s">
        <v>76</v>
      </c>
      <c r="U119" s="16" t="s">
        <v>76</v>
      </c>
      <c r="V119" s="64" t="s">
        <v>76</v>
      </c>
      <c r="W119" s="61" t="s">
        <v>76</v>
      </c>
      <c r="X119" s="16" t="s">
        <v>76</v>
      </c>
      <c r="Y119" s="16" t="s">
        <v>76</v>
      </c>
      <c r="Z119" s="64" t="s">
        <v>76</v>
      </c>
      <c r="AA119" s="61" t="s">
        <v>76</v>
      </c>
      <c r="AB119" s="16" t="s">
        <v>76</v>
      </c>
      <c r="AC119" s="16" t="s">
        <v>76</v>
      </c>
      <c r="AD119" s="64" t="s">
        <v>76</v>
      </c>
    </row>
    <row r="120" spans="14:30" x14ac:dyDescent="0.25">
      <c r="N120" s="25">
        <v>47026</v>
      </c>
      <c r="O120" s="61" t="s">
        <v>76</v>
      </c>
      <c r="P120" s="16" t="s">
        <v>76</v>
      </c>
      <c r="Q120" s="16" t="s">
        <v>76</v>
      </c>
      <c r="R120" s="64" t="s">
        <v>76</v>
      </c>
      <c r="S120" s="61" t="s">
        <v>76</v>
      </c>
      <c r="T120" s="16" t="s">
        <v>76</v>
      </c>
      <c r="U120" s="16" t="s">
        <v>76</v>
      </c>
      <c r="V120" s="64" t="s">
        <v>76</v>
      </c>
      <c r="W120" s="61" t="s">
        <v>76</v>
      </c>
      <c r="X120" s="16" t="s">
        <v>76</v>
      </c>
      <c r="Y120" s="16" t="s">
        <v>76</v>
      </c>
      <c r="Z120" s="64" t="s">
        <v>76</v>
      </c>
      <c r="AA120" s="61" t="s">
        <v>76</v>
      </c>
      <c r="AB120" s="16" t="s">
        <v>76</v>
      </c>
      <c r="AC120" s="16" t="s">
        <v>76</v>
      </c>
      <c r="AD120" s="64" t="s">
        <v>76</v>
      </c>
    </row>
    <row r="121" spans="14:30" x14ac:dyDescent="0.25">
      <c r="N121" s="25">
        <v>47118</v>
      </c>
      <c r="O121" s="61" t="s">
        <v>76</v>
      </c>
      <c r="P121" s="16" t="s">
        <v>76</v>
      </c>
      <c r="Q121" s="16" t="s">
        <v>76</v>
      </c>
      <c r="R121" s="64" t="s">
        <v>76</v>
      </c>
      <c r="S121" s="61" t="s">
        <v>76</v>
      </c>
      <c r="T121" s="16" t="s">
        <v>76</v>
      </c>
      <c r="U121" s="16" t="s">
        <v>76</v>
      </c>
      <c r="V121" s="64" t="s">
        <v>76</v>
      </c>
      <c r="W121" s="61" t="s">
        <v>76</v>
      </c>
      <c r="X121" s="16" t="s">
        <v>76</v>
      </c>
      <c r="Y121" s="16" t="s">
        <v>76</v>
      </c>
      <c r="Z121" s="64" t="s">
        <v>76</v>
      </c>
      <c r="AA121" s="61" t="s">
        <v>76</v>
      </c>
      <c r="AB121" s="16" t="s">
        <v>76</v>
      </c>
      <c r="AC121" s="16" t="s">
        <v>76</v>
      </c>
      <c r="AD121" s="64" t="s">
        <v>76</v>
      </c>
    </row>
    <row r="122" spans="14:30" x14ac:dyDescent="0.25">
      <c r="N122" s="25">
        <v>47208</v>
      </c>
      <c r="O122" s="61" t="s">
        <v>76</v>
      </c>
      <c r="P122" s="16" t="s">
        <v>76</v>
      </c>
      <c r="Q122" s="16" t="s">
        <v>76</v>
      </c>
      <c r="R122" s="64" t="s">
        <v>76</v>
      </c>
      <c r="S122" s="61" t="s">
        <v>76</v>
      </c>
      <c r="T122" s="16" t="s">
        <v>76</v>
      </c>
      <c r="U122" s="16" t="s">
        <v>76</v>
      </c>
      <c r="V122" s="64" t="s">
        <v>76</v>
      </c>
      <c r="W122" s="61" t="s">
        <v>76</v>
      </c>
      <c r="X122" s="16" t="s">
        <v>76</v>
      </c>
      <c r="Y122" s="16" t="s">
        <v>76</v>
      </c>
      <c r="Z122" s="64" t="s">
        <v>76</v>
      </c>
      <c r="AA122" s="61" t="s">
        <v>76</v>
      </c>
      <c r="AB122" s="16" t="s">
        <v>76</v>
      </c>
      <c r="AC122" s="16" t="s">
        <v>76</v>
      </c>
      <c r="AD122" s="64" t="s">
        <v>76</v>
      </c>
    </row>
    <row r="123" spans="14:30" x14ac:dyDescent="0.25">
      <c r="N123" s="25">
        <v>47299</v>
      </c>
      <c r="O123" s="61" t="s">
        <v>76</v>
      </c>
      <c r="P123" s="16" t="s">
        <v>76</v>
      </c>
      <c r="Q123" s="16" t="s">
        <v>76</v>
      </c>
      <c r="R123" s="64" t="s">
        <v>76</v>
      </c>
      <c r="S123" s="61" t="s">
        <v>76</v>
      </c>
      <c r="T123" s="16" t="s">
        <v>76</v>
      </c>
      <c r="U123" s="16" t="s">
        <v>76</v>
      </c>
      <c r="V123" s="64" t="s">
        <v>76</v>
      </c>
      <c r="W123" s="61" t="s">
        <v>76</v>
      </c>
      <c r="X123" s="16" t="s">
        <v>76</v>
      </c>
      <c r="Y123" s="16" t="s">
        <v>76</v>
      </c>
      <c r="Z123" s="64" t="s">
        <v>76</v>
      </c>
      <c r="AA123" s="61" t="s">
        <v>76</v>
      </c>
      <c r="AB123" s="16" t="s">
        <v>76</v>
      </c>
      <c r="AC123" s="16" t="s">
        <v>76</v>
      </c>
      <c r="AD123" s="64" t="s">
        <v>76</v>
      </c>
    </row>
    <row r="124" spans="14:30" x14ac:dyDescent="0.25">
      <c r="N124" s="25">
        <v>47391</v>
      </c>
      <c r="O124" s="61" t="s">
        <v>76</v>
      </c>
      <c r="P124" s="16" t="s">
        <v>76</v>
      </c>
      <c r="Q124" s="16" t="s">
        <v>76</v>
      </c>
      <c r="R124" s="64" t="s">
        <v>76</v>
      </c>
      <c r="S124" s="61" t="s">
        <v>76</v>
      </c>
      <c r="T124" s="16" t="s">
        <v>76</v>
      </c>
      <c r="U124" s="16" t="s">
        <v>76</v>
      </c>
      <c r="V124" s="64" t="s">
        <v>76</v>
      </c>
      <c r="W124" s="61" t="s">
        <v>76</v>
      </c>
      <c r="X124" s="16" t="s">
        <v>76</v>
      </c>
      <c r="Y124" s="16" t="s">
        <v>76</v>
      </c>
      <c r="Z124" s="64" t="s">
        <v>76</v>
      </c>
      <c r="AA124" s="61" t="s">
        <v>76</v>
      </c>
      <c r="AB124" s="16" t="s">
        <v>76</v>
      </c>
      <c r="AC124" s="16" t="s">
        <v>76</v>
      </c>
      <c r="AD124" s="64" t="s">
        <v>76</v>
      </c>
    </row>
    <row r="125" spans="14:30" x14ac:dyDescent="0.25">
      <c r="N125" s="25">
        <v>47483</v>
      </c>
      <c r="O125" s="61" t="s">
        <v>76</v>
      </c>
      <c r="P125" s="16" t="s">
        <v>76</v>
      </c>
      <c r="Q125" s="16" t="s">
        <v>76</v>
      </c>
      <c r="R125" s="64" t="s">
        <v>76</v>
      </c>
      <c r="S125" s="61" t="s">
        <v>76</v>
      </c>
      <c r="T125" s="16" t="s">
        <v>76</v>
      </c>
      <c r="U125" s="16" t="s">
        <v>76</v>
      </c>
      <c r="V125" s="64" t="s">
        <v>76</v>
      </c>
      <c r="W125" s="61" t="s">
        <v>76</v>
      </c>
      <c r="X125" s="16" t="s">
        <v>76</v>
      </c>
      <c r="Y125" s="16" t="s">
        <v>76</v>
      </c>
      <c r="Z125" s="64" t="s">
        <v>76</v>
      </c>
      <c r="AA125" s="61" t="s">
        <v>76</v>
      </c>
      <c r="AB125" s="16" t="s">
        <v>76</v>
      </c>
      <c r="AC125" s="16" t="s">
        <v>76</v>
      </c>
      <c r="AD125" s="64" t="s">
        <v>76</v>
      </c>
    </row>
    <row r="126" spans="14:30" x14ac:dyDescent="0.25">
      <c r="N126" s="25">
        <v>47573</v>
      </c>
      <c r="O126" s="61" t="s">
        <v>76</v>
      </c>
      <c r="P126" s="16" t="s">
        <v>76</v>
      </c>
      <c r="Q126" s="16" t="s">
        <v>76</v>
      </c>
      <c r="R126" s="64" t="s">
        <v>76</v>
      </c>
      <c r="S126" s="61" t="s">
        <v>76</v>
      </c>
      <c r="T126" s="16" t="s">
        <v>76</v>
      </c>
      <c r="U126" s="16" t="s">
        <v>76</v>
      </c>
      <c r="V126" s="64" t="s">
        <v>76</v>
      </c>
      <c r="W126" s="61" t="s">
        <v>76</v>
      </c>
      <c r="X126" s="16" t="s">
        <v>76</v>
      </c>
      <c r="Y126" s="16" t="s">
        <v>76</v>
      </c>
      <c r="Z126" s="64" t="s">
        <v>76</v>
      </c>
      <c r="AA126" s="61" t="s">
        <v>76</v>
      </c>
      <c r="AB126" s="16" t="s">
        <v>76</v>
      </c>
      <c r="AC126" s="16" t="s">
        <v>76</v>
      </c>
      <c r="AD126" s="64" t="s">
        <v>76</v>
      </c>
    </row>
    <row r="127" spans="14:30" x14ac:dyDescent="0.25">
      <c r="N127" s="25">
        <v>47664</v>
      </c>
      <c r="O127" s="61" t="s">
        <v>76</v>
      </c>
      <c r="P127" s="16" t="s">
        <v>76</v>
      </c>
      <c r="Q127" s="16" t="s">
        <v>76</v>
      </c>
      <c r="R127" s="64" t="s">
        <v>76</v>
      </c>
      <c r="S127" s="61" t="s">
        <v>76</v>
      </c>
      <c r="T127" s="16" t="s">
        <v>76</v>
      </c>
      <c r="U127" s="16" t="s">
        <v>76</v>
      </c>
      <c r="V127" s="64" t="s">
        <v>76</v>
      </c>
      <c r="W127" s="61" t="s">
        <v>76</v>
      </c>
      <c r="X127" s="16" t="s">
        <v>76</v>
      </c>
      <c r="Y127" s="16" t="s">
        <v>76</v>
      </c>
      <c r="Z127" s="64" t="s">
        <v>76</v>
      </c>
      <c r="AA127" s="61" t="s">
        <v>76</v>
      </c>
      <c r="AB127" s="16" t="s">
        <v>76</v>
      </c>
      <c r="AC127" s="16" t="s">
        <v>76</v>
      </c>
      <c r="AD127" s="64" t="s">
        <v>76</v>
      </c>
    </row>
    <row r="128" spans="14:30" x14ac:dyDescent="0.25">
      <c r="N128" s="25">
        <v>47756</v>
      </c>
      <c r="O128" s="61" t="s">
        <v>76</v>
      </c>
      <c r="P128" s="16" t="s">
        <v>76</v>
      </c>
      <c r="Q128" s="16" t="s">
        <v>76</v>
      </c>
      <c r="R128" s="64" t="s">
        <v>76</v>
      </c>
      <c r="S128" s="61" t="s">
        <v>76</v>
      </c>
      <c r="T128" s="16" t="s">
        <v>76</v>
      </c>
      <c r="U128" s="16" t="s">
        <v>76</v>
      </c>
      <c r="V128" s="64" t="s">
        <v>76</v>
      </c>
      <c r="W128" s="61" t="s">
        <v>76</v>
      </c>
      <c r="X128" s="16" t="s">
        <v>76</v>
      </c>
      <c r="Y128" s="16" t="s">
        <v>76</v>
      </c>
      <c r="Z128" s="64" t="s">
        <v>76</v>
      </c>
      <c r="AA128" s="61" t="s">
        <v>76</v>
      </c>
      <c r="AB128" s="16" t="s">
        <v>76</v>
      </c>
      <c r="AC128" s="16" t="s">
        <v>76</v>
      </c>
      <c r="AD128" s="64" t="s">
        <v>76</v>
      </c>
    </row>
    <row r="129" spans="14:30" x14ac:dyDescent="0.25">
      <c r="N129" s="25">
        <v>47848</v>
      </c>
      <c r="O129" s="61" t="s">
        <v>76</v>
      </c>
      <c r="P129" s="16" t="s">
        <v>76</v>
      </c>
      <c r="Q129" s="16" t="s">
        <v>76</v>
      </c>
      <c r="R129" s="64" t="s">
        <v>76</v>
      </c>
      <c r="S129" s="61" t="s">
        <v>76</v>
      </c>
      <c r="T129" s="16" t="s">
        <v>76</v>
      </c>
      <c r="U129" s="16" t="s">
        <v>76</v>
      </c>
      <c r="V129" s="64" t="s">
        <v>76</v>
      </c>
      <c r="W129" s="61" t="s">
        <v>76</v>
      </c>
      <c r="X129" s="16" t="s">
        <v>76</v>
      </c>
      <c r="Y129" s="16" t="s">
        <v>76</v>
      </c>
      <c r="Z129" s="64" t="s">
        <v>76</v>
      </c>
      <c r="AA129" s="61" t="s">
        <v>76</v>
      </c>
      <c r="AB129" s="16" t="s">
        <v>76</v>
      </c>
      <c r="AC129" s="16" t="s">
        <v>76</v>
      </c>
      <c r="AD129" s="64" t="s">
        <v>76</v>
      </c>
    </row>
    <row r="130" spans="14:30" x14ac:dyDescent="0.25">
      <c r="N130" s="25">
        <v>47938</v>
      </c>
      <c r="O130" s="61" t="s">
        <v>76</v>
      </c>
      <c r="P130" s="16" t="s">
        <v>76</v>
      </c>
      <c r="Q130" s="16" t="s">
        <v>76</v>
      </c>
      <c r="R130" s="64" t="s">
        <v>76</v>
      </c>
      <c r="S130" s="61" t="s">
        <v>76</v>
      </c>
      <c r="T130" s="16" t="s">
        <v>76</v>
      </c>
      <c r="U130" s="16" t="s">
        <v>76</v>
      </c>
      <c r="V130" s="64" t="s">
        <v>76</v>
      </c>
      <c r="W130" s="61" t="s">
        <v>76</v>
      </c>
      <c r="X130" s="16" t="s">
        <v>76</v>
      </c>
      <c r="Y130" s="16" t="s">
        <v>76</v>
      </c>
      <c r="Z130" s="64" t="s">
        <v>76</v>
      </c>
      <c r="AA130" s="61" t="s">
        <v>76</v>
      </c>
      <c r="AB130" s="16" t="s">
        <v>76</v>
      </c>
      <c r="AC130" s="16" t="s">
        <v>76</v>
      </c>
      <c r="AD130" s="64" t="s">
        <v>76</v>
      </c>
    </row>
    <row r="131" spans="14:30" x14ac:dyDescent="0.25">
      <c r="N131" s="25">
        <v>48029</v>
      </c>
      <c r="O131" s="61" t="s">
        <v>76</v>
      </c>
      <c r="P131" s="16" t="s">
        <v>76</v>
      </c>
      <c r="Q131" s="16" t="s">
        <v>76</v>
      </c>
      <c r="R131" s="64" t="s">
        <v>76</v>
      </c>
      <c r="S131" s="61" t="s">
        <v>76</v>
      </c>
      <c r="T131" s="16" t="s">
        <v>76</v>
      </c>
      <c r="U131" s="16" t="s">
        <v>76</v>
      </c>
      <c r="V131" s="64" t="s">
        <v>76</v>
      </c>
      <c r="W131" s="61" t="s">
        <v>76</v>
      </c>
      <c r="X131" s="16" t="s">
        <v>76</v>
      </c>
      <c r="Y131" s="16" t="s">
        <v>76</v>
      </c>
      <c r="Z131" s="64" t="s">
        <v>76</v>
      </c>
      <c r="AA131" s="61" t="s">
        <v>76</v>
      </c>
      <c r="AB131" s="16" t="s">
        <v>76</v>
      </c>
      <c r="AC131" s="16" t="s">
        <v>76</v>
      </c>
      <c r="AD131" s="64" t="s">
        <v>76</v>
      </c>
    </row>
    <row r="132" spans="14:30" x14ac:dyDescent="0.25">
      <c r="N132" s="25">
        <v>48121</v>
      </c>
      <c r="O132" s="61" t="s">
        <v>76</v>
      </c>
      <c r="P132" s="16" t="s">
        <v>76</v>
      </c>
      <c r="Q132" s="16" t="s">
        <v>76</v>
      </c>
      <c r="R132" s="64" t="s">
        <v>76</v>
      </c>
      <c r="S132" s="61" t="s">
        <v>76</v>
      </c>
      <c r="T132" s="16" t="s">
        <v>76</v>
      </c>
      <c r="U132" s="16" t="s">
        <v>76</v>
      </c>
      <c r="V132" s="64" t="s">
        <v>76</v>
      </c>
      <c r="W132" s="61" t="s">
        <v>76</v>
      </c>
      <c r="X132" s="16" t="s">
        <v>76</v>
      </c>
      <c r="Y132" s="16" t="s">
        <v>76</v>
      </c>
      <c r="Z132" s="64" t="s">
        <v>76</v>
      </c>
      <c r="AA132" s="61" t="s">
        <v>76</v>
      </c>
      <c r="AB132" s="16" t="s">
        <v>76</v>
      </c>
      <c r="AC132" s="16" t="s">
        <v>76</v>
      </c>
      <c r="AD132" s="64" t="s">
        <v>76</v>
      </c>
    </row>
    <row r="133" spans="14:30" x14ac:dyDescent="0.25">
      <c r="N133" s="25">
        <v>48213</v>
      </c>
      <c r="O133" s="61" t="s">
        <v>76</v>
      </c>
      <c r="P133" s="16" t="s">
        <v>76</v>
      </c>
      <c r="Q133" s="16" t="s">
        <v>76</v>
      </c>
      <c r="R133" s="64" t="s">
        <v>76</v>
      </c>
      <c r="S133" s="61" t="s">
        <v>76</v>
      </c>
      <c r="T133" s="16" t="s">
        <v>76</v>
      </c>
      <c r="U133" s="16" t="s">
        <v>76</v>
      </c>
      <c r="V133" s="64" t="s">
        <v>76</v>
      </c>
      <c r="W133" s="61" t="s">
        <v>76</v>
      </c>
      <c r="X133" s="16" t="s">
        <v>76</v>
      </c>
      <c r="Y133" s="16" t="s">
        <v>76</v>
      </c>
      <c r="Z133" s="64" t="s">
        <v>76</v>
      </c>
      <c r="AA133" s="61" t="s">
        <v>76</v>
      </c>
      <c r="AB133" s="16" t="s">
        <v>76</v>
      </c>
      <c r="AC133" s="16" t="s">
        <v>76</v>
      </c>
      <c r="AD133" s="64" t="s">
        <v>76</v>
      </c>
    </row>
    <row r="134" spans="14:30" x14ac:dyDescent="0.25">
      <c r="N134" s="25">
        <v>48304</v>
      </c>
      <c r="O134" s="61" t="s">
        <v>76</v>
      </c>
      <c r="P134" s="16" t="s">
        <v>76</v>
      </c>
      <c r="Q134" s="16" t="s">
        <v>76</v>
      </c>
      <c r="R134" s="64" t="s">
        <v>76</v>
      </c>
      <c r="S134" s="61" t="s">
        <v>76</v>
      </c>
      <c r="T134" s="16" t="s">
        <v>76</v>
      </c>
      <c r="U134" s="16" t="s">
        <v>76</v>
      </c>
      <c r="V134" s="64" t="s">
        <v>76</v>
      </c>
      <c r="W134" s="61" t="s">
        <v>76</v>
      </c>
      <c r="X134" s="16" t="s">
        <v>76</v>
      </c>
      <c r="Y134" s="16" t="s">
        <v>76</v>
      </c>
      <c r="Z134" s="64" t="s">
        <v>76</v>
      </c>
      <c r="AA134" s="61" t="s">
        <v>76</v>
      </c>
      <c r="AB134" s="16" t="s">
        <v>76</v>
      </c>
      <c r="AC134" s="16" t="s">
        <v>76</v>
      </c>
      <c r="AD134" s="64" t="s">
        <v>76</v>
      </c>
    </row>
    <row r="135" spans="14:30" x14ac:dyDescent="0.25">
      <c r="N135" s="25">
        <v>48395</v>
      </c>
      <c r="O135" s="61" t="s">
        <v>76</v>
      </c>
      <c r="P135" s="16" t="s">
        <v>76</v>
      </c>
      <c r="Q135" s="16" t="s">
        <v>76</v>
      </c>
      <c r="R135" s="64" t="s">
        <v>76</v>
      </c>
      <c r="S135" s="61" t="s">
        <v>76</v>
      </c>
      <c r="T135" s="16" t="s">
        <v>76</v>
      </c>
      <c r="U135" s="16" t="s">
        <v>76</v>
      </c>
      <c r="V135" s="64" t="s">
        <v>76</v>
      </c>
      <c r="W135" s="61" t="s">
        <v>76</v>
      </c>
      <c r="X135" s="16" t="s">
        <v>76</v>
      </c>
      <c r="Y135" s="16" t="s">
        <v>76</v>
      </c>
      <c r="Z135" s="64" t="s">
        <v>76</v>
      </c>
      <c r="AA135" s="61" t="s">
        <v>76</v>
      </c>
      <c r="AB135" s="16" t="s">
        <v>76</v>
      </c>
      <c r="AC135" s="16" t="s">
        <v>76</v>
      </c>
      <c r="AD135" s="64" t="s">
        <v>76</v>
      </c>
    </row>
    <row r="136" spans="14:30" x14ac:dyDescent="0.25">
      <c r="N136" s="25">
        <v>48487</v>
      </c>
      <c r="O136" s="61" t="s">
        <v>76</v>
      </c>
      <c r="P136" s="16" t="s">
        <v>76</v>
      </c>
      <c r="Q136" s="16" t="s">
        <v>76</v>
      </c>
      <c r="R136" s="64" t="s">
        <v>76</v>
      </c>
      <c r="S136" s="61" t="s">
        <v>76</v>
      </c>
      <c r="T136" s="16" t="s">
        <v>76</v>
      </c>
      <c r="U136" s="16" t="s">
        <v>76</v>
      </c>
      <c r="V136" s="64" t="s">
        <v>76</v>
      </c>
      <c r="W136" s="61" t="s">
        <v>76</v>
      </c>
      <c r="X136" s="16" t="s">
        <v>76</v>
      </c>
      <c r="Y136" s="16" t="s">
        <v>76</v>
      </c>
      <c r="Z136" s="64" t="s">
        <v>76</v>
      </c>
      <c r="AA136" s="61" t="s">
        <v>76</v>
      </c>
      <c r="AB136" s="16" t="s">
        <v>76</v>
      </c>
      <c r="AC136" s="16" t="s">
        <v>76</v>
      </c>
      <c r="AD136" s="64" t="s">
        <v>76</v>
      </c>
    </row>
    <row r="137" spans="14:30" x14ac:dyDescent="0.25">
      <c r="N137" s="25">
        <v>48579</v>
      </c>
      <c r="O137" s="61" t="s">
        <v>76</v>
      </c>
      <c r="P137" s="16" t="s">
        <v>76</v>
      </c>
      <c r="Q137" s="16" t="s">
        <v>76</v>
      </c>
      <c r="R137" s="64" t="s">
        <v>76</v>
      </c>
      <c r="S137" s="61" t="s">
        <v>76</v>
      </c>
      <c r="T137" s="16" t="s">
        <v>76</v>
      </c>
      <c r="U137" s="16" t="s">
        <v>76</v>
      </c>
      <c r="V137" s="64" t="s">
        <v>76</v>
      </c>
      <c r="W137" s="61" t="s">
        <v>76</v>
      </c>
      <c r="X137" s="16" t="s">
        <v>76</v>
      </c>
      <c r="Y137" s="16" t="s">
        <v>76</v>
      </c>
      <c r="Z137" s="64" t="s">
        <v>76</v>
      </c>
      <c r="AA137" s="61" t="s">
        <v>76</v>
      </c>
      <c r="AB137" s="16" t="s">
        <v>76</v>
      </c>
      <c r="AC137" s="16" t="s">
        <v>76</v>
      </c>
      <c r="AD137" s="64" t="s">
        <v>76</v>
      </c>
    </row>
    <row r="138" spans="14:30" x14ac:dyDescent="0.25">
      <c r="N138" s="25">
        <v>48669</v>
      </c>
      <c r="O138" s="61" t="s">
        <v>76</v>
      </c>
      <c r="P138" s="16" t="s">
        <v>76</v>
      </c>
      <c r="Q138" s="16" t="s">
        <v>76</v>
      </c>
      <c r="R138" s="64" t="s">
        <v>76</v>
      </c>
      <c r="S138" s="61" t="s">
        <v>76</v>
      </c>
      <c r="T138" s="16" t="s">
        <v>76</v>
      </c>
      <c r="U138" s="16" t="s">
        <v>76</v>
      </c>
      <c r="V138" s="64" t="s">
        <v>76</v>
      </c>
      <c r="W138" s="61" t="s">
        <v>76</v>
      </c>
      <c r="X138" s="16" t="s">
        <v>76</v>
      </c>
      <c r="Y138" s="16" t="s">
        <v>76</v>
      </c>
      <c r="Z138" s="64" t="s">
        <v>76</v>
      </c>
      <c r="AA138" s="61" t="s">
        <v>76</v>
      </c>
      <c r="AB138" s="16" t="s">
        <v>76</v>
      </c>
      <c r="AC138" s="16" t="s">
        <v>76</v>
      </c>
      <c r="AD138" s="64" t="s">
        <v>76</v>
      </c>
    </row>
    <row r="139" spans="14:30" x14ac:dyDescent="0.25">
      <c r="N139" s="25">
        <v>48760</v>
      </c>
      <c r="O139" s="61" t="s">
        <v>76</v>
      </c>
      <c r="P139" s="16" t="s">
        <v>76</v>
      </c>
      <c r="Q139" s="16" t="s">
        <v>76</v>
      </c>
      <c r="R139" s="64" t="s">
        <v>76</v>
      </c>
      <c r="S139" s="61" t="s">
        <v>76</v>
      </c>
      <c r="T139" s="16" t="s">
        <v>76</v>
      </c>
      <c r="U139" s="16" t="s">
        <v>76</v>
      </c>
      <c r="V139" s="64" t="s">
        <v>76</v>
      </c>
      <c r="W139" s="61" t="s">
        <v>76</v>
      </c>
      <c r="X139" s="16" t="s">
        <v>76</v>
      </c>
      <c r="Y139" s="16" t="s">
        <v>76</v>
      </c>
      <c r="Z139" s="64" t="s">
        <v>76</v>
      </c>
      <c r="AA139" s="61" t="s">
        <v>76</v>
      </c>
      <c r="AB139" s="16" t="s">
        <v>76</v>
      </c>
      <c r="AC139" s="16" t="s">
        <v>76</v>
      </c>
      <c r="AD139" s="64" t="s">
        <v>76</v>
      </c>
    </row>
    <row r="140" spans="14:30" x14ac:dyDescent="0.25">
      <c r="N140" s="25">
        <v>48852</v>
      </c>
      <c r="O140" s="61" t="s">
        <v>76</v>
      </c>
      <c r="P140" s="16" t="s">
        <v>76</v>
      </c>
      <c r="Q140" s="16" t="s">
        <v>76</v>
      </c>
      <c r="R140" s="64" t="s">
        <v>76</v>
      </c>
      <c r="S140" s="61" t="s">
        <v>76</v>
      </c>
      <c r="T140" s="16" t="s">
        <v>76</v>
      </c>
      <c r="U140" s="16" t="s">
        <v>76</v>
      </c>
      <c r="V140" s="64" t="s">
        <v>76</v>
      </c>
      <c r="W140" s="61" t="s">
        <v>76</v>
      </c>
      <c r="X140" s="16" t="s">
        <v>76</v>
      </c>
      <c r="Y140" s="16" t="s">
        <v>76</v>
      </c>
      <c r="Z140" s="64" t="s">
        <v>76</v>
      </c>
      <c r="AA140" s="61" t="s">
        <v>76</v>
      </c>
      <c r="AB140" s="16" t="s">
        <v>76</v>
      </c>
      <c r="AC140" s="16" t="s">
        <v>76</v>
      </c>
      <c r="AD140" s="64" t="s">
        <v>76</v>
      </c>
    </row>
    <row r="141" spans="14:30" x14ac:dyDescent="0.25">
      <c r="N141" s="25">
        <v>48944</v>
      </c>
      <c r="O141" s="61" t="s">
        <v>76</v>
      </c>
      <c r="P141" s="16" t="s">
        <v>76</v>
      </c>
      <c r="Q141" s="16" t="s">
        <v>76</v>
      </c>
      <c r="R141" s="64" t="s">
        <v>76</v>
      </c>
      <c r="S141" s="61" t="s">
        <v>76</v>
      </c>
      <c r="T141" s="16" t="s">
        <v>76</v>
      </c>
      <c r="U141" s="16" t="s">
        <v>76</v>
      </c>
      <c r="V141" s="64" t="s">
        <v>76</v>
      </c>
      <c r="W141" s="61" t="s">
        <v>76</v>
      </c>
      <c r="X141" s="16" t="s">
        <v>76</v>
      </c>
      <c r="Y141" s="16" t="s">
        <v>76</v>
      </c>
      <c r="Z141" s="64" t="s">
        <v>76</v>
      </c>
      <c r="AA141" s="61" t="s">
        <v>76</v>
      </c>
      <c r="AB141" s="16" t="s">
        <v>76</v>
      </c>
      <c r="AC141" s="16" t="s">
        <v>76</v>
      </c>
      <c r="AD141" s="64" t="s">
        <v>76</v>
      </c>
    </row>
    <row r="142" spans="14:30" x14ac:dyDescent="0.25">
      <c r="N142" s="25">
        <v>49034</v>
      </c>
      <c r="O142" s="61" t="s">
        <v>76</v>
      </c>
      <c r="P142" s="16" t="s">
        <v>76</v>
      </c>
      <c r="Q142" s="16" t="s">
        <v>76</v>
      </c>
      <c r="R142" s="64" t="s">
        <v>76</v>
      </c>
      <c r="S142" s="61" t="s">
        <v>76</v>
      </c>
      <c r="T142" s="16" t="s">
        <v>76</v>
      </c>
      <c r="U142" s="16" t="s">
        <v>76</v>
      </c>
      <c r="V142" s="64" t="s">
        <v>76</v>
      </c>
      <c r="W142" s="61" t="s">
        <v>76</v>
      </c>
      <c r="X142" s="16" t="s">
        <v>76</v>
      </c>
      <c r="Y142" s="16" t="s">
        <v>76</v>
      </c>
      <c r="Z142" s="64" t="s">
        <v>76</v>
      </c>
      <c r="AA142" s="61" t="s">
        <v>76</v>
      </c>
      <c r="AB142" s="16" t="s">
        <v>76</v>
      </c>
      <c r="AC142" s="16" t="s">
        <v>76</v>
      </c>
      <c r="AD142" s="64" t="s">
        <v>76</v>
      </c>
    </row>
    <row r="143" spans="14:30" x14ac:dyDescent="0.25">
      <c r="N143" s="25">
        <v>49125</v>
      </c>
      <c r="O143" s="61" t="s">
        <v>76</v>
      </c>
      <c r="P143" s="16" t="s">
        <v>76</v>
      </c>
      <c r="Q143" s="16" t="s">
        <v>76</v>
      </c>
      <c r="R143" s="64" t="s">
        <v>76</v>
      </c>
      <c r="S143" s="61" t="s">
        <v>76</v>
      </c>
      <c r="T143" s="16" t="s">
        <v>76</v>
      </c>
      <c r="U143" s="16" t="s">
        <v>76</v>
      </c>
      <c r="V143" s="64" t="s">
        <v>76</v>
      </c>
      <c r="W143" s="61" t="s">
        <v>76</v>
      </c>
      <c r="X143" s="16" t="s">
        <v>76</v>
      </c>
      <c r="Y143" s="16" t="s">
        <v>76</v>
      </c>
      <c r="Z143" s="64" t="s">
        <v>76</v>
      </c>
      <c r="AA143" s="61" t="s">
        <v>76</v>
      </c>
      <c r="AB143" s="16" t="s">
        <v>76</v>
      </c>
      <c r="AC143" s="16" t="s">
        <v>76</v>
      </c>
      <c r="AD143" s="64" t="s">
        <v>76</v>
      </c>
    </row>
    <row r="144" spans="14:30" x14ac:dyDescent="0.25">
      <c r="N144" s="25">
        <v>49217</v>
      </c>
      <c r="O144" s="61" t="s">
        <v>76</v>
      </c>
      <c r="P144" s="16" t="s">
        <v>76</v>
      </c>
      <c r="Q144" s="16" t="s">
        <v>76</v>
      </c>
      <c r="R144" s="64" t="s">
        <v>76</v>
      </c>
      <c r="S144" s="61" t="s">
        <v>76</v>
      </c>
      <c r="T144" s="16" t="s">
        <v>76</v>
      </c>
      <c r="U144" s="16" t="s">
        <v>76</v>
      </c>
      <c r="V144" s="64" t="s">
        <v>76</v>
      </c>
      <c r="W144" s="61" t="s">
        <v>76</v>
      </c>
      <c r="X144" s="16" t="s">
        <v>76</v>
      </c>
      <c r="Y144" s="16" t="s">
        <v>76</v>
      </c>
      <c r="Z144" s="64" t="s">
        <v>76</v>
      </c>
      <c r="AA144" s="61" t="s">
        <v>76</v>
      </c>
      <c r="AB144" s="16" t="s">
        <v>76</v>
      </c>
      <c r="AC144" s="16" t="s">
        <v>76</v>
      </c>
      <c r="AD144" s="64" t="s">
        <v>76</v>
      </c>
    </row>
    <row r="145" spans="14:30" x14ac:dyDescent="0.25">
      <c r="N145" s="25">
        <v>49309</v>
      </c>
      <c r="O145" s="61" t="s">
        <v>76</v>
      </c>
      <c r="P145" s="16" t="s">
        <v>76</v>
      </c>
      <c r="Q145" s="16" t="s">
        <v>76</v>
      </c>
      <c r="R145" s="64" t="s">
        <v>76</v>
      </c>
      <c r="S145" s="61" t="s">
        <v>76</v>
      </c>
      <c r="T145" s="16" t="s">
        <v>76</v>
      </c>
      <c r="U145" s="16" t="s">
        <v>76</v>
      </c>
      <c r="V145" s="64" t="s">
        <v>76</v>
      </c>
      <c r="W145" s="61" t="s">
        <v>76</v>
      </c>
      <c r="X145" s="16" t="s">
        <v>76</v>
      </c>
      <c r="Y145" s="16" t="s">
        <v>76</v>
      </c>
      <c r="Z145" s="64" t="s">
        <v>76</v>
      </c>
      <c r="AA145" s="61" t="s">
        <v>76</v>
      </c>
      <c r="AB145" s="16" t="s">
        <v>76</v>
      </c>
      <c r="AC145" s="16" t="s">
        <v>76</v>
      </c>
      <c r="AD145" s="64" t="s">
        <v>76</v>
      </c>
    </row>
    <row r="146" spans="14:30" x14ac:dyDescent="0.25">
      <c r="N146" s="25">
        <v>49399</v>
      </c>
      <c r="O146" s="61" t="s">
        <v>76</v>
      </c>
      <c r="P146" s="16" t="s">
        <v>76</v>
      </c>
      <c r="Q146" s="16" t="s">
        <v>76</v>
      </c>
      <c r="R146" s="64" t="s">
        <v>76</v>
      </c>
      <c r="S146" s="61" t="s">
        <v>76</v>
      </c>
      <c r="T146" s="16" t="s">
        <v>76</v>
      </c>
      <c r="U146" s="16" t="s">
        <v>76</v>
      </c>
      <c r="V146" s="64" t="s">
        <v>76</v>
      </c>
      <c r="W146" s="61" t="s">
        <v>76</v>
      </c>
      <c r="X146" s="16" t="s">
        <v>76</v>
      </c>
      <c r="Y146" s="16" t="s">
        <v>76</v>
      </c>
      <c r="Z146" s="64" t="s">
        <v>76</v>
      </c>
      <c r="AA146" s="61" t="s">
        <v>76</v>
      </c>
      <c r="AB146" s="16" t="s">
        <v>76</v>
      </c>
      <c r="AC146" s="16" t="s">
        <v>76</v>
      </c>
      <c r="AD146" s="64" t="s">
        <v>76</v>
      </c>
    </row>
    <row r="147" spans="14:30" x14ac:dyDescent="0.25">
      <c r="N147" s="25">
        <v>49490</v>
      </c>
      <c r="O147" s="61" t="s">
        <v>76</v>
      </c>
      <c r="P147" s="16" t="s">
        <v>76</v>
      </c>
      <c r="Q147" s="16" t="s">
        <v>76</v>
      </c>
      <c r="R147" s="64" t="s">
        <v>76</v>
      </c>
      <c r="S147" s="61" t="s">
        <v>76</v>
      </c>
      <c r="T147" s="16" t="s">
        <v>76</v>
      </c>
      <c r="U147" s="16" t="s">
        <v>76</v>
      </c>
      <c r="V147" s="64" t="s">
        <v>76</v>
      </c>
      <c r="W147" s="61" t="s">
        <v>76</v>
      </c>
      <c r="X147" s="16" t="s">
        <v>76</v>
      </c>
      <c r="Y147" s="16" t="s">
        <v>76</v>
      </c>
      <c r="Z147" s="64" t="s">
        <v>76</v>
      </c>
      <c r="AA147" s="61" t="s">
        <v>76</v>
      </c>
      <c r="AB147" s="16" t="s">
        <v>76</v>
      </c>
      <c r="AC147" s="16" t="s">
        <v>76</v>
      </c>
      <c r="AD147" s="64" t="s">
        <v>76</v>
      </c>
    </row>
    <row r="148" spans="14:30" x14ac:dyDescent="0.25">
      <c r="N148" s="25">
        <v>49582</v>
      </c>
      <c r="O148" s="61" t="s">
        <v>76</v>
      </c>
      <c r="P148" s="16" t="s">
        <v>76</v>
      </c>
      <c r="Q148" s="16" t="s">
        <v>76</v>
      </c>
      <c r="R148" s="64" t="s">
        <v>76</v>
      </c>
      <c r="S148" s="61" t="s">
        <v>76</v>
      </c>
      <c r="T148" s="16" t="s">
        <v>76</v>
      </c>
      <c r="U148" s="16" t="s">
        <v>76</v>
      </c>
      <c r="V148" s="64" t="s">
        <v>76</v>
      </c>
      <c r="W148" s="61" t="s">
        <v>76</v>
      </c>
      <c r="X148" s="16" t="s">
        <v>76</v>
      </c>
      <c r="Y148" s="16" t="s">
        <v>76</v>
      </c>
      <c r="Z148" s="64" t="s">
        <v>76</v>
      </c>
      <c r="AA148" s="61" t="s">
        <v>76</v>
      </c>
      <c r="AB148" s="16" t="s">
        <v>76</v>
      </c>
      <c r="AC148" s="16" t="s">
        <v>76</v>
      </c>
      <c r="AD148" s="64" t="s">
        <v>76</v>
      </c>
    </row>
    <row r="149" spans="14:30" x14ac:dyDescent="0.25">
      <c r="N149" s="25">
        <v>49674</v>
      </c>
      <c r="O149" s="61" t="s">
        <v>76</v>
      </c>
      <c r="P149" s="16" t="s">
        <v>76</v>
      </c>
      <c r="Q149" s="16" t="s">
        <v>76</v>
      </c>
      <c r="R149" s="64" t="s">
        <v>76</v>
      </c>
      <c r="S149" s="61" t="s">
        <v>76</v>
      </c>
      <c r="T149" s="16" t="s">
        <v>76</v>
      </c>
      <c r="U149" s="16" t="s">
        <v>76</v>
      </c>
      <c r="V149" s="64" t="s">
        <v>76</v>
      </c>
      <c r="W149" s="61" t="s">
        <v>76</v>
      </c>
      <c r="X149" s="16" t="s">
        <v>76</v>
      </c>
      <c r="Y149" s="16" t="s">
        <v>76</v>
      </c>
      <c r="Z149" s="64" t="s">
        <v>76</v>
      </c>
      <c r="AA149" s="61" t="s">
        <v>76</v>
      </c>
      <c r="AB149" s="16" t="s">
        <v>76</v>
      </c>
      <c r="AC149" s="16" t="s">
        <v>76</v>
      </c>
      <c r="AD149" s="64" t="s">
        <v>76</v>
      </c>
    </row>
    <row r="150" spans="14:30" x14ac:dyDescent="0.25">
      <c r="N150" s="25">
        <v>49765</v>
      </c>
      <c r="O150" s="61" t="s">
        <v>76</v>
      </c>
      <c r="P150" s="16" t="s">
        <v>76</v>
      </c>
      <c r="Q150" s="16" t="s">
        <v>76</v>
      </c>
      <c r="R150" s="64" t="s">
        <v>76</v>
      </c>
      <c r="S150" s="61" t="s">
        <v>76</v>
      </c>
      <c r="T150" s="16" t="s">
        <v>76</v>
      </c>
      <c r="U150" s="16" t="s">
        <v>76</v>
      </c>
      <c r="V150" s="64" t="s">
        <v>76</v>
      </c>
      <c r="W150" s="61" t="s">
        <v>76</v>
      </c>
      <c r="X150" s="16" t="s">
        <v>76</v>
      </c>
      <c r="Y150" s="16" t="s">
        <v>76</v>
      </c>
      <c r="Z150" s="64" t="s">
        <v>76</v>
      </c>
      <c r="AA150" s="61" t="s">
        <v>76</v>
      </c>
      <c r="AB150" s="16" t="s">
        <v>76</v>
      </c>
      <c r="AC150" s="16" t="s">
        <v>76</v>
      </c>
      <c r="AD150" s="64" t="s">
        <v>76</v>
      </c>
    </row>
    <row r="151" spans="14:30" x14ac:dyDescent="0.25">
      <c r="N151" s="25">
        <v>49856</v>
      </c>
      <c r="O151" s="61" t="s">
        <v>76</v>
      </c>
      <c r="P151" s="16" t="s">
        <v>76</v>
      </c>
      <c r="Q151" s="16" t="s">
        <v>76</v>
      </c>
      <c r="R151" s="64" t="s">
        <v>76</v>
      </c>
      <c r="S151" s="61" t="s">
        <v>76</v>
      </c>
      <c r="T151" s="16" t="s">
        <v>76</v>
      </c>
      <c r="U151" s="16" t="s">
        <v>76</v>
      </c>
      <c r="V151" s="64" t="s">
        <v>76</v>
      </c>
      <c r="W151" s="61" t="s">
        <v>76</v>
      </c>
      <c r="X151" s="16" t="s">
        <v>76</v>
      </c>
      <c r="Y151" s="16" t="s">
        <v>76</v>
      </c>
      <c r="Z151" s="64" t="s">
        <v>76</v>
      </c>
      <c r="AA151" s="61" t="s">
        <v>76</v>
      </c>
      <c r="AB151" s="16" t="s">
        <v>76</v>
      </c>
      <c r="AC151" s="16" t="s">
        <v>76</v>
      </c>
      <c r="AD151" s="64" t="s">
        <v>76</v>
      </c>
    </row>
    <row r="152" spans="14:30" x14ac:dyDescent="0.25">
      <c r="N152" s="25">
        <v>49948</v>
      </c>
      <c r="O152" s="61" t="s">
        <v>76</v>
      </c>
      <c r="P152" s="16" t="s">
        <v>76</v>
      </c>
      <c r="Q152" s="16" t="s">
        <v>76</v>
      </c>
      <c r="R152" s="64" t="s">
        <v>76</v>
      </c>
      <c r="S152" s="61" t="s">
        <v>76</v>
      </c>
      <c r="T152" s="16" t="s">
        <v>76</v>
      </c>
      <c r="U152" s="16" t="s">
        <v>76</v>
      </c>
      <c r="V152" s="64" t="s">
        <v>76</v>
      </c>
      <c r="W152" s="61" t="s">
        <v>76</v>
      </c>
      <c r="X152" s="16" t="s">
        <v>76</v>
      </c>
      <c r="Y152" s="16" t="s">
        <v>76</v>
      </c>
      <c r="Z152" s="64" t="s">
        <v>76</v>
      </c>
      <c r="AA152" s="61" t="s">
        <v>76</v>
      </c>
      <c r="AB152" s="16" t="s">
        <v>76</v>
      </c>
      <c r="AC152" s="16" t="s">
        <v>76</v>
      </c>
      <c r="AD152" s="64" t="s">
        <v>76</v>
      </c>
    </row>
    <row r="153" spans="14:30" x14ac:dyDescent="0.25">
      <c r="N153" s="25">
        <v>50040</v>
      </c>
      <c r="O153" s="61" t="s">
        <v>76</v>
      </c>
      <c r="P153" s="16" t="s">
        <v>76</v>
      </c>
      <c r="Q153" s="16" t="s">
        <v>76</v>
      </c>
      <c r="R153" s="64" t="s">
        <v>76</v>
      </c>
      <c r="S153" s="61" t="s">
        <v>76</v>
      </c>
      <c r="T153" s="16" t="s">
        <v>76</v>
      </c>
      <c r="U153" s="16" t="s">
        <v>76</v>
      </c>
      <c r="V153" s="64" t="s">
        <v>76</v>
      </c>
      <c r="W153" s="61" t="s">
        <v>76</v>
      </c>
      <c r="X153" s="16" t="s">
        <v>76</v>
      </c>
      <c r="Y153" s="16" t="s">
        <v>76</v>
      </c>
      <c r="Z153" s="64" t="s">
        <v>76</v>
      </c>
      <c r="AA153" s="61" t="s">
        <v>76</v>
      </c>
      <c r="AB153" s="16" t="s">
        <v>76</v>
      </c>
      <c r="AC153" s="16" t="s">
        <v>76</v>
      </c>
      <c r="AD153" s="64" t="s">
        <v>76</v>
      </c>
    </row>
    <row r="154" spans="14:30" x14ac:dyDescent="0.25">
      <c r="N154" s="25">
        <v>50130</v>
      </c>
      <c r="O154" s="61" t="s">
        <v>76</v>
      </c>
      <c r="P154" s="16" t="s">
        <v>76</v>
      </c>
      <c r="Q154" s="16" t="s">
        <v>76</v>
      </c>
      <c r="R154" s="64" t="s">
        <v>76</v>
      </c>
      <c r="S154" s="61" t="s">
        <v>76</v>
      </c>
      <c r="T154" s="16" t="s">
        <v>76</v>
      </c>
      <c r="U154" s="16" t="s">
        <v>76</v>
      </c>
      <c r="V154" s="64" t="s">
        <v>76</v>
      </c>
      <c r="W154" s="61" t="s">
        <v>76</v>
      </c>
      <c r="X154" s="16" t="s">
        <v>76</v>
      </c>
      <c r="Y154" s="16" t="s">
        <v>76</v>
      </c>
      <c r="Z154" s="64" t="s">
        <v>76</v>
      </c>
      <c r="AA154" s="61" t="s">
        <v>76</v>
      </c>
      <c r="AB154" s="16" t="s">
        <v>76</v>
      </c>
      <c r="AC154" s="16" t="s">
        <v>76</v>
      </c>
      <c r="AD154" s="64" t="s">
        <v>76</v>
      </c>
    </row>
    <row r="155" spans="14:30" x14ac:dyDescent="0.25">
      <c r="N155" s="25">
        <v>50221</v>
      </c>
      <c r="O155" s="61" t="s">
        <v>76</v>
      </c>
      <c r="P155" s="16" t="s">
        <v>76</v>
      </c>
      <c r="Q155" s="16" t="s">
        <v>76</v>
      </c>
      <c r="R155" s="64" t="s">
        <v>76</v>
      </c>
      <c r="S155" s="61" t="s">
        <v>76</v>
      </c>
      <c r="T155" s="16" t="s">
        <v>76</v>
      </c>
      <c r="U155" s="16" t="s">
        <v>76</v>
      </c>
      <c r="V155" s="64" t="s">
        <v>76</v>
      </c>
      <c r="W155" s="61" t="s">
        <v>76</v>
      </c>
      <c r="X155" s="16" t="s">
        <v>76</v>
      </c>
      <c r="Y155" s="16" t="s">
        <v>76</v>
      </c>
      <c r="Z155" s="64" t="s">
        <v>76</v>
      </c>
      <c r="AA155" s="61" t="s">
        <v>76</v>
      </c>
      <c r="AB155" s="16" t="s">
        <v>76</v>
      </c>
      <c r="AC155" s="16" t="s">
        <v>76</v>
      </c>
      <c r="AD155" s="64" t="s">
        <v>76</v>
      </c>
    </row>
    <row r="156" spans="14:30" x14ac:dyDescent="0.25">
      <c r="N156" s="25">
        <v>50313</v>
      </c>
      <c r="O156" s="61" t="s">
        <v>76</v>
      </c>
      <c r="P156" s="16" t="s">
        <v>76</v>
      </c>
      <c r="Q156" s="16" t="s">
        <v>76</v>
      </c>
      <c r="R156" s="64" t="s">
        <v>76</v>
      </c>
      <c r="S156" s="61" t="s">
        <v>76</v>
      </c>
      <c r="T156" s="16" t="s">
        <v>76</v>
      </c>
      <c r="U156" s="16" t="s">
        <v>76</v>
      </c>
      <c r="V156" s="64" t="s">
        <v>76</v>
      </c>
      <c r="W156" s="61" t="s">
        <v>76</v>
      </c>
      <c r="X156" s="16" t="s">
        <v>76</v>
      </c>
      <c r="Y156" s="16" t="s">
        <v>76</v>
      </c>
      <c r="Z156" s="64" t="s">
        <v>76</v>
      </c>
      <c r="AA156" s="61" t="s">
        <v>76</v>
      </c>
      <c r="AB156" s="16" t="s">
        <v>76</v>
      </c>
      <c r="AC156" s="16" t="s">
        <v>76</v>
      </c>
      <c r="AD156" s="64" t="s">
        <v>76</v>
      </c>
    </row>
    <row r="157" spans="14:30" x14ac:dyDescent="0.25">
      <c r="N157" s="25">
        <v>50405</v>
      </c>
      <c r="O157" s="61" t="s">
        <v>76</v>
      </c>
      <c r="P157" s="16" t="s">
        <v>76</v>
      </c>
      <c r="Q157" s="16" t="s">
        <v>76</v>
      </c>
      <c r="R157" s="64" t="s">
        <v>76</v>
      </c>
      <c r="S157" s="61" t="s">
        <v>76</v>
      </c>
      <c r="T157" s="16" t="s">
        <v>76</v>
      </c>
      <c r="U157" s="16" t="s">
        <v>76</v>
      </c>
      <c r="V157" s="64" t="s">
        <v>76</v>
      </c>
      <c r="W157" s="61" t="s">
        <v>76</v>
      </c>
      <c r="X157" s="16" t="s">
        <v>76</v>
      </c>
      <c r="Y157" s="16" t="s">
        <v>76</v>
      </c>
      <c r="Z157" s="64" t="s">
        <v>76</v>
      </c>
      <c r="AA157" s="61" t="s">
        <v>76</v>
      </c>
      <c r="AB157" s="16" t="s">
        <v>76</v>
      </c>
      <c r="AC157" s="16" t="s">
        <v>76</v>
      </c>
      <c r="AD157" s="64" t="s">
        <v>76</v>
      </c>
    </row>
    <row r="158" spans="14:30" x14ac:dyDescent="0.25">
      <c r="N158" s="25">
        <v>50495</v>
      </c>
      <c r="O158" s="61" t="s">
        <v>76</v>
      </c>
      <c r="P158" s="16" t="s">
        <v>76</v>
      </c>
      <c r="Q158" s="16" t="s">
        <v>76</v>
      </c>
      <c r="R158" s="64" t="s">
        <v>76</v>
      </c>
      <c r="S158" s="61" t="s">
        <v>76</v>
      </c>
      <c r="T158" s="16" t="s">
        <v>76</v>
      </c>
      <c r="U158" s="16" t="s">
        <v>76</v>
      </c>
      <c r="V158" s="64" t="s">
        <v>76</v>
      </c>
      <c r="W158" s="61" t="s">
        <v>76</v>
      </c>
      <c r="X158" s="16" t="s">
        <v>76</v>
      </c>
      <c r="Y158" s="16" t="s">
        <v>76</v>
      </c>
      <c r="Z158" s="64" t="s">
        <v>76</v>
      </c>
      <c r="AA158" s="61" t="s">
        <v>76</v>
      </c>
      <c r="AB158" s="16" t="s">
        <v>76</v>
      </c>
      <c r="AC158" s="16" t="s">
        <v>76</v>
      </c>
      <c r="AD158" s="64" t="s">
        <v>76</v>
      </c>
    </row>
    <row r="159" spans="14:30" x14ac:dyDescent="0.25">
      <c r="N159" s="25">
        <v>50586</v>
      </c>
      <c r="O159" s="61" t="s">
        <v>76</v>
      </c>
      <c r="P159" s="16" t="s">
        <v>76</v>
      </c>
      <c r="Q159" s="16" t="s">
        <v>76</v>
      </c>
      <c r="R159" s="64" t="s">
        <v>76</v>
      </c>
      <c r="S159" s="61" t="s">
        <v>76</v>
      </c>
      <c r="T159" s="16" t="s">
        <v>76</v>
      </c>
      <c r="U159" s="16" t="s">
        <v>76</v>
      </c>
      <c r="V159" s="64" t="s">
        <v>76</v>
      </c>
      <c r="W159" s="61" t="s">
        <v>76</v>
      </c>
      <c r="X159" s="16" t="s">
        <v>76</v>
      </c>
      <c r="Y159" s="16" t="s">
        <v>76</v>
      </c>
      <c r="Z159" s="64" t="s">
        <v>76</v>
      </c>
      <c r="AA159" s="61" t="s">
        <v>76</v>
      </c>
      <c r="AB159" s="16" t="s">
        <v>76</v>
      </c>
      <c r="AC159" s="16" t="s">
        <v>76</v>
      </c>
      <c r="AD159" s="64" t="s">
        <v>76</v>
      </c>
    </row>
    <row r="160" spans="14:30" x14ac:dyDescent="0.25">
      <c r="N160" s="25">
        <v>50678</v>
      </c>
      <c r="O160" s="61" t="s">
        <v>76</v>
      </c>
      <c r="P160" s="16" t="s">
        <v>76</v>
      </c>
      <c r="Q160" s="16" t="s">
        <v>76</v>
      </c>
      <c r="R160" s="64" t="s">
        <v>76</v>
      </c>
      <c r="S160" s="61" t="s">
        <v>76</v>
      </c>
      <c r="T160" s="16" t="s">
        <v>76</v>
      </c>
      <c r="U160" s="16" t="s">
        <v>76</v>
      </c>
      <c r="V160" s="64" t="s">
        <v>76</v>
      </c>
      <c r="W160" s="61" t="s">
        <v>76</v>
      </c>
      <c r="X160" s="16" t="s">
        <v>76</v>
      </c>
      <c r="Y160" s="16" t="s">
        <v>76</v>
      </c>
      <c r="Z160" s="64" t="s">
        <v>76</v>
      </c>
      <c r="AA160" s="61" t="s">
        <v>76</v>
      </c>
      <c r="AB160" s="16" t="s">
        <v>76</v>
      </c>
      <c r="AC160" s="16" t="s">
        <v>76</v>
      </c>
      <c r="AD160" s="64" t="s">
        <v>76</v>
      </c>
    </row>
    <row r="161" spans="14:30" x14ac:dyDescent="0.25">
      <c r="N161" s="25">
        <v>50770</v>
      </c>
      <c r="O161" s="61" t="s">
        <v>76</v>
      </c>
      <c r="P161" s="16" t="s">
        <v>76</v>
      </c>
      <c r="Q161" s="16" t="s">
        <v>76</v>
      </c>
      <c r="R161" s="64" t="s">
        <v>76</v>
      </c>
      <c r="S161" s="61" t="s">
        <v>76</v>
      </c>
      <c r="T161" s="16" t="s">
        <v>76</v>
      </c>
      <c r="U161" s="16" t="s">
        <v>76</v>
      </c>
      <c r="V161" s="64" t="s">
        <v>76</v>
      </c>
      <c r="W161" s="61" t="s">
        <v>76</v>
      </c>
      <c r="X161" s="16" t="s">
        <v>76</v>
      </c>
      <c r="Y161" s="16" t="s">
        <v>76</v>
      </c>
      <c r="Z161" s="64" t="s">
        <v>76</v>
      </c>
      <c r="AA161" s="61" t="s">
        <v>76</v>
      </c>
      <c r="AB161" s="16" t="s">
        <v>76</v>
      </c>
      <c r="AC161" s="16" t="s">
        <v>76</v>
      </c>
      <c r="AD161" s="64" t="s">
        <v>76</v>
      </c>
    </row>
    <row r="162" spans="14:30" x14ac:dyDescent="0.25">
      <c r="N162" s="25">
        <v>50860</v>
      </c>
      <c r="O162" s="61" t="s">
        <v>76</v>
      </c>
      <c r="P162" s="16" t="s">
        <v>76</v>
      </c>
      <c r="Q162" s="16" t="s">
        <v>76</v>
      </c>
      <c r="R162" s="64" t="s">
        <v>76</v>
      </c>
      <c r="S162" s="61" t="s">
        <v>76</v>
      </c>
      <c r="T162" s="16" t="s">
        <v>76</v>
      </c>
      <c r="U162" s="16" t="s">
        <v>76</v>
      </c>
      <c r="V162" s="64" t="s">
        <v>76</v>
      </c>
      <c r="W162" s="61" t="s">
        <v>76</v>
      </c>
      <c r="X162" s="16" t="s">
        <v>76</v>
      </c>
      <c r="Y162" s="16" t="s">
        <v>76</v>
      </c>
      <c r="Z162" s="64" t="s">
        <v>76</v>
      </c>
      <c r="AA162" s="61" t="s">
        <v>76</v>
      </c>
      <c r="AB162" s="16" t="s">
        <v>76</v>
      </c>
      <c r="AC162" s="16" t="s">
        <v>76</v>
      </c>
      <c r="AD162" s="64" t="s">
        <v>76</v>
      </c>
    </row>
    <row r="163" spans="14:30" x14ac:dyDescent="0.25">
      <c r="N163" s="25">
        <v>50951</v>
      </c>
      <c r="O163" s="61" t="s">
        <v>76</v>
      </c>
      <c r="P163" s="16" t="s">
        <v>76</v>
      </c>
      <c r="Q163" s="16" t="s">
        <v>76</v>
      </c>
      <c r="R163" s="64" t="s">
        <v>76</v>
      </c>
      <c r="S163" s="61" t="s">
        <v>76</v>
      </c>
      <c r="T163" s="16" t="s">
        <v>76</v>
      </c>
      <c r="U163" s="16" t="s">
        <v>76</v>
      </c>
      <c r="V163" s="64" t="s">
        <v>76</v>
      </c>
      <c r="W163" s="61" t="s">
        <v>76</v>
      </c>
      <c r="X163" s="16" t="s">
        <v>76</v>
      </c>
      <c r="Y163" s="16" t="s">
        <v>76</v>
      </c>
      <c r="Z163" s="64" t="s">
        <v>76</v>
      </c>
      <c r="AA163" s="61" t="s">
        <v>76</v>
      </c>
      <c r="AB163" s="16" t="s">
        <v>76</v>
      </c>
      <c r="AC163" s="16" t="s">
        <v>76</v>
      </c>
      <c r="AD163" s="64" t="s">
        <v>76</v>
      </c>
    </row>
    <row r="164" spans="14:30" x14ac:dyDescent="0.25">
      <c r="N164" s="25">
        <v>51043</v>
      </c>
      <c r="O164" s="61" t="s">
        <v>76</v>
      </c>
      <c r="P164" s="16" t="s">
        <v>76</v>
      </c>
      <c r="Q164" s="16" t="s">
        <v>76</v>
      </c>
      <c r="R164" s="64" t="s">
        <v>76</v>
      </c>
      <c r="S164" s="61" t="s">
        <v>76</v>
      </c>
      <c r="T164" s="16" t="s">
        <v>76</v>
      </c>
      <c r="U164" s="16" t="s">
        <v>76</v>
      </c>
      <c r="V164" s="64" t="s">
        <v>76</v>
      </c>
      <c r="W164" s="61" t="s">
        <v>76</v>
      </c>
      <c r="X164" s="16" t="s">
        <v>76</v>
      </c>
      <c r="Y164" s="16" t="s">
        <v>76</v>
      </c>
      <c r="Z164" s="64" t="s">
        <v>76</v>
      </c>
      <c r="AA164" s="61" t="s">
        <v>76</v>
      </c>
      <c r="AB164" s="16" t="s">
        <v>76</v>
      </c>
      <c r="AC164" s="16" t="s">
        <v>76</v>
      </c>
      <c r="AD164" s="64" t="s">
        <v>76</v>
      </c>
    </row>
    <row r="165" spans="14:30" x14ac:dyDescent="0.25">
      <c r="N165" s="25">
        <v>51135</v>
      </c>
      <c r="O165" s="61" t="s">
        <v>76</v>
      </c>
      <c r="P165" s="16" t="s">
        <v>76</v>
      </c>
      <c r="Q165" s="16" t="s">
        <v>76</v>
      </c>
      <c r="R165" s="64" t="s">
        <v>76</v>
      </c>
      <c r="S165" s="61" t="s">
        <v>76</v>
      </c>
      <c r="T165" s="16" t="s">
        <v>76</v>
      </c>
      <c r="U165" s="16" t="s">
        <v>76</v>
      </c>
      <c r="V165" s="64" t="s">
        <v>76</v>
      </c>
      <c r="W165" s="61" t="s">
        <v>76</v>
      </c>
      <c r="X165" s="16" t="s">
        <v>76</v>
      </c>
      <c r="Y165" s="16" t="s">
        <v>76</v>
      </c>
      <c r="Z165" s="64" t="s">
        <v>76</v>
      </c>
      <c r="AA165" s="61" t="s">
        <v>76</v>
      </c>
      <c r="AB165" s="16" t="s">
        <v>76</v>
      </c>
      <c r="AC165" s="16" t="s">
        <v>76</v>
      </c>
      <c r="AD165" s="64" t="s">
        <v>76</v>
      </c>
    </row>
    <row r="166" spans="14:30" x14ac:dyDescent="0.25">
      <c r="N166" s="25">
        <v>51226</v>
      </c>
      <c r="O166" s="61" t="s">
        <v>76</v>
      </c>
      <c r="P166" s="16" t="s">
        <v>76</v>
      </c>
      <c r="Q166" s="16" t="s">
        <v>76</v>
      </c>
      <c r="R166" s="64" t="s">
        <v>76</v>
      </c>
      <c r="S166" s="61" t="s">
        <v>76</v>
      </c>
      <c r="T166" s="16" t="s">
        <v>76</v>
      </c>
      <c r="U166" s="16" t="s">
        <v>76</v>
      </c>
      <c r="V166" s="64" t="s">
        <v>76</v>
      </c>
      <c r="W166" s="61" t="s">
        <v>76</v>
      </c>
      <c r="X166" s="16" t="s">
        <v>76</v>
      </c>
      <c r="Y166" s="16" t="s">
        <v>76</v>
      </c>
      <c r="Z166" s="64" t="s">
        <v>76</v>
      </c>
      <c r="AA166" s="61" t="s">
        <v>76</v>
      </c>
      <c r="AB166" s="16" t="s">
        <v>76</v>
      </c>
      <c r="AC166" s="16" t="s">
        <v>76</v>
      </c>
      <c r="AD166" s="64" t="s">
        <v>76</v>
      </c>
    </row>
    <row r="167" spans="14:30" x14ac:dyDescent="0.25">
      <c r="N167" s="25">
        <v>51317</v>
      </c>
      <c r="O167" s="61" t="s">
        <v>76</v>
      </c>
      <c r="P167" s="16" t="s">
        <v>76</v>
      </c>
      <c r="Q167" s="16" t="s">
        <v>76</v>
      </c>
      <c r="R167" s="64" t="s">
        <v>76</v>
      </c>
      <c r="S167" s="61" t="s">
        <v>76</v>
      </c>
      <c r="T167" s="16" t="s">
        <v>76</v>
      </c>
      <c r="U167" s="16" t="s">
        <v>76</v>
      </c>
      <c r="V167" s="64" t="s">
        <v>76</v>
      </c>
      <c r="W167" s="61" t="s">
        <v>76</v>
      </c>
      <c r="X167" s="16" t="s">
        <v>76</v>
      </c>
      <c r="Y167" s="16" t="s">
        <v>76</v>
      </c>
      <c r="Z167" s="64" t="s">
        <v>76</v>
      </c>
      <c r="AA167" s="61" t="s">
        <v>76</v>
      </c>
      <c r="AB167" s="16" t="s">
        <v>76</v>
      </c>
      <c r="AC167" s="16" t="s">
        <v>76</v>
      </c>
      <c r="AD167" s="64" t="s">
        <v>76</v>
      </c>
    </row>
    <row r="168" spans="14:30" x14ac:dyDescent="0.25">
      <c r="N168" s="25">
        <v>51409</v>
      </c>
      <c r="O168" s="61" t="s">
        <v>76</v>
      </c>
      <c r="P168" s="16" t="s">
        <v>76</v>
      </c>
      <c r="Q168" s="16" t="s">
        <v>76</v>
      </c>
      <c r="R168" s="64" t="s">
        <v>76</v>
      </c>
      <c r="S168" s="61" t="s">
        <v>76</v>
      </c>
      <c r="T168" s="16" t="s">
        <v>76</v>
      </c>
      <c r="U168" s="16" t="s">
        <v>76</v>
      </c>
      <c r="V168" s="64" t="s">
        <v>76</v>
      </c>
      <c r="W168" s="61" t="s">
        <v>76</v>
      </c>
      <c r="X168" s="16" t="s">
        <v>76</v>
      </c>
      <c r="Y168" s="16" t="s">
        <v>76</v>
      </c>
      <c r="Z168" s="64" t="s">
        <v>76</v>
      </c>
      <c r="AA168" s="61" t="s">
        <v>76</v>
      </c>
      <c r="AB168" s="16" t="s">
        <v>76</v>
      </c>
      <c r="AC168" s="16" t="s">
        <v>76</v>
      </c>
      <c r="AD168" s="64" t="s">
        <v>76</v>
      </c>
    </row>
    <row r="169" spans="14:30" x14ac:dyDescent="0.25">
      <c r="N169" s="25">
        <v>51501</v>
      </c>
      <c r="O169" s="61" t="s">
        <v>76</v>
      </c>
      <c r="P169" s="16" t="s">
        <v>76</v>
      </c>
      <c r="Q169" s="16" t="s">
        <v>76</v>
      </c>
      <c r="R169" s="64" t="s">
        <v>76</v>
      </c>
      <c r="S169" s="61" t="s">
        <v>76</v>
      </c>
      <c r="T169" s="16" t="s">
        <v>76</v>
      </c>
      <c r="U169" s="16" t="s">
        <v>76</v>
      </c>
      <c r="V169" s="64" t="s">
        <v>76</v>
      </c>
      <c r="W169" s="61" t="s">
        <v>76</v>
      </c>
      <c r="X169" s="16" t="s">
        <v>76</v>
      </c>
      <c r="Y169" s="16" t="s">
        <v>76</v>
      </c>
      <c r="Z169" s="64" t="s">
        <v>76</v>
      </c>
      <c r="AA169" s="61" t="s">
        <v>76</v>
      </c>
      <c r="AB169" s="16" t="s">
        <v>76</v>
      </c>
      <c r="AC169" s="16" t="s">
        <v>76</v>
      </c>
      <c r="AD169" s="64" t="s">
        <v>76</v>
      </c>
    </row>
    <row r="170" spans="14:30" x14ac:dyDescent="0.25">
      <c r="N170" s="25">
        <v>51591</v>
      </c>
      <c r="O170" s="61" t="s">
        <v>76</v>
      </c>
      <c r="P170" s="16" t="s">
        <v>76</v>
      </c>
      <c r="Q170" s="16" t="s">
        <v>76</v>
      </c>
      <c r="R170" s="64" t="s">
        <v>76</v>
      </c>
      <c r="S170" s="61" t="s">
        <v>76</v>
      </c>
      <c r="T170" s="16" t="s">
        <v>76</v>
      </c>
      <c r="U170" s="16" t="s">
        <v>76</v>
      </c>
      <c r="V170" s="64" t="s">
        <v>76</v>
      </c>
      <c r="W170" s="61" t="s">
        <v>76</v>
      </c>
      <c r="X170" s="16" t="s">
        <v>76</v>
      </c>
      <c r="Y170" s="16" t="s">
        <v>76</v>
      </c>
      <c r="Z170" s="64" t="s">
        <v>76</v>
      </c>
      <c r="AA170" s="61" t="s">
        <v>76</v>
      </c>
      <c r="AB170" s="16" t="s">
        <v>76</v>
      </c>
      <c r="AC170" s="16" t="s">
        <v>76</v>
      </c>
      <c r="AD170" s="64" t="s">
        <v>76</v>
      </c>
    </row>
    <row r="171" spans="14:30" x14ac:dyDescent="0.25">
      <c r="N171" s="25">
        <v>51682</v>
      </c>
      <c r="O171" s="61" t="s">
        <v>76</v>
      </c>
      <c r="P171" s="16" t="s">
        <v>76</v>
      </c>
      <c r="Q171" s="16" t="s">
        <v>76</v>
      </c>
      <c r="R171" s="64" t="s">
        <v>76</v>
      </c>
      <c r="S171" s="61" t="s">
        <v>76</v>
      </c>
      <c r="T171" s="16" t="s">
        <v>76</v>
      </c>
      <c r="U171" s="16" t="s">
        <v>76</v>
      </c>
      <c r="V171" s="64" t="s">
        <v>76</v>
      </c>
      <c r="W171" s="61" t="s">
        <v>76</v>
      </c>
      <c r="X171" s="16" t="s">
        <v>76</v>
      </c>
      <c r="Y171" s="16" t="s">
        <v>76</v>
      </c>
      <c r="Z171" s="64" t="s">
        <v>76</v>
      </c>
      <c r="AA171" s="61" t="s">
        <v>76</v>
      </c>
      <c r="AB171" s="16" t="s">
        <v>76</v>
      </c>
      <c r="AC171" s="16" t="s">
        <v>76</v>
      </c>
      <c r="AD171" s="64" t="s">
        <v>76</v>
      </c>
    </row>
    <row r="172" spans="14:30" x14ac:dyDescent="0.25">
      <c r="N172" s="25">
        <v>51774</v>
      </c>
      <c r="O172" s="61" t="s">
        <v>76</v>
      </c>
      <c r="P172" s="16" t="s">
        <v>76</v>
      </c>
      <c r="Q172" s="16" t="s">
        <v>76</v>
      </c>
      <c r="R172" s="64" t="s">
        <v>76</v>
      </c>
      <c r="S172" s="61" t="s">
        <v>76</v>
      </c>
      <c r="T172" s="16" t="s">
        <v>76</v>
      </c>
      <c r="U172" s="16" t="s">
        <v>76</v>
      </c>
      <c r="V172" s="64" t="s">
        <v>76</v>
      </c>
      <c r="W172" s="61" t="s">
        <v>76</v>
      </c>
      <c r="X172" s="16" t="s">
        <v>76</v>
      </c>
      <c r="Y172" s="16" t="s">
        <v>76</v>
      </c>
      <c r="Z172" s="64" t="s">
        <v>76</v>
      </c>
      <c r="AA172" s="61" t="s">
        <v>76</v>
      </c>
      <c r="AB172" s="16" t="s">
        <v>76</v>
      </c>
      <c r="AC172" s="16" t="s">
        <v>76</v>
      </c>
      <c r="AD172" s="64" t="s">
        <v>76</v>
      </c>
    </row>
    <row r="173" spans="14:30" x14ac:dyDescent="0.25">
      <c r="N173" s="25">
        <v>51866</v>
      </c>
      <c r="O173" s="61" t="s">
        <v>76</v>
      </c>
      <c r="P173" s="16" t="s">
        <v>76</v>
      </c>
      <c r="Q173" s="16" t="s">
        <v>76</v>
      </c>
      <c r="R173" s="64" t="s">
        <v>76</v>
      </c>
      <c r="S173" s="61" t="s">
        <v>76</v>
      </c>
      <c r="T173" s="16" t="s">
        <v>76</v>
      </c>
      <c r="U173" s="16" t="s">
        <v>76</v>
      </c>
      <c r="V173" s="64" t="s">
        <v>76</v>
      </c>
      <c r="W173" s="61" t="s">
        <v>76</v>
      </c>
      <c r="X173" s="16" t="s">
        <v>76</v>
      </c>
      <c r="Y173" s="16" t="s">
        <v>76</v>
      </c>
      <c r="Z173" s="64" t="s">
        <v>76</v>
      </c>
      <c r="AA173" s="61" t="s">
        <v>76</v>
      </c>
      <c r="AB173" s="16" t="s">
        <v>76</v>
      </c>
      <c r="AC173" s="16" t="s">
        <v>76</v>
      </c>
      <c r="AD173" s="64" t="s">
        <v>76</v>
      </c>
    </row>
    <row r="174" spans="14:30" x14ac:dyDescent="0.25">
      <c r="N174" s="25">
        <v>51956</v>
      </c>
      <c r="O174" s="61" t="s">
        <v>76</v>
      </c>
      <c r="P174" s="16" t="s">
        <v>76</v>
      </c>
      <c r="Q174" s="16" t="s">
        <v>76</v>
      </c>
      <c r="R174" s="64" t="s">
        <v>76</v>
      </c>
      <c r="S174" s="61" t="s">
        <v>76</v>
      </c>
      <c r="T174" s="16" t="s">
        <v>76</v>
      </c>
      <c r="U174" s="16" t="s">
        <v>76</v>
      </c>
      <c r="V174" s="64" t="s">
        <v>76</v>
      </c>
      <c r="W174" s="61" t="s">
        <v>76</v>
      </c>
      <c r="X174" s="16" t="s">
        <v>76</v>
      </c>
      <c r="Y174" s="16" t="s">
        <v>76</v>
      </c>
      <c r="Z174" s="64" t="s">
        <v>76</v>
      </c>
      <c r="AA174" s="61" t="s">
        <v>76</v>
      </c>
      <c r="AB174" s="16" t="s">
        <v>76</v>
      </c>
      <c r="AC174" s="16" t="s">
        <v>76</v>
      </c>
      <c r="AD174" s="64" t="s">
        <v>76</v>
      </c>
    </row>
    <row r="175" spans="14:30" x14ac:dyDescent="0.25">
      <c r="N175" s="25">
        <v>52047</v>
      </c>
      <c r="O175" s="61" t="s">
        <v>76</v>
      </c>
      <c r="P175" s="16" t="s">
        <v>76</v>
      </c>
      <c r="Q175" s="16" t="s">
        <v>76</v>
      </c>
      <c r="R175" s="64" t="s">
        <v>76</v>
      </c>
      <c r="S175" s="61" t="s">
        <v>76</v>
      </c>
      <c r="T175" s="16" t="s">
        <v>76</v>
      </c>
      <c r="U175" s="16" t="s">
        <v>76</v>
      </c>
      <c r="V175" s="64" t="s">
        <v>76</v>
      </c>
      <c r="W175" s="61" t="s">
        <v>76</v>
      </c>
      <c r="X175" s="16" t="s">
        <v>76</v>
      </c>
      <c r="Y175" s="16" t="s">
        <v>76</v>
      </c>
      <c r="Z175" s="64" t="s">
        <v>76</v>
      </c>
      <c r="AA175" s="61" t="s">
        <v>76</v>
      </c>
      <c r="AB175" s="16" t="s">
        <v>76</v>
      </c>
      <c r="AC175" s="16" t="s">
        <v>76</v>
      </c>
      <c r="AD175" s="64" t="s">
        <v>76</v>
      </c>
    </row>
    <row r="176" spans="14:30" x14ac:dyDescent="0.25">
      <c r="N176" s="25">
        <v>52139</v>
      </c>
      <c r="O176" s="61" t="s">
        <v>76</v>
      </c>
      <c r="P176" s="16" t="s">
        <v>76</v>
      </c>
      <c r="Q176" s="16" t="s">
        <v>76</v>
      </c>
      <c r="R176" s="64" t="s">
        <v>76</v>
      </c>
      <c r="S176" s="61" t="s">
        <v>76</v>
      </c>
      <c r="T176" s="16" t="s">
        <v>76</v>
      </c>
      <c r="U176" s="16" t="s">
        <v>76</v>
      </c>
      <c r="V176" s="64" t="s">
        <v>76</v>
      </c>
      <c r="W176" s="61" t="s">
        <v>76</v>
      </c>
      <c r="X176" s="16" t="s">
        <v>76</v>
      </c>
      <c r="Y176" s="16" t="s">
        <v>76</v>
      </c>
      <c r="Z176" s="64" t="s">
        <v>76</v>
      </c>
      <c r="AA176" s="61" t="s">
        <v>76</v>
      </c>
      <c r="AB176" s="16" t="s">
        <v>76</v>
      </c>
      <c r="AC176" s="16" t="s">
        <v>76</v>
      </c>
      <c r="AD176" s="64" t="s">
        <v>76</v>
      </c>
    </row>
    <row r="177" spans="14:30" x14ac:dyDescent="0.25">
      <c r="N177" s="25">
        <v>52231</v>
      </c>
      <c r="O177" s="61" t="s">
        <v>76</v>
      </c>
      <c r="P177" s="16" t="s">
        <v>76</v>
      </c>
      <c r="Q177" s="16" t="s">
        <v>76</v>
      </c>
      <c r="R177" s="64" t="s">
        <v>76</v>
      </c>
      <c r="S177" s="61" t="s">
        <v>76</v>
      </c>
      <c r="T177" s="16" t="s">
        <v>76</v>
      </c>
      <c r="U177" s="16" t="s">
        <v>76</v>
      </c>
      <c r="V177" s="64" t="s">
        <v>76</v>
      </c>
      <c r="W177" s="61" t="s">
        <v>76</v>
      </c>
      <c r="X177" s="16" t="s">
        <v>76</v>
      </c>
      <c r="Y177" s="16" t="s">
        <v>76</v>
      </c>
      <c r="Z177" s="64" t="s">
        <v>76</v>
      </c>
      <c r="AA177" s="61" t="s">
        <v>76</v>
      </c>
      <c r="AB177" s="16" t="s">
        <v>76</v>
      </c>
      <c r="AC177" s="16" t="s">
        <v>76</v>
      </c>
      <c r="AD177" s="64" t="s">
        <v>76</v>
      </c>
    </row>
    <row r="178" spans="14:30" x14ac:dyDescent="0.25">
      <c r="N178" s="25">
        <v>52321</v>
      </c>
      <c r="O178" s="61" t="s">
        <v>76</v>
      </c>
      <c r="P178" s="16" t="s">
        <v>76</v>
      </c>
      <c r="Q178" s="16" t="s">
        <v>76</v>
      </c>
      <c r="R178" s="64" t="s">
        <v>76</v>
      </c>
      <c r="S178" s="61" t="s">
        <v>76</v>
      </c>
      <c r="T178" s="16" t="s">
        <v>76</v>
      </c>
      <c r="U178" s="16" t="s">
        <v>76</v>
      </c>
      <c r="V178" s="64" t="s">
        <v>76</v>
      </c>
      <c r="W178" s="61" t="s">
        <v>76</v>
      </c>
      <c r="X178" s="16" t="s">
        <v>76</v>
      </c>
      <c r="Y178" s="16" t="s">
        <v>76</v>
      </c>
      <c r="Z178" s="64" t="s">
        <v>76</v>
      </c>
      <c r="AA178" s="61" t="s">
        <v>76</v>
      </c>
      <c r="AB178" s="16" t="s">
        <v>76</v>
      </c>
      <c r="AC178" s="16" t="s">
        <v>76</v>
      </c>
      <c r="AD178" s="64" t="s">
        <v>76</v>
      </c>
    </row>
    <row r="179" spans="14:30" x14ac:dyDescent="0.25">
      <c r="N179" s="25">
        <v>52412</v>
      </c>
      <c r="O179" s="61" t="s">
        <v>76</v>
      </c>
      <c r="P179" s="16" t="s">
        <v>76</v>
      </c>
      <c r="Q179" s="16" t="s">
        <v>76</v>
      </c>
      <c r="R179" s="64" t="s">
        <v>76</v>
      </c>
      <c r="S179" s="61" t="s">
        <v>76</v>
      </c>
      <c r="T179" s="16" t="s">
        <v>76</v>
      </c>
      <c r="U179" s="16" t="s">
        <v>76</v>
      </c>
      <c r="V179" s="64" t="s">
        <v>76</v>
      </c>
      <c r="W179" s="61" t="s">
        <v>76</v>
      </c>
      <c r="X179" s="16" t="s">
        <v>76</v>
      </c>
      <c r="Y179" s="16" t="s">
        <v>76</v>
      </c>
      <c r="Z179" s="64" t="s">
        <v>76</v>
      </c>
      <c r="AA179" s="61" t="s">
        <v>76</v>
      </c>
      <c r="AB179" s="16" t="s">
        <v>76</v>
      </c>
      <c r="AC179" s="16" t="s">
        <v>76</v>
      </c>
      <c r="AD179" s="64" t="s">
        <v>76</v>
      </c>
    </row>
    <row r="180" spans="14:30" x14ac:dyDescent="0.25">
      <c r="N180" s="25">
        <v>52504</v>
      </c>
      <c r="O180" s="61" t="s">
        <v>76</v>
      </c>
      <c r="P180" s="16" t="s">
        <v>76</v>
      </c>
      <c r="Q180" s="16" t="s">
        <v>76</v>
      </c>
      <c r="R180" s="64" t="s">
        <v>76</v>
      </c>
      <c r="S180" s="61" t="s">
        <v>76</v>
      </c>
      <c r="T180" s="16" t="s">
        <v>76</v>
      </c>
      <c r="U180" s="16" t="s">
        <v>76</v>
      </c>
      <c r="V180" s="64" t="s">
        <v>76</v>
      </c>
      <c r="W180" s="61" t="s">
        <v>76</v>
      </c>
      <c r="X180" s="16" t="s">
        <v>76</v>
      </c>
      <c r="Y180" s="16" t="s">
        <v>76</v>
      </c>
      <c r="Z180" s="64" t="s">
        <v>76</v>
      </c>
      <c r="AA180" s="61" t="s">
        <v>76</v>
      </c>
      <c r="AB180" s="16" t="s">
        <v>76</v>
      </c>
      <c r="AC180" s="16" t="s">
        <v>76</v>
      </c>
      <c r="AD180" s="64" t="s">
        <v>76</v>
      </c>
    </row>
    <row r="181" spans="14:30" x14ac:dyDescent="0.25">
      <c r="N181" s="25">
        <v>52596</v>
      </c>
      <c r="O181" s="61" t="s">
        <v>76</v>
      </c>
      <c r="P181" s="16" t="s">
        <v>76</v>
      </c>
      <c r="Q181" s="16" t="s">
        <v>76</v>
      </c>
      <c r="R181" s="64" t="s">
        <v>76</v>
      </c>
      <c r="S181" s="61" t="s">
        <v>76</v>
      </c>
      <c r="T181" s="16" t="s">
        <v>76</v>
      </c>
      <c r="U181" s="16" t="s">
        <v>76</v>
      </c>
      <c r="V181" s="64" t="s">
        <v>76</v>
      </c>
      <c r="W181" s="61" t="s">
        <v>76</v>
      </c>
      <c r="X181" s="16" t="s">
        <v>76</v>
      </c>
      <c r="Y181" s="16" t="s">
        <v>76</v>
      </c>
      <c r="Z181" s="64" t="s">
        <v>76</v>
      </c>
      <c r="AA181" s="61" t="s">
        <v>76</v>
      </c>
      <c r="AB181" s="16" t="s">
        <v>76</v>
      </c>
      <c r="AC181" s="16" t="s">
        <v>76</v>
      </c>
      <c r="AD181" s="64" t="s">
        <v>76</v>
      </c>
    </row>
    <row r="182" spans="14:30" x14ac:dyDescent="0.25">
      <c r="N182" s="25">
        <v>52687</v>
      </c>
      <c r="O182" s="61" t="s">
        <v>76</v>
      </c>
      <c r="P182" s="16" t="s">
        <v>76</v>
      </c>
      <c r="Q182" s="16" t="s">
        <v>76</v>
      </c>
      <c r="R182" s="64" t="s">
        <v>76</v>
      </c>
      <c r="S182" s="61" t="s">
        <v>76</v>
      </c>
      <c r="T182" s="16" t="s">
        <v>76</v>
      </c>
      <c r="U182" s="16" t="s">
        <v>76</v>
      </c>
      <c r="V182" s="64" t="s">
        <v>76</v>
      </c>
      <c r="W182" s="61" t="s">
        <v>76</v>
      </c>
      <c r="X182" s="16" t="s">
        <v>76</v>
      </c>
      <c r="Y182" s="16" t="s">
        <v>76</v>
      </c>
      <c r="Z182" s="64" t="s">
        <v>76</v>
      </c>
      <c r="AA182" s="61" t="s">
        <v>76</v>
      </c>
      <c r="AB182" s="16" t="s">
        <v>76</v>
      </c>
      <c r="AC182" s="16" t="s">
        <v>76</v>
      </c>
      <c r="AD182" s="64" t="s">
        <v>76</v>
      </c>
    </row>
    <row r="183" spans="14:30" x14ac:dyDescent="0.25">
      <c r="N183" s="25">
        <v>52778</v>
      </c>
      <c r="O183" s="61" t="s">
        <v>76</v>
      </c>
      <c r="P183" s="16" t="s">
        <v>76</v>
      </c>
      <c r="Q183" s="16" t="s">
        <v>76</v>
      </c>
      <c r="R183" s="64" t="s">
        <v>76</v>
      </c>
      <c r="S183" s="61" t="s">
        <v>76</v>
      </c>
      <c r="T183" s="16" t="s">
        <v>76</v>
      </c>
      <c r="U183" s="16" t="s">
        <v>76</v>
      </c>
      <c r="V183" s="64" t="s">
        <v>76</v>
      </c>
      <c r="W183" s="61" t="s">
        <v>76</v>
      </c>
      <c r="X183" s="16" t="s">
        <v>76</v>
      </c>
      <c r="Y183" s="16" t="s">
        <v>76</v>
      </c>
      <c r="Z183" s="64" t="s">
        <v>76</v>
      </c>
      <c r="AA183" s="61" t="s">
        <v>76</v>
      </c>
      <c r="AB183" s="16" t="s">
        <v>76</v>
      </c>
      <c r="AC183" s="16" t="s">
        <v>76</v>
      </c>
      <c r="AD183" s="64" t="s">
        <v>76</v>
      </c>
    </row>
    <row r="184" spans="14:30" x14ac:dyDescent="0.25">
      <c r="N184" s="25">
        <v>52870</v>
      </c>
      <c r="O184" s="61" t="s">
        <v>76</v>
      </c>
      <c r="P184" s="16" t="s">
        <v>76</v>
      </c>
      <c r="Q184" s="16" t="s">
        <v>76</v>
      </c>
      <c r="R184" s="64" t="s">
        <v>76</v>
      </c>
      <c r="S184" s="61" t="s">
        <v>76</v>
      </c>
      <c r="T184" s="16" t="s">
        <v>76</v>
      </c>
      <c r="U184" s="16" t="s">
        <v>76</v>
      </c>
      <c r="V184" s="64" t="s">
        <v>76</v>
      </c>
      <c r="W184" s="61" t="s">
        <v>76</v>
      </c>
      <c r="X184" s="16" t="s">
        <v>76</v>
      </c>
      <c r="Y184" s="16" t="s">
        <v>76</v>
      </c>
      <c r="Z184" s="64" t="s">
        <v>76</v>
      </c>
      <c r="AA184" s="61" t="s">
        <v>76</v>
      </c>
      <c r="AB184" s="16" t="s">
        <v>76</v>
      </c>
      <c r="AC184" s="16" t="s">
        <v>76</v>
      </c>
      <c r="AD184" s="64" t="s">
        <v>76</v>
      </c>
    </row>
    <row r="185" spans="14:30" x14ac:dyDescent="0.25">
      <c r="N185" s="25">
        <v>52962</v>
      </c>
      <c r="O185" s="61" t="s">
        <v>76</v>
      </c>
      <c r="P185" s="16" t="s">
        <v>76</v>
      </c>
      <c r="Q185" s="16" t="s">
        <v>76</v>
      </c>
      <c r="R185" s="64" t="s">
        <v>76</v>
      </c>
      <c r="S185" s="61" t="s">
        <v>76</v>
      </c>
      <c r="T185" s="16" t="s">
        <v>76</v>
      </c>
      <c r="U185" s="16" t="s">
        <v>76</v>
      </c>
      <c r="V185" s="64" t="s">
        <v>76</v>
      </c>
      <c r="W185" s="61" t="s">
        <v>76</v>
      </c>
      <c r="X185" s="16" t="s">
        <v>76</v>
      </c>
      <c r="Y185" s="16" t="s">
        <v>76</v>
      </c>
      <c r="Z185" s="64" t="s">
        <v>76</v>
      </c>
      <c r="AA185" s="61" t="s">
        <v>76</v>
      </c>
      <c r="AB185" s="16" t="s">
        <v>76</v>
      </c>
      <c r="AC185" s="16" t="s">
        <v>76</v>
      </c>
      <c r="AD185" s="64" t="s">
        <v>76</v>
      </c>
    </row>
    <row r="186" spans="14:30" x14ac:dyDescent="0.25">
      <c r="N186" s="25">
        <v>53052</v>
      </c>
      <c r="O186" s="61" t="s">
        <v>76</v>
      </c>
      <c r="P186" s="16" t="s">
        <v>76</v>
      </c>
      <c r="Q186" s="16" t="s">
        <v>76</v>
      </c>
      <c r="R186" s="64" t="s">
        <v>76</v>
      </c>
      <c r="S186" s="61" t="s">
        <v>76</v>
      </c>
      <c r="T186" s="16" t="s">
        <v>76</v>
      </c>
      <c r="U186" s="16" t="s">
        <v>76</v>
      </c>
      <c r="V186" s="64" t="s">
        <v>76</v>
      </c>
      <c r="W186" s="61" t="s">
        <v>76</v>
      </c>
      <c r="X186" s="16" t="s">
        <v>76</v>
      </c>
      <c r="Y186" s="16" t="s">
        <v>76</v>
      </c>
      <c r="Z186" s="64" t="s">
        <v>76</v>
      </c>
      <c r="AA186" s="61" t="s">
        <v>76</v>
      </c>
      <c r="AB186" s="16" t="s">
        <v>76</v>
      </c>
      <c r="AC186" s="16" t="s">
        <v>76</v>
      </c>
      <c r="AD186" s="64" t="s">
        <v>76</v>
      </c>
    </row>
    <row r="187" spans="14:30" x14ac:dyDescent="0.25">
      <c r="N187" s="25">
        <v>53143</v>
      </c>
      <c r="O187" s="61" t="s">
        <v>76</v>
      </c>
      <c r="P187" s="16" t="s">
        <v>76</v>
      </c>
      <c r="Q187" s="16" t="s">
        <v>76</v>
      </c>
      <c r="R187" s="64" t="s">
        <v>76</v>
      </c>
      <c r="S187" s="61" t="s">
        <v>76</v>
      </c>
      <c r="T187" s="16" t="s">
        <v>76</v>
      </c>
      <c r="U187" s="16" t="s">
        <v>76</v>
      </c>
      <c r="V187" s="64" t="s">
        <v>76</v>
      </c>
      <c r="W187" s="61" t="s">
        <v>76</v>
      </c>
      <c r="X187" s="16" t="s">
        <v>76</v>
      </c>
      <c r="Y187" s="16" t="s">
        <v>76</v>
      </c>
      <c r="Z187" s="64" t="s">
        <v>76</v>
      </c>
      <c r="AA187" s="61" t="s">
        <v>76</v>
      </c>
      <c r="AB187" s="16" t="s">
        <v>76</v>
      </c>
      <c r="AC187" s="16" t="s">
        <v>76</v>
      </c>
      <c r="AD187" s="64" t="s">
        <v>76</v>
      </c>
    </row>
    <row r="188" spans="14:30" x14ac:dyDescent="0.25">
      <c r="N188" s="25">
        <v>53235</v>
      </c>
      <c r="O188" s="61" t="s">
        <v>76</v>
      </c>
      <c r="P188" s="16" t="s">
        <v>76</v>
      </c>
      <c r="Q188" s="16" t="s">
        <v>76</v>
      </c>
      <c r="R188" s="64" t="s">
        <v>76</v>
      </c>
      <c r="S188" s="61" t="s">
        <v>76</v>
      </c>
      <c r="T188" s="16" t="s">
        <v>76</v>
      </c>
      <c r="U188" s="16" t="s">
        <v>76</v>
      </c>
      <c r="V188" s="64" t="s">
        <v>76</v>
      </c>
      <c r="W188" s="61" t="s">
        <v>76</v>
      </c>
      <c r="X188" s="16" t="s">
        <v>76</v>
      </c>
      <c r="Y188" s="16" t="s">
        <v>76</v>
      </c>
      <c r="Z188" s="64" t="s">
        <v>76</v>
      </c>
      <c r="AA188" s="61" t="s">
        <v>76</v>
      </c>
      <c r="AB188" s="16" t="s">
        <v>76</v>
      </c>
      <c r="AC188" s="16" t="s">
        <v>76</v>
      </c>
      <c r="AD188" s="64" t="s">
        <v>76</v>
      </c>
    </row>
    <row r="189" spans="14:30" x14ac:dyDescent="0.25">
      <c r="N189" s="25">
        <v>53327</v>
      </c>
      <c r="O189" s="61" t="s">
        <v>76</v>
      </c>
      <c r="P189" s="16" t="s">
        <v>76</v>
      </c>
      <c r="Q189" s="16" t="s">
        <v>76</v>
      </c>
      <c r="R189" s="64" t="s">
        <v>76</v>
      </c>
      <c r="S189" s="61" t="s">
        <v>76</v>
      </c>
      <c r="T189" s="16" t="s">
        <v>76</v>
      </c>
      <c r="U189" s="16" t="s">
        <v>76</v>
      </c>
      <c r="V189" s="64" t="s">
        <v>76</v>
      </c>
      <c r="W189" s="61" t="s">
        <v>76</v>
      </c>
      <c r="X189" s="16" t="s">
        <v>76</v>
      </c>
      <c r="Y189" s="16" t="s">
        <v>76</v>
      </c>
      <c r="Z189" s="64" t="s">
        <v>76</v>
      </c>
      <c r="AA189" s="61" t="s">
        <v>76</v>
      </c>
      <c r="AB189" s="16" t="s">
        <v>76</v>
      </c>
      <c r="AC189" s="16" t="s">
        <v>76</v>
      </c>
      <c r="AD189" s="64" t="s">
        <v>76</v>
      </c>
    </row>
    <row r="190" spans="14:30" x14ac:dyDescent="0.25">
      <c r="N190" s="25">
        <v>53417</v>
      </c>
      <c r="O190" s="61" t="s">
        <v>76</v>
      </c>
      <c r="P190" s="16" t="s">
        <v>76</v>
      </c>
      <c r="Q190" s="16" t="s">
        <v>76</v>
      </c>
      <c r="R190" s="64" t="s">
        <v>76</v>
      </c>
      <c r="S190" s="61" t="s">
        <v>76</v>
      </c>
      <c r="T190" s="16" t="s">
        <v>76</v>
      </c>
      <c r="U190" s="16" t="s">
        <v>76</v>
      </c>
      <c r="V190" s="64" t="s">
        <v>76</v>
      </c>
      <c r="W190" s="61" t="s">
        <v>76</v>
      </c>
      <c r="X190" s="16" t="s">
        <v>76</v>
      </c>
      <c r="Y190" s="16" t="s">
        <v>76</v>
      </c>
      <c r="Z190" s="64" t="s">
        <v>76</v>
      </c>
      <c r="AA190" s="61" t="s">
        <v>76</v>
      </c>
      <c r="AB190" s="16" t="s">
        <v>76</v>
      </c>
      <c r="AC190" s="16" t="s">
        <v>76</v>
      </c>
      <c r="AD190" s="64" t="s">
        <v>76</v>
      </c>
    </row>
    <row r="191" spans="14:30" x14ac:dyDescent="0.25">
      <c r="N191" s="25">
        <v>53508</v>
      </c>
      <c r="O191" s="61" t="s">
        <v>76</v>
      </c>
      <c r="P191" s="16" t="s">
        <v>76</v>
      </c>
      <c r="Q191" s="16" t="s">
        <v>76</v>
      </c>
      <c r="R191" s="64" t="s">
        <v>76</v>
      </c>
      <c r="S191" s="61" t="s">
        <v>76</v>
      </c>
      <c r="T191" s="16" t="s">
        <v>76</v>
      </c>
      <c r="U191" s="16" t="s">
        <v>76</v>
      </c>
      <c r="V191" s="64" t="s">
        <v>76</v>
      </c>
      <c r="W191" s="61" t="s">
        <v>76</v>
      </c>
      <c r="X191" s="16" t="s">
        <v>76</v>
      </c>
      <c r="Y191" s="16" t="s">
        <v>76</v>
      </c>
      <c r="Z191" s="64" t="s">
        <v>76</v>
      </c>
      <c r="AA191" s="61" t="s">
        <v>76</v>
      </c>
      <c r="AB191" s="16" t="s">
        <v>76</v>
      </c>
      <c r="AC191" s="16" t="s">
        <v>76</v>
      </c>
      <c r="AD191" s="64" t="s">
        <v>76</v>
      </c>
    </row>
    <row r="192" spans="14:30" x14ac:dyDescent="0.25">
      <c r="N192" s="25">
        <v>53600</v>
      </c>
      <c r="O192" s="61" t="s">
        <v>76</v>
      </c>
      <c r="P192" s="16" t="s">
        <v>76</v>
      </c>
      <c r="Q192" s="16" t="s">
        <v>76</v>
      </c>
      <c r="R192" s="64" t="s">
        <v>76</v>
      </c>
      <c r="S192" s="61" t="s">
        <v>76</v>
      </c>
      <c r="T192" s="16" t="s">
        <v>76</v>
      </c>
      <c r="U192" s="16" t="s">
        <v>76</v>
      </c>
      <c r="V192" s="64" t="s">
        <v>76</v>
      </c>
      <c r="W192" s="61" t="s">
        <v>76</v>
      </c>
      <c r="X192" s="16" t="s">
        <v>76</v>
      </c>
      <c r="Y192" s="16" t="s">
        <v>76</v>
      </c>
      <c r="Z192" s="64" t="s">
        <v>76</v>
      </c>
      <c r="AA192" s="61" t="s">
        <v>76</v>
      </c>
      <c r="AB192" s="16" t="s">
        <v>76</v>
      </c>
      <c r="AC192" s="16" t="s">
        <v>76</v>
      </c>
      <c r="AD192" s="64" t="s">
        <v>76</v>
      </c>
    </row>
    <row r="193" spans="14:30" x14ac:dyDescent="0.25">
      <c r="N193" s="25">
        <v>53692</v>
      </c>
      <c r="O193" s="61" t="s">
        <v>76</v>
      </c>
      <c r="P193" s="16" t="s">
        <v>76</v>
      </c>
      <c r="Q193" s="16" t="s">
        <v>76</v>
      </c>
      <c r="R193" s="64" t="s">
        <v>76</v>
      </c>
      <c r="S193" s="61" t="s">
        <v>76</v>
      </c>
      <c r="T193" s="16" t="s">
        <v>76</v>
      </c>
      <c r="U193" s="16" t="s">
        <v>76</v>
      </c>
      <c r="V193" s="64" t="s">
        <v>76</v>
      </c>
      <c r="W193" s="61" t="s">
        <v>76</v>
      </c>
      <c r="X193" s="16" t="s">
        <v>76</v>
      </c>
      <c r="Y193" s="16" t="s">
        <v>76</v>
      </c>
      <c r="Z193" s="64" t="s">
        <v>76</v>
      </c>
      <c r="AA193" s="61" t="s">
        <v>76</v>
      </c>
      <c r="AB193" s="16" t="s">
        <v>76</v>
      </c>
      <c r="AC193" s="16" t="s">
        <v>76</v>
      </c>
      <c r="AD193" s="64" t="s">
        <v>76</v>
      </c>
    </row>
    <row r="194" spans="14:30" x14ac:dyDescent="0.25">
      <c r="N194" s="25">
        <v>53782</v>
      </c>
      <c r="O194" s="61" t="s">
        <v>76</v>
      </c>
      <c r="P194" s="16" t="s">
        <v>76</v>
      </c>
      <c r="Q194" s="16" t="s">
        <v>76</v>
      </c>
      <c r="R194" s="64" t="s">
        <v>76</v>
      </c>
      <c r="S194" s="61" t="s">
        <v>76</v>
      </c>
      <c r="T194" s="16" t="s">
        <v>76</v>
      </c>
      <c r="U194" s="16" t="s">
        <v>76</v>
      </c>
      <c r="V194" s="64" t="s">
        <v>76</v>
      </c>
      <c r="W194" s="61" t="s">
        <v>76</v>
      </c>
      <c r="X194" s="16" t="s">
        <v>76</v>
      </c>
      <c r="Y194" s="16" t="s">
        <v>76</v>
      </c>
      <c r="Z194" s="64" t="s">
        <v>76</v>
      </c>
      <c r="AA194" s="61" t="s">
        <v>76</v>
      </c>
      <c r="AB194" s="16" t="s">
        <v>76</v>
      </c>
      <c r="AC194" s="16" t="s">
        <v>76</v>
      </c>
      <c r="AD194" s="64" t="s">
        <v>76</v>
      </c>
    </row>
    <row r="195" spans="14:30" x14ac:dyDescent="0.25">
      <c r="N195" s="25">
        <v>53873</v>
      </c>
      <c r="O195" s="61" t="s">
        <v>76</v>
      </c>
      <c r="P195" s="16" t="s">
        <v>76</v>
      </c>
      <c r="Q195" s="16" t="s">
        <v>76</v>
      </c>
      <c r="R195" s="64" t="s">
        <v>76</v>
      </c>
      <c r="S195" s="61" t="s">
        <v>76</v>
      </c>
      <c r="T195" s="16" t="s">
        <v>76</v>
      </c>
      <c r="U195" s="16" t="s">
        <v>76</v>
      </c>
      <c r="V195" s="64" t="s">
        <v>76</v>
      </c>
      <c r="W195" s="61" t="s">
        <v>76</v>
      </c>
      <c r="X195" s="16" t="s">
        <v>76</v>
      </c>
      <c r="Y195" s="16" t="s">
        <v>76</v>
      </c>
      <c r="Z195" s="64" t="s">
        <v>76</v>
      </c>
      <c r="AA195" s="61" t="s">
        <v>76</v>
      </c>
      <c r="AB195" s="16" t="s">
        <v>76</v>
      </c>
      <c r="AC195" s="16" t="s">
        <v>76</v>
      </c>
      <c r="AD195" s="64" t="s">
        <v>76</v>
      </c>
    </row>
    <row r="196" spans="14:30" x14ac:dyDescent="0.25">
      <c r="N196" s="25">
        <v>53965</v>
      </c>
      <c r="O196" s="61" t="s">
        <v>76</v>
      </c>
      <c r="P196" s="16" t="s">
        <v>76</v>
      </c>
      <c r="Q196" s="16" t="s">
        <v>76</v>
      </c>
      <c r="R196" s="64" t="s">
        <v>76</v>
      </c>
      <c r="S196" s="61" t="s">
        <v>76</v>
      </c>
      <c r="T196" s="16" t="s">
        <v>76</v>
      </c>
      <c r="U196" s="16" t="s">
        <v>76</v>
      </c>
      <c r="V196" s="64" t="s">
        <v>76</v>
      </c>
      <c r="W196" s="61" t="s">
        <v>76</v>
      </c>
      <c r="X196" s="16" t="s">
        <v>76</v>
      </c>
      <c r="Y196" s="16" t="s">
        <v>76</v>
      </c>
      <c r="Z196" s="64" t="s">
        <v>76</v>
      </c>
      <c r="AA196" s="61" t="s">
        <v>76</v>
      </c>
      <c r="AB196" s="16" t="s">
        <v>76</v>
      </c>
      <c r="AC196" s="16" t="s">
        <v>76</v>
      </c>
      <c r="AD196" s="64" t="s">
        <v>76</v>
      </c>
    </row>
    <row r="197" spans="14:30" x14ac:dyDescent="0.25">
      <c r="N197" s="25">
        <v>54057</v>
      </c>
      <c r="O197" s="61" t="s">
        <v>76</v>
      </c>
      <c r="P197" s="16" t="s">
        <v>76</v>
      </c>
      <c r="Q197" s="16" t="s">
        <v>76</v>
      </c>
      <c r="R197" s="64" t="s">
        <v>76</v>
      </c>
      <c r="S197" s="61" t="s">
        <v>76</v>
      </c>
      <c r="T197" s="16" t="s">
        <v>76</v>
      </c>
      <c r="U197" s="16" t="s">
        <v>76</v>
      </c>
      <c r="V197" s="64" t="s">
        <v>76</v>
      </c>
      <c r="W197" s="61" t="s">
        <v>76</v>
      </c>
      <c r="X197" s="16" t="s">
        <v>76</v>
      </c>
      <c r="Y197" s="16" t="s">
        <v>76</v>
      </c>
      <c r="Z197" s="64" t="s">
        <v>76</v>
      </c>
      <c r="AA197" s="61" t="s">
        <v>76</v>
      </c>
      <c r="AB197" s="16" t="s">
        <v>76</v>
      </c>
      <c r="AC197" s="16" t="s">
        <v>76</v>
      </c>
      <c r="AD197" s="64" t="s">
        <v>76</v>
      </c>
    </row>
    <row r="198" spans="14:30" x14ac:dyDescent="0.25">
      <c r="N198" s="25">
        <v>54148</v>
      </c>
      <c r="O198" s="61" t="s">
        <v>76</v>
      </c>
      <c r="P198" s="16" t="s">
        <v>76</v>
      </c>
      <c r="Q198" s="16" t="s">
        <v>76</v>
      </c>
      <c r="R198" s="64" t="s">
        <v>76</v>
      </c>
      <c r="S198" s="61" t="s">
        <v>76</v>
      </c>
      <c r="T198" s="16" t="s">
        <v>76</v>
      </c>
      <c r="U198" s="16" t="s">
        <v>76</v>
      </c>
      <c r="V198" s="64" t="s">
        <v>76</v>
      </c>
      <c r="W198" s="61" t="s">
        <v>76</v>
      </c>
      <c r="X198" s="16" t="s">
        <v>76</v>
      </c>
      <c r="Y198" s="16" t="s">
        <v>76</v>
      </c>
      <c r="Z198" s="64" t="s">
        <v>76</v>
      </c>
      <c r="AA198" s="61" t="s">
        <v>76</v>
      </c>
      <c r="AB198" s="16" t="s">
        <v>76</v>
      </c>
      <c r="AC198" s="16" t="s">
        <v>76</v>
      </c>
      <c r="AD198" s="64" t="s">
        <v>76</v>
      </c>
    </row>
    <row r="199" spans="14:30" x14ac:dyDescent="0.25">
      <c r="N199" s="25">
        <v>54239</v>
      </c>
      <c r="O199" s="61" t="s">
        <v>76</v>
      </c>
      <c r="P199" s="16" t="s">
        <v>76</v>
      </c>
      <c r="Q199" s="16" t="s">
        <v>76</v>
      </c>
      <c r="R199" s="64" t="s">
        <v>76</v>
      </c>
      <c r="S199" s="61" t="s">
        <v>76</v>
      </c>
      <c r="T199" s="16" t="s">
        <v>76</v>
      </c>
      <c r="U199" s="16" t="s">
        <v>76</v>
      </c>
      <c r="V199" s="64" t="s">
        <v>76</v>
      </c>
      <c r="W199" s="61" t="s">
        <v>76</v>
      </c>
      <c r="X199" s="16" t="s">
        <v>76</v>
      </c>
      <c r="Y199" s="16" t="s">
        <v>76</v>
      </c>
      <c r="Z199" s="64" t="s">
        <v>76</v>
      </c>
      <c r="AA199" s="61" t="s">
        <v>76</v>
      </c>
      <c r="AB199" s="16" t="s">
        <v>76</v>
      </c>
      <c r="AC199" s="16" t="s">
        <v>76</v>
      </c>
      <c r="AD199" s="64" t="s">
        <v>76</v>
      </c>
    </row>
    <row r="200" spans="14:30" x14ac:dyDescent="0.25">
      <c r="N200" s="25">
        <v>54331</v>
      </c>
      <c r="O200" s="61" t="s">
        <v>76</v>
      </c>
      <c r="P200" s="16" t="s">
        <v>76</v>
      </c>
      <c r="Q200" s="16" t="s">
        <v>76</v>
      </c>
      <c r="R200" s="64" t="s">
        <v>76</v>
      </c>
      <c r="S200" s="61" t="s">
        <v>76</v>
      </c>
      <c r="T200" s="16" t="s">
        <v>76</v>
      </c>
      <c r="U200" s="16" t="s">
        <v>76</v>
      </c>
      <c r="V200" s="64" t="s">
        <v>76</v>
      </c>
      <c r="W200" s="61" t="s">
        <v>76</v>
      </c>
      <c r="X200" s="16" t="s">
        <v>76</v>
      </c>
      <c r="Y200" s="16" t="s">
        <v>76</v>
      </c>
      <c r="Z200" s="64" t="s">
        <v>76</v>
      </c>
      <c r="AA200" s="61" t="s">
        <v>76</v>
      </c>
      <c r="AB200" s="16" t="s">
        <v>76</v>
      </c>
      <c r="AC200" s="16" t="s">
        <v>76</v>
      </c>
      <c r="AD200" s="64" t="s">
        <v>76</v>
      </c>
    </row>
    <row r="201" spans="14:30" x14ac:dyDescent="0.25">
      <c r="N201" s="25">
        <v>54423</v>
      </c>
      <c r="O201" s="61" t="s">
        <v>76</v>
      </c>
      <c r="P201" s="16" t="s">
        <v>76</v>
      </c>
      <c r="Q201" s="16" t="s">
        <v>76</v>
      </c>
      <c r="R201" s="64" t="s">
        <v>76</v>
      </c>
      <c r="S201" s="61" t="s">
        <v>76</v>
      </c>
      <c r="T201" s="16" t="s">
        <v>76</v>
      </c>
      <c r="U201" s="16" t="s">
        <v>76</v>
      </c>
      <c r="V201" s="64" t="s">
        <v>76</v>
      </c>
      <c r="W201" s="61" t="s">
        <v>76</v>
      </c>
      <c r="X201" s="16" t="s">
        <v>76</v>
      </c>
      <c r="Y201" s="16" t="s">
        <v>76</v>
      </c>
      <c r="Z201" s="64" t="s">
        <v>76</v>
      </c>
      <c r="AA201" s="61" t="s">
        <v>76</v>
      </c>
      <c r="AB201" s="16" t="s">
        <v>76</v>
      </c>
      <c r="AC201" s="16" t="s">
        <v>76</v>
      </c>
      <c r="AD201" s="64" t="s">
        <v>76</v>
      </c>
    </row>
    <row r="202" spans="14:30" x14ac:dyDescent="0.25">
      <c r="N202" s="25">
        <v>54513</v>
      </c>
      <c r="O202" s="61" t="s">
        <v>76</v>
      </c>
      <c r="P202" s="16" t="s">
        <v>76</v>
      </c>
      <c r="Q202" s="16" t="s">
        <v>76</v>
      </c>
      <c r="R202" s="64" t="s">
        <v>76</v>
      </c>
      <c r="S202" s="61" t="s">
        <v>76</v>
      </c>
      <c r="T202" s="16" t="s">
        <v>76</v>
      </c>
      <c r="U202" s="16" t="s">
        <v>76</v>
      </c>
      <c r="V202" s="64" t="s">
        <v>76</v>
      </c>
      <c r="W202" s="61" t="s">
        <v>76</v>
      </c>
      <c r="X202" s="16" t="s">
        <v>76</v>
      </c>
      <c r="Y202" s="16" t="s">
        <v>76</v>
      </c>
      <c r="Z202" s="64" t="s">
        <v>76</v>
      </c>
      <c r="AA202" s="61" t="s">
        <v>76</v>
      </c>
      <c r="AB202" s="16" t="s">
        <v>76</v>
      </c>
      <c r="AC202" s="16" t="s">
        <v>76</v>
      </c>
      <c r="AD202" s="64" t="s">
        <v>76</v>
      </c>
    </row>
    <row r="203" spans="14:30" x14ac:dyDescent="0.25">
      <c r="N203" s="25">
        <v>54604</v>
      </c>
      <c r="O203" s="61" t="s">
        <v>76</v>
      </c>
      <c r="P203" s="16" t="s">
        <v>76</v>
      </c>
      <c r="Q203" s="16" t="s">
        <v>76</v>
      </c>
      <c r="R203" s="64" t="s">
        <v>76</v>
      </c>
      <c r="S203" s="61" t="s">
        <v>76</v>
      </c>
      <c r="T203" s="16" t="s">
        <v>76</v>
      </c>
      <c r="U203" s="16" t="s">
        <v>76</v>
      </c>
      <c r="V203" s="64" t="s">
        <v>76</v>
      </c>
      <c r="W203" s="61" t="s">
        <v>76</v>
      </c>
      <c r="X203" s="16" t="s">
        <v>76</v>
      </c>
      <c r="Y203" s="16" t="s">
        <v>76</v>
      </c>
      <c r="Z203" s="64" t="s">
        <v>76</v>
      </c>
      <c r="AA203" s="61" t="s">
        <v>76</v>
      </c>
      <c r="AB203" s="16" t="s">
        <v>76</v>
      </c>
      <c r="AC203" s="16" t="s">
        <v>76</v>
      </c>
      <c r="AD203" s="64" t="s">
        <v>76</v>
      </c>
    </row>
    <row r="204" spans="14:30" x14ac:dyDescent="0.25">
      <c r="N204" s="25">
        <v>54696</v>
      </c>
      <c r="O204" s="61" t="s">
        <v>76</v>
      </c>
      <c r="P204" s="16" t="s">
        <v>76</v>
      </c>
      <c r="Q204" s="16" t="s">
        <v>76</v>
      </c>
      <c r="R204" s="64" t="s">
        <v>76</v>
      </c>
      <c r="S204" s="61" t="s">
        <v>76</v>
      </c>
      <c r="T204" s="16" t="s">
        <v>76</v>
      </c>
      <c r="U204" s="16" t="s">
        <v>76</v>
      </c>
      <c r="V204" s="64" t="s">
        <v>76</v>
      </c>
      <c r="W204" s="61" t="s">
        <v>76</v>
      </c>
      <c r="X204" s="16" t="s">
        <v>76</v>
      </c>
      <c r="Y204" s="16" t="s">
        <v>76</v>
      </c>
      <c r="Z204" s="64" t="s">
        <v>76</v>
      </c>
      <c r="AA204" s="61" t="s">
        <v>76</v>
      </c>
      <c r="AB204" s="16" t="s">
        <v>76</v>
      </c>
      <c r="AC204" s="16" t="s">
        <v>76</v>
      </c>
      <c r="AD204" s="64" t="s">
        <v>76</v>
      </c>
    </row>
    <row r="205" spans="14:30" x14ac:dyDescent="0.25">
      <c r="N205" s="25">
        <v>54788</v>
      </c>
      <c r="O205" s="61" t="s">
        <v>76</v>
      </c>
      <c r="P205" s="16" t="s">
        <v>76</v>
      </c>
      <c r="Q205" s="16" t="s">
        <v>76</v>
      </c>
      <c r="R205" s="64" t="s">
        <v>76</v>
      </c>
      <c r="S205" s="61" t="s">
        <v>76</v>
      </c>
      <c r="T205" s="16" t="s">
        <v>76</v>
      </c>
      <c r="U205" s="16" t="s">
        <v>76</v>
      </c>
      <c r="V205" s="64" t="s">
        <v>76</v>
      </c>
      <c r="W205" s="61" t="s">
        <v>76</v>
      </c>
      <c r="X205" s="16" t="s">
        <v>76</v>
      </c>
      <c r="Y205" s="16" t="s">
        <v>76</v>
      </c>
      <c r="Z205" s="64" t="s">
        <v>76</v>
      </c>
      <c r="AA205" s="61" t="s">
        <v>76</v>
      </c>
      <c r="AB205" s="16" t="s">
        <v>76</v>
      </c>
      <c r="AC205" s="16" t="s">
        <v>76</v>
      </c>
      <c r="AD205" s="64" t="s">
        <v>76</v>
      </c>
    </row>
    <row r="206" spans="14:30" x14ac:dyDescent="0.25">
      <c r="N206" s="25">
        <v>54878</v>
      </c>
      <c r="O206" s="61" t="s">
        <v>76</v>
      </c>
      <c r="P206" s="16" t="s">
        <v>76</v>
      </c>
      <c r="Q206" s="16" t="s">
        <v>76</v>
      </c>
      <c r="R206" s="64" t="s">
        <v>76</v>
      </c>
      <c r="S206" s="61" t="s">
        <v>76</v>
      </c>
      <c r="T206" s="16" t="s">
        <v>76</v>
      </c>
      <c r="U206" s="16" t="s">
        <v>76</v>
      </c>
      <c r="V206" s="64" t="s">
        <v>76</v>
      </c>
      <c r="W206" s="61" t="s">
        <v>76</v>
      </c>
      <c r="X206" s="16" t="s">
        <v>76</v>
      </c>
      <c r="Y206" s="16" t="s">
        <v>76</v>
      </c>
      <c r="Z206" s="64" t="s">
        <v>76</v>
      </c>
      <c r="AA206" s="61" t="s">
        <v>76</v>
      </c>
      <c r="AB206" s="16" t="s">
        <v>76</v>
      </c>
      <c r="AC206" s="16" t="s">
        <v>76</v>
      </c>
      <c r="AD206" s="64" t="s">
        <v>76</v>
      </c>
    </row>
    <row r="207" spans="14:30" x14ac:dyDescent="0.25">
      <c r="N207" s="25">
        <v>54969</v>
      </c>
      <c r="O207" s="61" t="s">
        <v>76</v>
      </c>
      <c r="P207" s="16" t="s">
        <v>76</v>
      </c>
      <c r="Q207" s="16" t="s">
        <v>76</v>
      </c>
      <c r="R207" s="64" t="s">
        <v>76</v>
      </c>
      <c r="S207" s="61" t="s">
        <v>76</v>
      </c>
      <c r="T207" s="16" t="s">
        <v>76</v>
      </c>
      <c r="U207" s="16" t="s">
        <v>76</v>
      </c>
      <c r="V207" s="64" t="s">
        <v>76</v>
      </c>
      <c r="W207" s="61" t="s">
        <v>76</v>
      </c>
      <c r="X207" s="16" t="s">
        <v>76</v>
      </c>
      <c r="Y207" s="16" t="s">
        <v>76</v>
      </c>
      <c r="Z207" s="64" t="s">
        <v>76</v>
      </c>
      <c r="AA207" s="61" t="s">
        <v>76</v>
      </c>
      <c r="AB207" s="16" t="s">
        <v>76</v>
      </c>
      <c r="AC207" s="16" t="s">
        <v>76</v>
      </c>
      <c r="AD207" s="64" t="s">
        <v>76</v>
      </c>
    </row>
    <row r="208" spans="14:30" x14ac:dyDescent="0.25">
      <c r="N208" s="25">
        <v>55061</v>
      </c>
      <c r="O208" s="61" t="s">
        <v>76</v>
      </c>
      <c r="P208" s="16" t="s">
        <v>76</v>
      </c>
      <c r="Q208" s="16" t="s">
        <v>76</v>
      </c>
      <c r="R208" s="64" t="s">
        <v>76</v>
      </c>
      <c r="S208" s="61" t="s">
        <v>76</v>
      </c>
      <c r="T208" s="16" t="s">
        <v>76</v>
      </c>
      <c r="U208" s="16" t="s">
        <v>76</v>
      </c>
      <c r="V208" s="64" t="s">
        <v>76</v>
      </c>
      <c r="W208" s="61" t="s">
        <v>76</v>
      </c>
      <c r="X208" s="16" t="s">
        <v>76</v>
      </c>
      <c r="Y208" s="16" t="s">
        <v>76</v>
      </c>
      <c r="Z208" s="64" t="s">
        <v>76</v>
      </c>
      <c r="AA208" s="61" t="s">
        <v>76</v>
      </c>
      <c r="AB208" s="16" t="s">
        <v>76</v>
      </c>
      <c r="AC208" s="16" t="s">
        <v>76</v>
      </c>
      <c r="AD208" s="64" t="s">
        <v>76</v>
      </c>
    </row>
    <row r="209" spans="14:14" x14ac:dyDescent="0.25">
      <c r="N209" s="25"/>
    </row>
    <row r="210" spans="14:14" x14ac:dyDescent="0.25">
      <c r="N210" s="25"/>
    </row>
    <row r="211" spans="14:14" x14ac:dyDescent="0.25">
      <c r="N211" s="25"/>
    </row>
    <row r="212" spans="14:14" x14ac:dyDescent="0.25">
      <c r="N212" s="25"/>
    </row>
    <row r="213" spans="14:14" x14ac:dyDescent="0.25">
      <c r="N213" s="25"/>
    </row>
    <row r="214" spans="14:14" x14ac:dyDescent="0.25">
      <c r="N214" s="25"/>
    </row>
    <row r="215" spans="14:14" x14ac:dyDescent="0.25">
      <c r="N215" s="25"/>
    </row>
    <row r="216" spans="14:14" x14ac:dyDescent="0.25">
      <c r="N216" s="25"/>
    </row>
    <row r="217" spans="14:14" x14ac:dyDescent="0.25">
      <c r="N217" s="25"/>
    </row>
    <row r="218" spans="14:14" x14ac:dyDescent="0.25">
      <c r="N218" s="25"/>
    </row>
    <row r="219" spans="14:14" x14ac:dyDescent="0.25">
      <c r="N219" s="25"/>
    </row>
    <row r="220" spans="14:14" x14ac:dyDescent="0.25">
      <c r="N220" s="25"/>
    </row>
    <row r="221" spans="14:14" x14ac:dyDescent="0.25">
      <c r="N221" s="25"/>
    </row>
    <row r="222" spans="14:14" x14ac:dyDescent="0.25">
      <c r="N222" s="25"/>
    </row>
    <row r="223" spans="14:14" x14ac:dyDescent="0.25">
      <c r="N223" s="25"/>
    </row>
    <row r="224" spans="14:14" x14ac:dyDescent="0.25">
      <c r="N224" s="25"/>
    </row>
    <row r="225" spans="14:14" x14ac:dyDescent="0.25">
      <c r="N225" s="25"/>
    </row>
    <row r="226" spans="14:14" x14ac:dyDescent="0.25">
      <c r="N226" s="25"/>
    </row>
    <row r="227" spans="14:14" x14ac:dyDescent="0.25">
      <c r="N227" s="25"/>
    </row>
    <row r="228" spans="14:14" x14ac:dyDescent="0.25">
      <c r="N228" s="25"/>
    </row>
    <row r="229" spans="14:14" x14ac:dyDescent="0.25">
      <c r="N229" s="25"/>
    </row>
    <row r="230" spans="14:14" x14ac:dyDescent="0.25">
      <c r="N230" s="25"/>
    </row>
    <row r="231" spans="14:14" x14ac:dyDescent="0.25">
      <c r="N231" s="25"/>
    </row>
    <row r="232" spans="14:14" x14ac:dyDescent="0.25">
      <c r="N232" s="25"/>
    </row>
    <row r="233" spans="14:14" x14ac:dyDescent="0.25">
      <c r="N233" s="25"/>
    </row>
    <row r="234" spans="14:14" x14ac:dyDescent="0.25">
      <c r="N234" s="25"/>
    </row>
    <row r="235" spans="14:14" x14ac:dyDescent="0.25">
      <c r="N235" s="25"/>
    </row>
    <row r="236" spans="14:14" x14ac:dyDescent="0.25">
      <c r="N236" s="25"/>
    </row>
    <row r="237" spans="14:14" x14ac:dyDescent="0.25">
      <c r="N237" s="25"/>
    </row>
    <row r="238" spans="14:14" x14ac:dyDescent="0.25">
      <c r="N238" s="25"/>
    </row>
    <row r="239" spans="14:14" x14ac:dyDescent="0.25">
      <c r="N239" s="25"/>
    </row>
    <row r="240" spans="14:14" x14ac:dyDescent="0.25">
      <c r="N240" s="25"/>
    </row>
    <row r="241" spans="14:14" x14ac:dyDescent="0.25">
      <c r="N241" s="25"/>
    </row>
    <row r="242" spans="14:14" x14ac:dyDescent="0.25">
      <c r="N242" s="25"/>
    </row>
    <row r="243" spans="14:14" x14ac:dyDescent="0.25">
      <c r="N243" s="25"/>
    </row>
    <row r="244" spans="14:14" x14ac:dyDescent="0.25">
      <c r="N244" s="25"/>
    </row>
    <row r="245" spans="14:14" x14ac:dyDescent="0.25">
      <c r="N245" s="25"/>
    </row>
    <row r="246" spans="14:14" x14ac:dyDescent="0.25">
      <c r="N246" s="25"/>
    </row>
    <row r="247" spans="14:14" x14ac:dyDescent="0.25">
      <c r="N247" s="25"/>
    </row>
    <row r="248" spans="14:14" x14ac:dyDescent="0.25">
      <c r="N248" s="25"/>
    </row>
    <row r="249" spans="14:14" x14ac:dyDescent="0.25">
      <c r="N249" s="25"/>
    </row>
    <row r="250" spans="14:14" x14ac:dyDescent="0.25">
      <c r="N250" s="25"/>
    </row>
    <row r="251" spans="14:14" x14ac:dyDescent="0.25">
      <c r="N251" s="25"/>
    </row>
    <row r="252" spans="14:14" x14ac:dyDescent="0.25">
      <c r="N252" s="25"/>
    </row>
    <row r="253" spans="14:14" x14ac:dyDescent="0.25">
      <c r="N253" s="25"/>
    </row>
    <row r="254" spans="14:14" x14ac:dyDescent="0.25">
      <c r="N254" s="25"/>
    </row>
    <row r="255" spans="14:14" x14ac:dyDescent="0.25">
      <c r="N255" s="25"/>
    </row>
    <row r="256" spans="14:14" x14ac:dyDescent="0.25">
      <c r="N256" s="25"/>
    </row>
    <row r="257" spans="14:14" x14ac:dyDescent="0.25">
      <c r="N257" s="25"/>
    </row>
    <row r="258" spans="14:14" x14ac:dyDescent="0.25">
      <c r="N258" s="25"/>
    </row>
    <row r="259" spans="14:14" x14ac:dyDescent="0.25">
      <c r="N259" s="25"/>
    </row>
    <row r="260" spans="14:14" x14ac:dyDescent="0.25">
      <c r="N260" s="25"/>
    </row>
    <row r="261" spans="14:14" x14ac:dyDescent="0.25">
      <c r="N261" s="25"/>
    </row>
    <row r="262" spans="14:14" x14ac:dyDescent="0.25">
      <c r="N262" s="25"/>
    </row>
    <row r="263" spans="14:14" x14ac:dyDescent="0.25">
      <c r="N263" s="25"/>
    </row>
    <row r="264" spans="14:14" x14ac:dyDescent="0.25">
      <c r="N264" s="25"/>
    </row>
    <row r="265" spans="14:14" x14ac:dyDescent="0.25">
      <c r="N265" s="25"/>
    </row>
    <row r="266" spans="14:14" x14ac:dyDescent="0.25">
      <c r="N266" s="25"/>
    </row>
    <row r="267" spans="14:14" x14ac:dyDescent="0.25">
      <c r="N267" s="25"/>
    </row>
    <row r="268" spans="14:14" x14ac:dyDescent="0.25">
      <c r="N268" s="25"/>
    </row>
    <row r="269" spans="14:14" x14ac:dyDescent="0.25">
      <c r="N269" s="25"/>
    </row>
    <row r="270" spans="14:14" x14ac:dyDescent="0.25">
      <c r="N270" s="25"/>
    </row>
    <row r="271" spans="14:14" x14ac:dyDescent="0.25">
      <c r="N271" s="25"/>
    </row>
    <row r="272" spans="14:14" x14ac:dyDescent="0.25">
      <c r="N272" s="25"/>
    </row>
    <row r="273" spans="14:14" x14ac:dyDescent="0.25">
      <c r="N273" s="25"/>
    </row>
    <row r="274" spans="14:14" x14ac:dyDescent="0.25">
      <c r="N274" s="25"/>
    </row>
    <row r="275" spans="14:14" x14ac:dyDescent="0.25">
      <c r="N275" s="25"/>
    </row>
    <row r="276" spans="14:14" x14ac:dyDescent="0.25">
      <c r="N276" s="25"/>
    </row>
    <row r="277" spans="14:14" x14ac:dyDescent="0.25">
      <c r="N277" s="25"/>
    </row>
    <row r="278" spans="14:14" x14ac:dyDescent="0.25">
      <c r="N278" s="25"/>
    </row>
    <row r="279" spans="14:14" x14ac:dyDescent="0.25">
      <c r="N279" s="25"/>
    </row>
    <row r="280" spans="14:14" x14ac:dyDescent="0.25">
      <c r="N280" s="25"/>
    </row>
    <row r="281" spans="14:14" x14ac:dyDescent="0.25">
      <c r="N281" s="25"/>
    </row>
    <row r="282" spans="14:14" x14ac:dyDescent="0.25">
      <c r="N282" s="25"/>
    </row>
    <row r="283" spans="14:14" x14ac:dyDescent="0.25">
      <c r="N283" s="25"/>
    </row>
    <row r="284" spans="14:14" x14ac:dyDescent="0.25">
      <c r="N284" s="25"/>
    </row>
    <row r="285" spans="14:14" x14ac:dyDescent="0.25">
      <c r="N285" s="25"/>
    </row>
    <row r="286" spans="14:14" x14ac:dyDescent="0.25">
      <c r="N286" s="25"/>
    </row>
    <row r="287" spans="14:14" x14ac:dyDescent="0.25">
      <c r="N287" s="25"/>
    </row>
    <row r="288" spans="14:14" x14ac:dyDescent="0.25">
      <c r="N288" s="25"/>
    </row>
    <row r="289" spans="14:14" x14ac:dyDescent="0.25">
      <c r="N289" s="25"/>
    </row>
    <row r="290" spans="14:14" x14ac:dyDescent="0.25">
      <c r="N290" s="25"/>
    </row>
    <row r="291" spans="14:14" x14ac:dyDescent="0.25">
      <c r="N291" s="25"/>
    </row>
    <row r="292" spans="14:14" x14ac:dyDescent="0.25">
      <c r="N292" s="25"/>
    </row>
    <row r="293" spans="14:14" x14ac:dyDescent="0.25">
      <c r="N293" s="25"/>
    </row>
    <row r="294" spans="14:14" x14ac:dyDescent="0.25">
      <c r="N294" s="25"/>
    </row>
    <row r="295" spans="14:14" x14ac:dyDescent="0.25">
      <c r="N295" s="25"/>
    </row>
    <row r="296" spans="14:14" x14ac:dyDescent="0.25">
      <c r="N296" s="25"/>
    </row>
    <row r="297" spans="14:14" x14ac:dyDescent="0.25">
      <c r="N297" s="25"/>
    </row>
    <row r="298" spans="14:14" x14ac:dyDescent="0.25">
      <c r="N298" s="25"/>
    </row>
    <row r="299" spans="14:14" x14ac:dyDescent="0.25">
      <c r="N299" s="25"/>
    </row>
    <row r="300" spans="14:14" x14ac:dyDescent="0.25">
      <c r="N300" s="25"/>
    </row>
    <row r="301" spans="14:14" x14ac:dyDescent="0.25">
      <c r="N301" s="25"/>
    </row>
    <row r="302" spans="14:14" x14ac:dyDescent="0.25">
      <c r="N302" s="25"/>
    </row>
    <row r="303" spans="14:14" x14ac:dyDescent="0.25">
      <c r="N303" s="25"/>
    </row>
    <row r="304" spans="14:14" x14ac:dyDescent="0.25">
      <c r="N304" s="25"/>
    </row>
    <row r="305" spans="14:14" x14ac:dyDescent="0.25">
      <c r="N305" s="25"/>
    </row>
    <row r="306" spans="14:14" x14ac:dyDescent="0.25">
      <c r="N306" s="25"/>
    </row>
    <row r="307" spans="14:14" x14ac:dyDescent="0.25">
      <c r="N307" s="25"/>
    </row>
    <row r="308" spans="14:14" x14ac:dyDescent="0.25">
      <c r="N308" s="25"/>
    </row>
    <row r="309" spans="14:14" x14ac:dyDescent="0.25">
      <c r="N309" s="25"/>
    </row>
    <row r="310" spans="14:14" x14ac:dyDescent="0.25">
      <c r="N310" s="25"/>
    </row>
    <row r="311" spans="14:14" x14ac:dyDescent="0.25">
      <c r="N311" s="25"/>
    </row>
    <row r="312" spans="14:14" x14ac:dyDescent="0.25">
      <c r="N312" s="25"/>
    </row>
    <row r="313" spans="14:14" x14ac:dyDescent="0.25">
      <c r="N313" s="25"/>
    </row>
    <row r="314" spans="14:14" x14ac:dyDescent="0.25">
      <c r="N314" s="25"/>
    </row>
    <row r="315" spans="14:14" x14ac:dyDescent="0.25">
      <c r="N315" s="25"/>
    </row>
    <row r="316" spans="14:14" x14ac:dyDescent="0.25">
      <c r="N316" s="25"/>
    </row>
    <row r="317" spans="14:14" x14ac:dyDescent="0.25">
      <c r="N317" s="25"/>
    </row>
    <row r="318" spans="14:14" x14ac:dyDescent="0.25">
      <c r="N318" s="25"/>
    </row>
    <row r="319" spans="14:14" x14ac:dyDescent="0.25">
      <c r="N319" s="25"/>
    </row>
    <row r="320" spans="14:14" x14ac:dyDescent="0.25">
      <c r="N320" s="25"/>
    </row>
    <row r="321" spans="14:14" x14ac:dyDescent="0.25">
      <c r="N321" s="25"/>
    </row>
    <row r="322" spans="14:14" x14ac:dyDescent="0.25">
      <c r="N322" s="25"/>
    </row>
    <row r="323" spans="14:14" x14ac:dyDescent="0.25">
      <c r="N323" s="25"/>
    </row>
    <row r="324" spans="14:14" x14ac:dyDescent="0.25">
      <c r="N324" s="25"/>
    </row>
    <row r="325" spans="14:14" x14ac:dyDescent="0.25">
      <c r="N325" s="25"/>
    </row>
    <row r="326" spans="14:14" x14ac:dyDescent="0.25">
      <c r="N326" s="25"/>
    </row>
    <row r="327" spans="14:14" x14ac:dyDescent="0.25">
      <c r="N327" s="25"/>
    </row>
    <row r="328" spans="14:14" x14ac:dyDescent="0.25">
      <c r="N328" s="25"/>
    </row>
    <row r="329" spans="14:14" x14ac:dyDescent="0.25">
      <c r="N329" s="25"/>
    </row>
    <row r="330" spans="14:14" x14ac:dyDescent="0.25">
      <c r="N330" s="25"/>
    </row>
    <row r="331" spans="14:14" x14ac:dyDescent="0.25">
      <c r="N331" s="25"/>
    </row>
    <row r="332" spans="14:14" x14ac:dyDescent="0.25">
      <c r="N332" s="25"/>
    </row>
    <row r="333" spans="14:14" x14ac:dyDescent="0.25">
      <c r="N333" s="25"/>
    </row>
    <row r="334" spans="14:14" x14ac:dyDescent="0.25">
      <c r="N334" s="25"/>
    </row>
    <row r="335" spans="14:14" x14ac:dyDescent="0.25">
      <c r="N335" s="25"/>
    </row>
    <row r="336" spans="14:14" x14ac:dyDescent="0.25">
      <c r="N336" s="25"/>
    </row>
    <row r="337" spans="14:14" x14ac:dyDescent="0.25">
      <c r="N337" s="25"/>
    </row>
    <row r="338" spans="14:14" x14ac:dyDescent="0.25">
      <c r="N338" s="25"/>
    </row>
    <row r="339" spans="14:14" x14ac:dyDescent="0.25">
      <c r="N339" s="25"/>
    </row>
    <row r="340" spans="14:14" x14ac:dyDescent="0.25">
      <c r="N340" s="25"/>
    </row>
    <row r="341" spans="14:14" x14ac:dyDescent="0.25">
      <c r="N341" s="25"/>
    </row>
    <row r="342" spans="14:14" x14ac:dyDescent="0.25">
      <c r="N342" s="25"/>
    </row>
    <row r="343" spans="14:14" x14ac:dyDescent="0.25">
      <c r="N343" s="25"/>
    </row>
    <row r="344" spans="14:14" x14ac:dyDescent="0.25">
      <c r="N344" s="25"/>
    </row>
    <row r="345" spans="14:14" x14ac:dyDescent="0.25">
      <c r="N345" s="25"/>
    </row>
    <row r="346" spans="14:14" x14ac:dyDescent="0.25">
      <c r="N346" s="25"/>
    </row>
    <row r="347" spans="14:14" x14ac:dyDescent="0.25">
      <c r="N347" s="25"/>
    </row>
    <row r="348" spans="14:14" x14ac:dyDescent="0.25">
      <c r="N348" s="25"/>
    </row>
    <row r="349" spans="14:14" x14ac:dyDescent="0.25">
      <c r="N349" s="25"/>
    </row>
    <row r="350" spans="14:14" x14ac:dyDescent="0.25">
      <c r="N350" s="25"/>
    </row>
    <row r="351" spans="14:14" x14ac:dyDescent="0.25">
      <c r="N351" s="25"/>
    </row>
    <row r="352" spans="14:14" x14ac:dyDescent="0.25">
      <c r="N352" s="25"/>
    </row>
    <row r="353" spans="14:14" x14ac:dyDescent="0.25">
      <c r="N353" s="25"/>
    </row>
    <row r="354" spans="14:14" x14ac:dyDescent="0.25">
      <c r="N354" s="25"/>
    </row>
    <row r="355" spans="14:14" x14ac:dyDescent="0.25">
      <c r="N355" s="25"/>
    </row>
    <row r="356" spans="14:14" x14ac:dyDescent="0.25">
      <c r="N356" s="25"/>
    </row>
    <row r="357" spans="14:14" x14ac:dyDescent="0.25">
      <c r="N357" s="25"/>
    </row>
    <row r="358" spans="14:14" x14ac:dyDescent="0.25">
      <c r="N358" s="25"/>
    </row>
    <row r="359" spans="14:14" x14ac:dyDescent="0.25">
      <c r="N359" s="25"/>
    </row>
    <row r="360" spans="14:14" x14ac:dyDescent="0.25">
      <c r="N360" s="25"/>
    </row>
    <row r="361" spans="14:14" x14ac:dyDescent="0.25">
      <c r="N361" s="25"/>
    </row>
    <row r="362" spans="14:14" x14ac:dyDescent="0.25">
      <c r="N362" s="25"/>
    </row>
    <row r="363" spans="14:14" x14ac:dyDescent="0.25">
      <c r="N363" s="25"/>
    </row>
    <row r="364" spans="14:14" x14ac:dyDescent="0.25">
      <c r="N364" s="25"/>
    </row>
    <row r="365" spans="14:14" x14ac:dyDescent="0.25">
      <c r="N365" s="25"/>
    </row>
    <row r="366" spans="14:14" x14ac:dyDescent="0.25">
      <c r="N366" s="25"/>
    </row>
    <row r="367" spans="14:14" x14ac:dyDescent="0.25">
      <c r="N367" s="25"/>
    </row>
    <row r="368" spans="14:14" x14ac:dyDescent="0.25">
      <c r="N368" s="25"/>
    </row>
    <row r="369" spans="14:14" x14ac:dyDescent="0.25">
      <c r="N369" s="25"/>
    </row>
    <row r="370" spans="14:14" x14ac:dyDescent="0.25">
      <c r="N370" s="25"/>
    </row>
    <row r="371" spans="14:14" x14ac:dyDescent="0.25">
      <c r="N371" s="25"/>
    </row>
    <row r="372" spans="14:14" x14ac:dyDescent="0.25">
      <c r="N372" s="25"/>
    </row>
    <row r="373" spans="14:14" x14ac:dyDescent="0.25">
      <c r="N373" s="25"/>
    </row>
    <row r="374" spans="14:14" x14ac:dyDescent="0.25">
      <c r="N374" s="25"/>
    </row>
    <row r="375" spans="14:14" x14ac:dyDescent="0.25">
      <c r="N375" s="25"/>
    </row>
    <row r="376" spans="14:14" x14ac:dyDescent="0.25">
      <c r="N376" s="25"/>
    </row>
    <row r="377" spans="14:14" x14ac:dyDescent="0.25">
      <c r="N377" s="25"/>
    </row>
    <row r="378" spans="14:14" x14ac:dyDescent="0.25">
      <c r="N378" s="25"/>
    </row>
    <row r="379" spans="14:14" x14ac:dyDescent="0.25">
      <c r="N379" s="25"/>
    </row>
    <row r="380" spans="14:14" x14ac:dyDescent="0.25">
      <c r="N380" s="25"/>
    </row>
    <row r="381" spans="14:14" x14ac:dyDescent="0.25">
      <c r="N381" s="25"/>
    </row>
    <row r="382" spans="14:14" x14ac:dyDescent="0.25">
      <c r="N382" s="25"/>
    </row>
    <row r="383" spans="14:14" x14ac:dyDescent="0.25">
      <c r="N383" s="25"/>
    </row>
    <row r="384" spans="14:14" x14ac:dyDescent="0.25">
      <c r="N384" s="25"/>
    </row>
    <row r="385" spans="14:14" x14ac:dyDescent="0.25">
      <c r="N385" s="25"/>
    </row>
    <row r="386" spans="14:14" x14ac:dyDescent="0.25">
      <c r="N386" s="25"/>
    </row>
    <row r="387" spans="14:14" x14ac:dyDescent="0.25">
      <c r="N387" s="25"/>
    </row>
    <row r="388" spans="14:14" x14ac:dyDescent="0.25">
      <c r="N388" s="25"/>
    </row>
    <row r="389" spans="14:14" x14ac:dyDescent="0.25">
      <c r="N389" s="25"/>
    </row>
    <row r="390" spans="14:14" x14ac:dyDescent="0.25">
      <c r="N390" s="25"/>
    </row>
    <row r="391" spans="14:14" x14ac:dyDescent="0.25">
      <c r="N391" s="25"/>
    </row>
    <row r="392" spans="14:14" x14ac:dyDescent="0.25">
      <c r="N392" s="25"/>
    </row>
    <row r="393" spans="14:14" x14ac:dyDescent="0.25">
      <c r="N393" s="25"/>
    </row>
    <row r="394" spans="14:14" x14ac:dyDescent="0.25">
      <c r="N394" s="25"/>
    </row>
    <row r="395" spans="14:14" x14ac:dyDescent="0.25">
      <c r="N395" s="25"/>
    </row>
    <row r="396" spans="14:14" x14ac:dyDescent="0.25">
      <c r="N396" s="25"/>
    </row>
    <row r="397" spans="14:14" x14ac:dyDescent="0.25">
      <c r="N397" s="25"/>
    </row>
    <row r="398" spans="14:14" x14ac:dyDescent="0.25">
      <c r="N398" s="25"/>
    </row>
    <row r="399" spans="14:14" x14ac:dyDescent="0.25">
      <c r="N399" s="25"/>
    </row>
    <row r="400" spans="14:14" x14ac:dyDescent="0.25">
      <c r="N400" s="25"/>
    </row>
    <row r="401" spans="14:14" x14ac:dyDescent="0.25">
      <c r="N401" s="25"/>
    </row>
    <row r="402" spans="14:14" x14ac:dyDescent="0.25">
      <c r="N402" s="25"/>
    </row>
    <row r="403" spans="14:14" x14ac:dyDescent="0.25">
      <c r="N403" s="25"/>
    </row>
    <row r="404" spans="14:14" x14ac:dyDescent="0.25">
      <c r="N404" s="25"/>
    </row>
    <row r="405" spans="14:14" x14ac:dyDescent="0.25">
      <c r="N405" s="25"/>
    </row>
    <row r="406" spans="14:14" x14ac:dyDescent="0.25">
      <c r="N406" s="25"/>
    </row>
    <row r="407" spans="14:14" x14ac:dyDescent="0.25">
      <c r="N407" s="25"/>
    </row>
    <row r="408" spans="14:14" x14ac:dyDescent="0.25">
      <c r="N408" s="25"/>
    </row>
    <row r="409" spans="14:14" x14ac:dyDescent="0.25">
      <c r="N409" s="25"/>
    </row>
    <row r="410" spans="14:14" x14ac:dyDescent="0.25">
      <c r="N410" s="25"/>
    </row>
    <row r="411" spans="14:14" x14ac:dyDescent="0.25">
      <c r="N411" s="25"/>
    </row>
    <row r="412" spans="14:14" x14ac:dyDescent="0.25">
      <c r="N412" s="25"/>
    </row>
    <row r="413" spans="14:14" x14ac:dyDescent="0.25">
      <c r="N413" s="25"/>
    </row>
    <row r="414" spans="14:14" x14ac:dyDescent="0.25">
      <c r="N414" s="25"/>
    </row>
    <row r="415" spans="14:14" x14ac:dyDescent="0.25">
      <c r="N415" s="25"/>
    </row>
    <row r="416" spans="14:14" x14ac:dyDescent="0.25">
      <c r="N416" s="25"/>
    </row>
    <row r="417" spans="14:14" x14ac:dyDescent="0.25">
      <c r="N417" s="25"/>
    </row>
    <row r="418" spans="14:14" x14ac:dyDescent="0.25">
      <c r="N418" s="25"/>
    </row>
    <row r="419" spans="14:14" x14ac:dyDescent="0.25">
      <c r="N419" s="25"/>
    </row>
    <row r="420" spans="14:14" x14ac:dyDescent="0.25">
      <c r="N420" s="25"/>
    </row>
  </sheetData>
  <mergeCells count="8">
    <mergeCell ref="A28:F28"/>
    <mergeCell ref="H28:M28"/>
    <mergeCell ref="A7:F7"/>
    <mergeCell ref="H7:M7"/>
    <mergeCell ref="A8:F8"/>
    <mergeCell ref="H8:M8"/>
    <mergeCell ref="A27:F27"/>
    <mergeCell ref="H27:M27"/>
  </mergeCells>
  <conditionalFormatting sqref="N6:N99">
    <cfRule type="expression" dxfId="5" priority="2">
      <formula>$O6=""</formula>
    </cfRule>
  </conditionalFormatting>
  <conditionalFormatting sqref="N101:N208">
    <cfRule type="expression" dxfId="4" priority="1">
      <formula>$O101=""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E3F5D-24D6-4896-AAE3-1F91B52380DE}">
  <sheetPr codeName="Sheet6"/>
  <dimension ref="A1:V167"/>
  <sheetViews>
    <sheetView topLeftCell="H11" workbookViewId="0">
      <selection activeCell="X127" sqref="X127"/>
    </sheetView>
  </sheetViews>
  <sheetFormatPr defaultColWidth="9.140625" defaultRowHeight="15" x14ac:dyDescent="0.25"/>
  <cols>
    <col min="1" max="13" width="13.7109375" style="24" customWidth="1"/>
    <col min="14" max="14" width="23.85546875" style="29" bestFit="1" customWidth="1"/>
    <col min="15" max="15" width="13.7109375" style="14" customWidth="1"/>
    <col min="16" max="16" width="20" style="14" customWidth="1"/>
    <col min="17" max="17" width="18.7109375" style="14" customWidth="1"/>
    <col min="18" max="18" width="20.42578125" style="14" customWidth="1"/>
    <col min="19" max="22" width="16.7109375" style="14" customWidth="1"/>
    <col min="23" max="16384" width="9.140625" style="24"/>
  </cols>
  <sheetData>
    <row r="1" spans="1:22" s="2" customFormat="1" ht="15.95" customHeight="1" x14ac:dyDescent="0.25">
      <c r="N1" s="18"/>
      <c r="O1" s="43"/>
      <c r="P1" s="44"/>
      <c r="Q1" s="44"/>
      <c r="R1" s="45"/>
      <c r="S1" s="43"/>
      <c r="T1" s="46"/>
      <c r="U1" s="44"/>
      <c r="V1" s="45"/>
    </row>
    <row r="2" spans="1:22" s="5" customFormat="1" ht="15.95" customHeight="1" x14ac:dyDescent="0.25">
      <c r="O2" s="47"/>
      <c r="P2" s="48"/>
      <c r="Q2" s="48"/>
      <c r="R2" s="49"/>
      <c r="S2" s="47"/>
      <c r="T2" s="48"/>
      <c r="U2" s="48"/>
      <c r="V2" s="49"/>
    </row>
    <row r="3" spans="1:22" s="5" customFormat="1" ht="15.95" customHeight="1" x14ac:dyDescent="0.25">
      <c r="O3" s="47"/>
      <c r="P3" s="48"/>
      <c r="Q3" s="48"/>
      <c r="R3" s="49"/>
      <c r="S3" s="48"/>
      <c r="T3" s="48"/>
      <c r="U3" s="48"/>
      <c r="V3" s="48"/>
    </row>
    <row r="4" spans="1:22" s="53" customFormat="1" ht="15.95" customHeight="1" x14ac:dyDescent="0.25">
      <c r="O4" s="47"/>
      <c r="P4" s="48"/>
      <c r="Q4" s="48"/>
      <c r="R4" s="49"/>
      <c r="S4" s="48"/>
      <c r="T4" s="48"/>
      <c r="U4" s="48"/>
      <c r="V4" s="48"/>
    </row>
    <row r="5" spans="1:22" s="55" customFormat="1" ht="35.1" customHeight="1" x14ac:dyDescent="0.25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N5" s="56" t="s">
        <v>0</v>
      </c>
      <c r="O5" s="57" t="s">
        <v>37</v>
      </c>
      <c r="P5" s="23" t="s">
        <v>38</v>
      </c>
      <c r="Q5" s="23" t="s">
        <v>39</v>
      </c>
      <c r="R5" s="58" t="s">
        <v>40</v>
      </c>
      <c r="S5" s="57" t="s">
        <v>9</v>
      </c>
      <c r="T5" s="23" t="s">
        <v>10</v>
      </c>
      <c r="U5" s="23" t="s">
        <v>11</v>
      </c>
      <c r="V5" s="58" t="s">
        <v>12</v>
      </c>
    </row>
    <row r="6" spans="1:22" ht="15" customHeight="1" x14ac:dyDescent="0.25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N6" s="15">
        <v>35155</v>
      </c>
      <c r="O6" s="77" t="s">
        <v>15</v>
      </c>
      <c r="P6" s="62" t="s">
        <v>15</v>
      </c>
      <c r="Q6" s="62" t="s">
        <v>15</v>
      </c>
      <c r="R6" s="63" t="s">
        <v>15</v>
      </c>
      <c r="S6" s="61">
        <v>58.473444858774201</v>
      </c>
      <c r="T6" s="16">
        <v>67.944972820717098</v>
      </c>
      <c r="U6" s="16">
        <v>68.732546722635703</v>
      </c>
      <c r="V6" s="64">
        <v>62.428629904065602</v>
      </c>
    </row>
    <row r="7" spans="1:22" x14ac:dyDescent="0.25">
      <c r="A7" s="188" t="s">
        <v>87</v>
      </c>
      <c r="B7" s="188"/>
      <c r="C7" s="188"/>
      <c r="D7" s="188"/>
      <c r="E7" s="188"/>
      <c r="F7" s="188"/>
      <c r="G7" s="76"/>
      <c r="H7" s="188" t="s">
        <v>88</v>
      </c>
      <c r="I7" s="188"/>
      <c r="J7" s="188"/>
      <c r="K7" s="188"/>
      <c r="L7" s="188"/>
      <c r="M7" s="188"/>
      <c r="N7" s="15">
        <v>35246</v>
      </c>
      <c r="O7" s="77" t="s">
        <v>15</v>
      </c>
      <c r="P7" s="62" t="s">
        <v>15</v>
      </c>
      <c r="Q7" s="62" t="s">
        <v>15</v>
      </c>
      <c r="R7" s="63" t="s">
        <v>15</v>
      </c>
      <c r="S7" s="61">
        <v>61.958019005935697</v>
      </c>
      <c r="T7" s="16">
        <v>70.296405960519294</v>
      </c>
      <c r="U7" s="16">
        <v>67.401375863226093</v>
      </c>
      <c r="V7" s="64">
        <v>63.175448420627603</v>
      </c>
    </row>
    <row r="8" spans="1:22" x14ac:dyDescent="0.25">
      <c r="A8" s="188" t="s">
        <v>74</v>
      </c>
      <c r="B8" s="188"/>
      <c r="C8" s="188"/>
      <c r="D8" s="188"/>
      <c r="E8" s="188"/>
      <c r="F8" s="188"/>
      <c r="H8" s="188" t="s">
        <v>74</v>
      </c>
      <c r="I8" s="188"/>
      <c r="J8" s="188"/>
      <c r="K8" s="188"/>
      <c r="L8" s="188"/>
      <c r="M8" s="188"/>
      <c r="N8" s="15">
        <v>35338</v>
      </c>
      <c r="O8" s="77" t="s">
        <v>15</v>
      </c>
      <c r="P8" s="62" t="s">
        <v>15</v>
      </c>
      <c r="Q8" s="62" t="s">
        <v>15</v>
      </c>
      <c r="R8" s="63" t="s">
        <v>15</v>
      </c>
      <c r="S8" s="61">
        <v>65.366290082162905</v>
      </c>
      <c r="T8" s="16">
        <v>71.864694852510794</v>
      </c>
      <c r="U8" s="16">
        <v>69.400101658535704</v>
      </c>
      <c r="V8" s="64">
        <v>64.226550885353504</v>
      </c>
    </row>
    <row r="9" spans="1:22" x14ac:dyDescent="0.25">
      <c r="N9" s="15">
        <v>35430</v>
      </c>
      <c r="O9" s="77" t="s">
        <v>15</v>
      </c>
      <c r="P9" s="62" t="s">
        <v>15</v>
      </c>
      <c r="Q9" s="62" t="s">
        <v>15</v>
      </c>
      <c r="R9" s="63" t="s">
        <v>15</v>
      </c>
      <c r="S9" s="61">
        <v>65.208224466085298</v>
      </c>
      <c r="T9" s="16">
        <v>70.477768181206301</v>
      </c>
      <c r="U9" s="16">
        <v>74.043514512979499</v>
      </c>
      <c r="V9" s="64">
        <v>65.208947072787794</v>
      </c>
    </row>
    <row r="10" spans="1:22" x14ac:dyDescent="0.25">
      <c r="N10" s="15">
        <v>35520</v>
      </c>
      <c r="O10" s="77" t="s">
        <v>15</v>
      </c>
      <c r="P10" s="62" t="s">
        <v>15</v>
      </c>
      <c r="Q10" s="62" t="s">
        <v>15</v>
      </c>
      <c r="R10" s="63" t="s">
        <v>15</v>
      </c>
      <c r="S10" s="61">
        <v>65.808336584789799</v>
      </c>
      <c r="T10" s="16">
        <v>70.374382506965105</v>
      </c>
      <c r="U10" s="16">
        <v>75.962329769586205</v>
      </c>
      <c r="V10" s="64">
        <v>67.767908474410106</v>
      </c>
    </row>
    <row r="11" spans="1:22" x14ac:dyDescent="0.25">
      <c r="N11" s="15">
        <v>35611</v>
      </c>
      <c r="O11" s="77" t="s">
        <v>15</v>
      </c>
      <c r="P11" s="62" t="s">
        <v>15</v>
      </c>
      <c r="Q11" s="62" t="s">
        <v>15</v>
      </c>
      <c r="R11" s="63" t="s">
        <v>15</v>
      </c>
      <c r="S11" s="61">
        <v>69.626172503751704</v>
      </c>
      <c r="T11" s="16">
        <v>73.483952265409101</v>
      </c>
      <c r="U11" s="16">
        <v>76.465067999890607</v>
      </c>
      <c r="V11" s="64">
        <v>71.117092626859204</v>
      </c>
    </row>
    <row r="12" spans="1:22" x14ac:dyDescent="0.25">
      <c r="N12" s="15">
        <v>35703</v>
      </c>
      <c r="O12" s="77" t="s">
        <v>15</v>
      </c>
      <c r="P12" s="62" t="s">
        <v>15</v>
      </c>
      <c r="Q12" s="62" t="s">
        <v>15</v>
      </c>
      <c r="R12" s="63" t="s">
        <v>15</v>
      </c>
      <c r="S12" s="61">
        <v>74.673572628885296</v>
      </c>
      <c r="T12" s="16">
        <v>77.634276555016399</v>
      </c>
      <c r="U12" s="16">
        <v>78.974957340234994</v>
      </c>
      <c r="V12" s="64">
        <v>72.708630732710304</v>
      </c>
    </row>
    <row r="13" spans="1:22" x14ac:dyDescent="0.25">
      <c r="N13" s="15">
        <v>35795</v>
      </c>
      <c r="O13" s="77" t="s">
        <v>15</v>
      </c>
      <c r="P13" s="62" t="s">
        <v>15</v>
      </c>
      <c r="Q13" s="62" t="s">
        <v>15</v>
      </c>
      <c r="R13" s="63" t="s">
        <v>15</v>
      </c>
      <c r="S13" s="61">
        <v>77.392353721928899</v>
      </c>
      <c r="T13" s="16">
        <v>79.355507304359506</v>
      </c>
      <c r="U13" s="16">
        <v>82.023802058311503</v>
      </c>
      <c r="V13" s="64">
        <v>73.407024255202401</v>
      </c>
    </row>
    <row r="14" spans="1:22" x14ac:dyDescent="0.25">
      <c r="N14" s="15">
        <v>35885</v>
      </c>
      <c r="O14" s="77" t="s">
        <v>15</v>
      </c>
      <c r="P14" s="62" t="s">
        <v>15</v>
      </c>
      <c r="Q14" s="62" t="s">
        <v>15</v>
      </c>
      <c r="R14" s="63" t="s">
        <v>15</v>
      </c>
      <c r="S14" s="61">
        <v>77.889377722047996</v>
      </c>
      <c r="T14" s="16">
        <v>79.267722920522701</v>
      </c>
      <c r="U14" s="16">
        <v>83.346492157732797</v>
      </c>
      <c r="V14" s="64">
        <v>74.939678534002596</v>
      </c>
    </row>
    <row r="15" spans="1:22" x14ac:dyDescent="0.25">
      <c r="N15" s="15">
        <v>35976</v>
      </c>
      <c r="O15" s="77" t="s">
        <v>15</v>
      </c>
      <c r="P15" s="62" t="s">
        <v>15</v>
      </c>
      <c r="Q15" s="62" t="s">
        <v>15</v>
      </c>
      <c r="R15" s="63" t="s">
        <v>15</v>
      </c>
      <c r="S15" s="61">
        <v>78.223210447343703</v>
      </c>
      <c r="T15" s="16">
        <v>79.508794914393306</v>
      </c>
      <c r="U15" s="16">
        <v>84.427641549032401</v>
      </c>
      <c r="V15" s="64">
        <v>77.417217689758104</v>
      </c>
    </row>
    <row r="16" spans="1:22" x14ac:dyDescent="0.25">
      <c r="N16" s="15">
        <v>36068</v>
      </c>
      <c r="O16" s="77" t="s">
        <v>15</v>
      </c>
      <c r="P16" s="62" t="s">
        <v>15</v>
      </c>
      <c r="Q16" s="62" t="s">
        <v>15</v>
      </c>
      <c r="R16" s="63" t="s">
        <v>15</v>
      </c>
      <c r="S16" s="61">
        <v>79.863574633750801</v>
      </c>
      <c r="T16" s="16">
        <v>81.4644672564865</v>
      </c>
      <c r="U16" s="16">
        <v>84.795884663629096</v>
      </c>
      <c r="V16" s="64">
        <v>80.200204383836294</v>
      </c>
    </row>
    <row r="17" spans="1:22" x14ac:dyDescent="0.25">
      <c r="N17" s="15">
        <v>36160</v>
      </c>
      <c r="O17" s="77" t="s">
        <v>15</v>
      </c>
      <c r="P17" s="62" t="s">
        <v>15</v>
      </c>
      <c r="Q17" s="62" t="s">
        <v>15</v>
      </c>
      <c r="R17" s="63" t="s">
        <v>15</v>
      </c>
      <c r="S17" s="61">
        <v>82.487840745107107</v>
      </c>
      <c r="T17" s="16">
        <v>84.367401896390504</v>
      </c>
      <c r="U17" s="16">
        <v>85.290911636168104</v>
      </c>
      <c r="V17" s="64">
        <v>82.592985526432599</v>
      </c>
    </row>
    <row r="18" spans="1:22" x14ac:dyDescent="0.25">
      <c r="N18" s="15">
        <v>36250</v>
      </c>
      <c r="O18" s="77" t="s">
        <v>15</v>
      </c>
      <c r="P18" s="62" t="s">
        <v>15</v>
      </c>
      <c r="Q18" s="62" t="s">
        <v>15</v>
      </c>
      <c r="R18" s="63" t="s">
        <v>15</v>
      </c>
      <c r="S18" s="61">
        <v>85.462786122552302</v>
      </c>
      <c r="T18" s="16">
        <v>86.880413587392795</v>
      </c>
      <c r="U18" s="16">
        <v>87.600449341860497</v>
      </c>
      <c r="V18" s="64">
        <v>84.961404921580296</v>
      </c>
    </row>
    <row r="19" spans="1:22" x14ac:dyDescent="0.25">
      <c r="N19" s="15">
        <v>36341</v>
      </c>
      <c r="O19" s="77" t="s">
        <v>15</v>
      </c>
      <c r="P19" s="62" t="s">
        <v>15</v>
      </c>
      <c r="Q19" s="62" t="s">
        <v>15</v>
      </c>
      <c r="R19" s="63" t="s">
        <v>15</v>
      </c>
      <c r="S19" s="61">
        <v>89.273590576087798</v>
      </c>
      <c r="T19" s="16">
        <v>87.535304949213597</v>
      </c>
      <c r="U19" s="16">
        <v>91.305363962275294</v>
      </c>
      <c r="V19" s="64">
        <v>86.926310130517905</v>
      </c>
    </row>
    <row r="20" spans="1:22" x14ac:dyDescent="0.25">
      <c r="N20" s="15">
        <v>36433</v>
      </c>
      <c r="O20" s="77" t="s">
        <v>15</v>
      </c>
      <c r="P20" s="62" t="s">
        <v>15</v>
      </c>
      <c r="Q20" s="62" t="s">
        <v>15</v>
      </c>
      <c r="R20" s="63" t="s">
        <v>15</v>
      </c>
      <c r="S20" s="61">
        <v>90.5662191156771</v>
      </c>
      <c r="T20" s="16">
        <v>87.890115928858194</v>
      </c>
      <c r="U20" s="16">
        <v>94.058748425469403</v>
      </c>
      <c r="V20" s="64">
        <v>88.778151481406894</v>
      </c>
    </row>
    <row r="21" spans="1:22" x14ac:dyDescent="0.25">
      <c r="N21" s="15">
        <v>36525</v>
      </c>
      <c r="O21" s="77" t="s">
        <v>15</v>
      </c>
      <c r="P21" s="62" t="s">
        <v>15</v>
      </c>
      <c r="Q21" s="62" t="s">
        <v>15</v>
      </c>
      <c r="R21" s="63" t="s">
        <v>15</v>
      </c>
      <c r="S21" s="61">
        <v>90.312506698375302</v>
      </c>
      <c r="T21" s="16">
        <v>90.746088788122805</v>
      </c>
      <c r="U21" s="16">
        <v>94.816044002359405</v>
      </c>
      <c r="V21" s="64">
        <v>91.477454672432103</v>
      </c>
    </row>
    <row r="22" spans="1:22" x14ac:dyDescent="0.25">
      <c r="N22" s="15">
        <v>36616</v>
      </c>
      <c r="O22" s="77">
        <v>84.861005288379502</v>
      </c>
      <c r="P22" s="62">
        <v>91.234724883368301</v>
      </c>
      <c r="Q22" s="62">
        <v>90.215143662612107</v>
      </c>
      <c r="R22" s="63">
        <v>93.083954163154999</v>
      </c>
      <c r="S22" s="61">
        <v>93.033097952647495</v>
      </c>
      <c r="T22" s="16">
        <v>94.691956464048403</v>
      </c>
      <c r="U22" s="16">
        <v>95.775983947319403</v>
      </c>
      <c r="V22" s="64">
        <v>96.013036646156095</v>
      </c>
    </row>
    <row r="23" spans="1:22" x14ac:dyDescent="0.25">
      <c r="N23" s="15">
        <v>36707</v>
      </c>
      <c r="O23" s="77">
        <v>92.869089845270196</v>
      </c>
      <c r="P23" s="62">
        <v>103.209793809098</v>
      </c>
      <c r="Q23" s="62">
        <v>99.011898296485498</v>
      </c>
      <c r="R23" s="63">
        <v>99.441987929022403</v>
      </c>
      <c r="S23" s="61">
        <v>98.574013999975705</v>
      </c>
      <c r="T23" s="16">
        <v>98.089617134109304</v>
      </c>
      <c r="U23" s="16">
        <v>97.729784928595194</v>
      </c>
      <c r="V23" s="64">
        <v>100.723524750683</v>
      </c>
    </row>
    <row r="24" spans="1:22" x14ac:dyDescent="0.25">
      <c r="N24" s="15">
        <v>36799</v>
      </c>
      <c r="O24" s="77">
        <v>97.616873090320396</v>
      </c>
      <c r="P24" s="62">
        <v>96.887819724720401</v>
      </c>
      <c r="Q24" s="62">
        <v>99.786038359984502</v>
      </c>
      <c r="R24" s="63">
        <v>99.983761563753504</v>
      </c>
      <c r="S24" s="61">
        <v>101.248890622234</v>
      </c>
      <c r="T24" s="16">
        <v>99.536842825276196</v>
      </c>
      <c r="U24" s="16">
        <v>99.019574710924701</v>
      </c>
      <c r="V24" s="64">
        <v>100.64888096390401</v>
      </c>
    </row>
    <row r="25" spans="1:22" x14ac:dyDescent="0.25">
      <c r="N25" s="15">
        <v>36891</v>
      </c>
      <c r="O25" s="77">
        <v>100</v>
      </c>
      <c r="P25" s="62">
        <v>100</v>
      </c>
      <c r="Q25" s="62">
        <v>100</v>
      </c>
      <c r="R25" s="63">
        <v>100</v>
      </c>
      <c r="S25" s="61">
        <v>100</v>
      </c>
      <c r="T25" s="16">
        <v>100</v>
      </c>
      <c r="U25" s="16">
        <v>100</v>
      </c>
      <c r="V25" s="64">
        <v>100</v>
      </c>
    </row>
    <row r="26" spans="1:22" x14ac:dyDescent="0.25">
      <c r="A26" s="188" t="s">
        <v>89</v>
      </c>
      <c r="B26" s="188"/>
      <c r="C26" s="188"/>
      <c r="D26" s="188"/>
      <c r="E26" s="188"/>
      <c r="F26" s="188"/>
      <c r="G26" s="76"/>
      <c r="H26" s="188" t="s">
        <v>90</v>
      </c>
      <c r="I26" s="188"/>
      <c r="J26" s="188"/>
      <c r="K26" s="188"/>
      <c r="L26" s="188"/>
      <c r="M26" s="188"/>
      <c r="N26" s="15">
        <v>36981</v>
      </c>
      <c r="O26" s="77">
        <v>93.901533018008394</v>
      </c>
      <c r="P26" s="62">
        <v>102.531396838296</v>
      </c>
      <c r="Q26" s="62">
        <v>104.307397491065</v>
      </c>
      <c r="R26" s="63">
        <v>103.778124932137</v>
      </c>
      <c r="S26" s="61">
        <v>100.06045419030301</v>
      </c>
      <c r="T26" s="16">
        <v>101.464354090789</v>
      </c>
      <c r="U26" s="16">
        <v>102.216993926851</v>
      </c>
      <c r="V26" s="64">
        <v>104.364154743386</v>
      </c>
    </row>
    <row r="27" spans="1:22" x14ac:dyDescent="0.25">
      <c r="A27" s="188" t="s">
        <v>74</v>
      </c>
      <c r="B27" s="188"/>
      <c r="C27" s="188"/>
      <c r="D27" s="188"/>
      <c r="E27" s="188"/>
      <c r="F27" s="188"/>
      <c r="H27" s="188" t="s">
        <v>74</v>
      </c>
      <c r="I27" s="188"/>
      <c r="J27" s="188"/>
      <c r="K27" s="188"/>
      <c r="L27" s="188"/>
      <c r="M27" s="188"/>
      <c r="N27" s="15">
        <v>37072</v>
      </c>
      <c r="O27" s="77">
        <v>99.053714702954395</v>
      </c>
      <c r="P27" s="62">
        <v>108.70574243076599</v>
      </c>
      <c r="Q27" s="62">
        <v>101.638824462516</v>
      </c>
      <c r="R27" s="63">
        <v>111.47040310868</v>
      </c>
      <c r="S27" s="61">
        <v>102.093008348678</v>
      </c>
      <c r="T27" s="16">
        <v>102.814693258151</v>
      </c>
      <c r="U27" s="16">
        <v>105.28118040330401</v>
      </c>
      <c r="V27" s="64">
        <v>110.415972417316</v>
      </c>
    </row>
    <row r="28" spans="1:22" x14ac:dyDescent="0.25">
      <c r="N28" s="15">
        <v>37164</v>
      </c>
      <c r="O28" s="77">
        <v>98.3700445204651</v>
      </c>
      <c r="P28" s="62">
        <v>103.662967892052</v>
      </c>
      <c r="Q28" s="62">
        <v>105.648066602166</v>
      </c>
      <c r="R28" s="63">
        <v>113.729901617287</v>
      </c>
      <c r="S28" s="61">
        <v>103.072402764161</v>
      </c>
      <c r="T28" s="16">
        <v>102.766212213358</v>
      </c>
      <c r="U28" s="16">
        <v>107.375314609822</v>
      </c>
      <c r="V28" s="64">
        <v>112.91336761071</v>
      </c>
    </row>
    <row r="29" spans="1:22" x14ac:dyDescent="0.25">
      <c r="N29" s="15">
        <v>37256</v>
      </c>
      <c r="O29" s="77">
        <v>97.004058876770301</v>
      </c>
      <c r="P29" s="62">
        <v>103.377226741257</v>
      </c>
      <c r="Q29" s="62">
        <v>104.05545758133</v>
      </c>
      <c r="R29" s="63">
        <v>114.246233850932</v>
      </c>
      <c r="S29" s="61">
        <v>102.63078104570501</v>
      </c>
      <c r="T29" s="16">
        <v>102.757592186417</v>
      </c>
      <c r="U29" s="16">
        <v>108.34811619407201</v>
      </c>
      <c r="V29" s="64">
        <v>113.70037552178</v>
      </c>
    </row>
    <row r="30" spans="1:22" x14ac:dyDescent="0.25">
      <c r="N30" s="15">
        <v>37346</v>
      </c>
      <c r="O30" s="77">
        <v>97.993449191361606</v>
      </c>
      <c r="P30" s="62">
        <v>107.063894045244</v>
      </c>
      <c r="Q30" s="62">
        <v>114.08852823599101</v>
      </c>
      <c r="R30" s="63">
        <v>121.486918869148</v>
      </c>
      <c r="S30" s="61">
        <v>103.477113403234</v>
      </c>
      <c r="T30" s="16">
        <v>103.848903967932</v>
      </c>
      <c r="U30" s="16">
        <v>109.78001497608101</v>
      </c>
      <c r="V30" s="64">
        <v>117.309648089254</v>
      </c>
    </row>
    <row r="31" spans="1:22" x14ac:dyDescent="0.25">
      <c r="N31" s="15">
        <v>37437</v>
      </c>
      <c r="O31" s="77">
        <v>101.36741420233</v>
      </c>
      <c r="P31" s="62">
        <v>107.599817715889</v>
      </c>
      <c r="Q31" s="62">
        <v>114.734674884844</v>
      </c>
      <c r="R31" s="63">
        <v>127.863065214846</v>
      </c>
      <c r="S31" s="61">
        <v>106.008511271987</v>
      </c>
      <c r="T31" s="16">
        <v>106.795731587571</v>
      </c>
      <c r="U31" s="16">
        <v>112.416347459203</v>
      </c>
      <c r="V31" s="64">
        <v>122.820943689674</v>
      </c>
    </row>
    <row r="32" spans="1:22" x14ac:dyDescent="0.25">
      <c r="N32" s="15">
        <v>37529</v>
      </c>
      <c r="O32" s="77">
        <v>104.73979119661</v>
      </c>
      <c r="P32" s="62">
        <v>111.16338607535</v>
      </c>
      <c r="Q32" s="62">
        <v>120.41861824070099</v>
      </c>
      <c r="R32" s="63">
        <v>132.21055159698</v>
      </c>
      <c r="S32" s="61">
        <v>108.31850207299</v>
      </c>
      <c r="T32" s="16">
        <v>110.62113807508</v>
      </c>
      <c r="U32" s="16">
        <v>116.51737012492799</v>
      </c>
      <c r="V32" s="64">
        <v>127.938492509537</v>
      </c>
    </row>
    <row r="33" spans="1:22" x14ac:dyDescent="0.25">
      <c r="N33" s="15">
        <v>37621</v>
      </c>
      <c r="O33" s="77">
        <v>109.487673992314</v>
      </c>
      <c r="P33" s="62">
        <v>117.545291846266</v>
      </c>
      <c r="Q33" s="62">
        <v>126.062029145651</v>
      </c>
      <c r="R33" s="63">
        <v>140.720108560672</v>
      </c>
      <c r="S33" s="61">
        <v>109.748787506208</v>
      </c>
      <c r="T33" s="16">
        <v>112.154499380163</v>
      </c>
      <c r="U33" s="16">
        <v>120.574648619874</v>
      </c>
      <c r="V33" s="64">
        <v>131.62596284348299</v>
      </c>
    </row>
    <row r="34" spans="1:22" x14ac:dyDescent="0.25">
      <c r="N34" s="15">
        <v>37711</v>
      </c>
      <c r="O34" s="77">
        <v>106.1821867476</v>
      </c>
      <c r="P34" s="62">
        <v>117.204568050175</v>
      </c>
      <c r="Q34" s="62">
        <v>125.335255358087</v>
      </c>
      <c r="R34" s="63">
        <v>142.33219238868301</v>
      </c>
      <c r="S34" s="61">
        <v>112.506498445158</v>
      </c>
      <c r="T34" s="16">
        <v>112.336454256772</v>
      </c>
      <c r="U34" s="16">
        <v>124.757434575907</v>
      </c>
      <c r="V34" s="64">
        <v>135.91586694932599</v>
      </c>
    </row>
    <row r="35" spans="1:22" x14ac:dyDescent="0.25">
      <c r="N35" s="15">
        <v>37802</v>
      </c>
      <c r="O35" s="77">
        <v>119.255738542049</v>
      </c>
      <c r="P35" s="62">
        <v>119.317298714899</v>
      </c>
      <c r="Q35" s="62">
        <v>135.62216267881601</v>
      </c>
      <c r="R35" s="63">
        <v>152.63098264797</v>
      </c>
      <c r="S35" s="61">
        <v>115.97020055919999</v>
      </c>
      <c r="T35" s="16">
        <v>113.598624002504</v>
      </c>
      <c r="U35" s="16">
        <v>128.91455691538599</v>
      </c>
      <c r="V35" s="64">
        <v>140.953260930185</v>
      </c>
    </row>
    <row r="36" spans="1:22" x14ac:dyDescent="0.25">
      <c r="N36" s="15">
        <v>37894</v>
      </c>
      <c r="O36" s="77">
        <v>114.11009047333999</v>
      </c>
      <c r="P36" s="62">
        <v>116.448132847523</v>
      </c>
      <c r="Q36" s="62">
        <v>146.33145354795801</v>
      </c>
      <c r="R36" s="63">
        <v>160.938223103235</v>
      </c>
      <c r="S36" s="61">
        <v>118.12463443259701</v>
      </c>
      <c r="T36" s="16">
        <v>116.698697409193</v>
      </c>
      <c r="U36" s="16">
        <v>132.617623061204</v>
      </c>
      <c r="V36" s="64">
        <v>143.98622405415</v>
      </c>
    </row>
    <row r="37" spans="1:22" x14ac:dyDescent="0.25">
      <c r="N37" s="15">
        <v>37986</v>
      </c>
      <c r="O37" s="77">
        <v>121.66662194293001</v>
      </c>
      <c r="P37" s="62">
        <v>126.63511933657</v>
      </c>
      <c r="Q37" s="62">
        <v>146.553705804158</v>
      </c>
      <c r="R37" s="63">
        <v>161.72688827633601</v>
      </c>
      <c r="S37" s="61">
        <v>120.510137062464</v>
      </c>
      <c r="T37" s="16">
        <v>120.7396102057</v>
      </c>
      <c r="U37" s="16">
        <v>137.69581721129501</v>
      </c>
      <c r="V37" s="64">
        <v>147.000861367618</v>
      </c>
    </row>
    <row r="38" spans="1:22" x14ac:dyDescent="0.25">
      <c r="N38" s="15">
        <v>38077</v>
      </c>
      <c r="O38" s="77">
        <v>133.73031570833001</v>
      </c>
      <c r="P38" s="62">
        <v>128.87435593332199</v>
      </c>
      <c r="Q38" s="62">
        <v>154.770465525449</v>
      </c>
      <c r="R38" s="63">
        <v>169.94794454502801</v>
      </c>
      <c r="S38" s="61">
        <v>124.9422511658</v>
      </c>
      <c r="T38" s="16">
        <v>126.84738320270699</v>
      </c>
      <c r="U38" s="16">
        <v>144.94525418653299</v>
      </c>
      <c r="V38" s="64">
        <v>154.03038084314301</v>
      </c>
    </row>
    <row r="39" spans="1:22" x14ac:dyDescent="0.25">
      <c r="A39" s="71"/>
      <c r="N39" s="15">
        <v>38168</v>
      </c>
      <c r="O39" s="77">
        <v>124.890233111688</v>
      </c>
      <c r="P39" s="62">
        <v>134.33237325226699</v>
      </c>
      <c r="Q39" s="62">
        <v>164.13964065477401</v>
      </c>
      <c r="R39" s="63">
        <v>175.40395223067901</v>
      </c>
      <c r="S39" s="61">
        <v>129.7144545253</v>
      </c>
      <c r="T39" s="16">
        <v>133.86231159890801</v>
      </c>
      <c r="U39" s="16">
        <v>151.960340045387</v>
      </c>
      <c r="V39" s="64">
        <v>162.78277774831199</v>
      </c>
    </row>
    <row r="40" spans="1:22" ht="15.75" x14ac:dyDescent="0.25">
      <c r="A40" s="78" t="s">
        <v>41</v>
      </c>
      <c r="N40" s="15">
        <v>38260</v>
      </c>
      <c r="O40" s="77">
        <v>135.91224452908301</v>
      </c>
      <c r="P40" s="62">
        <v>139.94639023898799</v>
      </c>
      <c r="Q40" s="62">
        <v>168.72023128849801</v>
      </c>
      <c r="R40" s="63">
        <v>184.10357805037901</v>
      </c>
      <c r="S40" s="61">
        <v>134.128588324558</v>
      </c>
      <c r="T40" s="16">
        <v>135.25142302873201</v>
      </c>
      <c r="U40" s="16">
        <v>155.264352432197</v>
      </c>
      <c r="V40" s="64">
        <v>166.838863437128</v>
      </c>
    </row>
    <row r="41" spans="1:22" x14ac:dyDescent="0.25">
      <c r="N41" s="15">
        <v>38352</v>
      </c>
      <c r="O41" s="77">
        <v>139.12886575927999</v>
      </c>
      <c r="P41" s="62">
        <v>140.061757526251</v>
      </c>
      <c r="Q41" s="62">
        <v>172.62580091407</v>
      </c>
      <c r="R41" s="63">
        <v>187.27619713553099</v>
      </c>
      <c r="S41" s="61">
        <v>138.70228326156101</v>
      </c>
      <c r="T41" s="16">
        <v>136.11764103935599</v>
      </c>
      <c r="U41" s="16">
        <v>158.90343763905599</v>
      </c>
      <c r="V41" s="64">
        <v>168.57344894304299</v>
      </c>
    </row>
    <row r="42" spans="1:22" x14ac:dyDescent="0.25">
      <c r="N42" s="15">
        <v>38442</v>
      </c>
      <c r="O42" s="77">
        <v>149.978410766255</v>
      </c>
      <c r="P42" s="62">
        <v>148.35768345543599</v>
      </c>
      <c r="Q42" s="62">
        <v>188.50255514357801</v>
      </c>
      <c r="R42" s="63">
        <v>197.346790200936</v>
      </c>
      <c r="S42" s="61">
        <v>144.37611398148499</v>
      </c>
      <c r="T42" s="16">
        <v>143.87082448032501</v>
      </c>
      <c r="U42" s="16">
        <v>169.41682963821799</v>
      </c>
      <c r="V42" s="64">
        <v>174.599372402162</v>
      </c>
    </row>
    <row r="43" spans="1:22" x14ac:dyDescent="0.25">
      <c r="N43" s="15">
        <v>38533</v>
      </c>
      <c r="O43" s="77">
        <v>154.56895203210499</v>
      </c>
      <c r="P43" s="62">
        <v>152.818860899085</v>
      </c>
      <c r="Q43" s="62">
        <v>201.31704694241699</v>
      </c>
      <c r="R43" s="63">
        <v>200.85488924400499</v>
      </c>
      <c r="S43" s="61">
        <v>151.19020427430499</v>
      </c>
      <c r="T43" s="16">
        <v>152.95671745426</v>
      </c>
      <c r="U43" s="16">
        <v>181.926941202672</v>
      </c>
      <c r="V43" s="64">
        <v>184.278718550365</v>
      </c>
    </row>
    <row r="44" spans="1:22" x14ac:dyDescent="0.25">
      <c r="N44" s="15">
        <v>38625</v>
      </c>
      <c r="O44" s="77">
        <v>157.91789727646801</v>
      </c>
      <c r="P44" s="62">
        <v>154.29744685454801</v>
      </c>
      <c r="Q44" s="62">
        <v>205.13343730576199</v>
      </c>
      <c r="R44" s="63">
        <v>210.93443947537199</v>
      </c>
      <c r="S44" s="61">
        <v>155.907406914132</v>
      </c>
      <c r="T44" s="16">
        <v>156.308169013064</v>
      </c>
      <c r="U44" s="16">
        <v>182.85593272679299</v>
      </c>
      <c r="V44" s="64">
        <v>190.455336622175</v>
      </c>
    </row>
    <row r="45" spans="1:22" x14ac:dyDescent="0.25">
      <c r="N45" s="15">
        <v>38717</v>
      </c>
      <c r="O45" s="77">
        <v>165.43442746911799</v>
      </c>
      <c r="P45" s="62">
        <v>165.01253170697601</v>
      </c>
      <c r="Q45" s="62">
        <v>201.42688966929501</v>
      </c>
      <c r="R45" s="63">
        <v>208.31763840414001</v>
      </c>
      <c r="S45" s="61">
        <v>158.470777753269</v>
      </c>
      <c r="T45" s="16">
        <v>158.376002686509</v>
      </c>
      <c r="U45" s="16">
        <v>180.79059081869201</v>
      </c>
      <c r="V45" s="64">
        <v>191.183721613546</v>
      </c>
    </row>
    <row r="46" spans="1:22" x14ac:dyDescent="0.25">
      <c r="N46" s="15">
        <v>38807</v>
      </c>
      <c r="O46" s="77">
        <v>169.51264884916401</v>
      </c>
      <c r="P46" s="62">
        <v>173.731402429318</v>
      </c>
      <c r="Q46" s="62">
        <v>212.03696397110599</v>
      </c>
      <c r="R46" s="63">
        <v>223.118601983703</v>
      </c>
      <c r="S46" s="61">
        <v>161.657950032862</v>
      </c>
      <c r="T46" s="16">
        <v>163.48634426589399</v>
      </c>
      <c r="U46" s="16">
        <v>187.45664361540099</v>
      </c>
      <c r="V46" s="64">
        <v>190.75877600655201</v>
      </c>
    </row>
    <row r="47" spans="1:22" x14ac:dyDescent="0.25">
      <c r="N47" s="15">
        <v>38898</v>
      </c>
      <c r="O47" s="77">
        <v>184.261599326348</v>
      </c>
      <c r="P47" s="62">
        <v>173.21714045890801</v>
      </c>
      <c r="Q47" s="62">
        <v>224.41750304296201</v>
      </c>
      <c r="R47" s="63">
        <v>213.913276821561</v>
      </c>
      <c r="S47" s="61">
        <v>165.290608049583</v>
      </c>
      <c r="T47" s="16">
        <v>168.429505394073</v>
      </c>
      <c r="U47" s="16">
        <v>193.54368611165401</v>
      </c>
      <c r="V47" s="64">
        <v>189.44343658269</v>
      </c>
    </row>
    <row r="48" spans="1:22" x14ac:dyDescent="0.25">
      <c r="N48" s="15">
        <v>38990</v>
      </c>
      <c r="O48" s="77">
        <v>171.609909951882</v>
      </c>
      <c r="P48" s="62">
        <v>182.87409739052001</v>
      </c>
      <c r="Q48" s="62">
        <v>218.00379211070799</v>
      </c>
      <c r="R48" s="63">
        <v>214.251282848183</v>
      </c>
      <c r="S48" s="61">
        <v>165.74181681504399</v>
      </c>
      <c r="T48" s="16">
        <v>171.37422086052899</v>
      </c>
      <c r="U48" s="16">
        <v>189.75425287760001</v>
      </c>
      <c r="V48" s="64">
        <v>187.06402443196799</v>
      </c>
    </row>
    <row r="49" spans="14:22" x14ac:dyDescent="0.25">
      <c r="N49" s="15">
        <v>39082</v>
      </c>
      <c r="O49" s="77">
        <v>188.90493631527201</v>
      </c>
      <c r="P49" s="62">
        <v>185.82669324649399</v>
      </c>
      <c r="Q49" s="62">
        <v>218.058450037558</v>
      </c>
      <c r="R49" s="63">
        <v>213.43792473882399</v>
      </c>
      <c r="S49" s="61">
        <v>164.79357207170801</v>
      </c>
      <c r="T49" s="16">
        <v>173.23296918143001</v>
      </c>
      <c r="U49" s="16">
        <v>187.102655875164</v>
      </c>
      <c r="V49" s="64">
        <v>187.284962643413</v>
      </c>
    </row>
    <row r="50" spans="14:22" x14ac:dyDescent="0.25">
      <c r="N50" s="15">
        <v>39172</v>
      </c>
      <c r="O50" s="77">
        <v>183.89304225390401</v>
      </c>
      <c r="P50" s="62">
        <v>191.81870311160199</v>
      </c>
      <c r="Q50" s="62">
        <v>229.33427278487699</v>
      </c>
      <c r="R50" s="63">
        <v>217.12263168072201</v>
      </c>
      <c r="S50" s="61">
        <v>168.32612586874799</v>
      </c>
      <c r="T50" s="16">
        <v>175.518994629292</v>
      </c>
      <c r="U50" s="16">
        <v>193.723256266167</v>
      </c>
      <c r="V50" s="64">
        <v>192.40378218610601</v>
      </c>
    </row>
    <row r="51" spans="14:22" x14ac:dyDescent="0.25">
      <c r="N51" s="15">
        <v>39263</v>
      </c>
      <c r="O51" s="77">
        <v>199.26502750873601</v>
      </c>
      <c r="P51" s="62">
        <v>188.52706082476601</v>
      </c>
      <c r="Q51" s="62">
        <v>235.89030469838201</v>
      </c>
      <c r="R51" s="63">
        <v>228.99426402146199</v>
      </c>
      <c r="S51" s="61">
        <v>174.755814548329</v>
      </c>
      <c r="T51" s="16">
        <v>178.632075112428</v>
      </c>
      <c r="U51" s="16">
        <v>198.97889468757899</v>
      </c>
      <c r="V51" s="64">
        <v>197.140499995406</v>
      </c>
    </row>
    <row r="52" spans="14:22" x14ac:dyDescent="0.25">
      <c r="N52" s="15">
        <v>39355</v>
      </c>
      <c r="O52" s="77">
        <v>193.19399201093901</v>
      </c>
      <c r="P52" s="62">
        <v>187.50306196297799</v>
      </c>
      <c r="Q52" s="62">
        <v>248.84590669567899</v>
      </c>
      <c r="R52" s="63">
        <v>233.335775329798</v>
      </c>
      <c r="S52" s="61">
        <v>172.38705584365701</v>
      </c>
      <c r="T52" s="16">
        <v>179.19031015203799</v>
      </c>
      <c r="U52" s="16">
        <v>194.10383911442401</v>
      </c>
      <c r="V52" s="64">
        <v>190.07702247332799</v>
      </c>
    </row>
    <row r="53" spans="14:22" x14ac:dyDescent="0.25">
      <c r="N53" s="15">
        <v>39447</v>
      </c>
      <c r="O53" s="77">
        <v>189.28217387975101</v>
      </c>
      <c r="P53" s="62">
        <v>200.18687616799099</v>
      </c>
      <c r="Q53" s="62">
        <v>228.45603814004599</v>
      </c>
      <c r="R53" s="63">
        <v>217.603308643986</v>
      </c>
      <c r="S53" s="61">
        <v>165.40243827868801</v>
      </c>
      <c r="T53" s="16">
        <v>176.069610509255</v>
      </c>
      <c r="U53" s="16">
        <v>187.04416219504799</v>
      </c>
      <c r="V53" s="64">
        <v>179.52925990411299</v>
      </c>
    </row>
    <row r="54" spans="14:22" x14ac:dyDescent="0.25">
      <c r="N54" s="15">
        <v>39538</v>
      </c>
      <c r="O54" s="77">
        <v>185.879930111476</v>
      </c>
      <c r="P54" s="62">
        <v>192.75259274318501</v>
      </c>
      <c r="Q54" s="62">
        <v>229.882143831664</v>
      </c>
      <c r="R54" s="63">
        <v>212.17774254635401</v>
      </c>
      <c r="S54" s="61">
        <v>163.72302762694599</v>
      </c>
      <c r="T54" s="16">
        <v>172.98573756600601</v>
      </c>
      <c r="U54" s="16">
        <v>184.37678938083801</v>
      </c>
      <c r="V54" s="64">
        <v>176.03282304234699</v>
      </c>
    </row>
    <row r="55" spans="14:22" x14ac:dyDescent="0.25">
      <c r="N55" s="15">
        <v>39629</v>
      </c>
      <c r="O55" s="77">
        <v>189.78965755876999</v>
      </c>
      <c r="P55" s="62">
        <v>189.40108305793399</v>
      </c>
      <c r="Q55" s="62">
        <v>233.987046346304</v>
      </c>
      <c r="R55" s="63">
        <v>209.21941412814601</v>
      </c>
      <c r="S55" s="61">
        <v>163.166999482108</v>
      </c>
      <c r="T55" s="16">
        <v>172.20534162640601</v>
      </c>
      <c r="U55" s="16">
        <v>181.52999721148399</v>
      </c>
      <c r="V55" s="64">
        <v>174.966379669487</v>
      </c>
    </row>
    <row r="56" spans="14:22" x14ac:dyDescent="0.25">
      <c r="N56" s="15">
        <v>39721</v>
      </c>
      <c r="O56" s="77">
        <v>196.296016048052</v>
      </c>
      <c r="P56" s="62">
        <v>194.47299465965099</v>
      </c>
      <c r="Q56" s="62">
        <v>210.29933287491201</v>
      </c>
      <c r="R56" s="63">
        <v>212.462974484472</v>
      </c>
      <c r="S56" s="61">
        <v>154.30374748960301</v>
      </c>
      <c r="T56" s="16">
        <v>166.35711350076201</v>
      </c>
      <c r="U56" s="16">
        <v>169.44656860042801</v>
      </c>
      <c r="V56" s="64">
        <v>167.15345251706501</v>
      </c>
    </row>
    <row r="57" spans="14:22" x14ac:dyDescent="0.25">
      <c r="N57" s="15">
        <v>39813</v>
      </c>
      <c r="O57" s="77">
        <v>173.026847040033</v>
      </c>
      <c r="P57" s="62">
        <v>172.990154996081</v>
      </c>
      <c r="Q57" s="62">
        <v>224.69031765346401</v>
      </c>
      <c r="R57" s="63">
        <v>216.79372027299999</v>
      </c>
      <c r="S57" s="61">
        <v>142.04922169848501</v>
      </c>
      <c r="T57" s="16">
        <v>154.976947885963</v>
      </c>
      <c r="U57" s="16">
        <v>156.78837756766299</v>
      </c>
      <c r="V57" s="64">
        <v>157.176186014731</v>
      </c>
    </row>
    <row r="58" spans="14:22" x14ac:dyDescent="0.25">
      <c r="N58" s="15">
        <v>39903</v>
      </c>
      <c r="O58" s="77">
        <v>153.38799536937199</v>
      </c>
      <c r="P58" s="62">
        <v>158.735885300257</v>
      </c>
      <c r="Q58" s="62">
        <v>197.973302090782</v>
      </c>
      <c r="R58" s="63">
        <v>198.31869384505899</v>
      </c>
      <c r="S58" s="61">
        <v>131.33494517444501</v>
      </c>
      <c r="T58" s="16">
        <v>143.003204871181</v>
      </c>
      <c r="U58" s="16">
        <v>151.72634061470399</v>
      </c>
      <c r="V58" s="64">
        <v>149.238321829836</v>
      </c>
    </row>
    <row r="59" spans="14:22" x14ac:dyDescent="0.25">
      <c r="N59" s="15">
        <v>39994</v>
      </c>
      <c r="O59" s="77">
        <v>143.33507748947699</v>
      </c>
      <c r="P59" s="62">
        <v>153.612817329205</v>
      </c>
      <c r="Q59" s="62">
        <v>199.301669579617</v>
      </c>
      <c r="R59" s="63">
        <v>194.62719193127899</v>
      </c>
      <c r="S59" s="61">
        <v>121.91072791230199</v>
      </c>
      <c r="T59" s="16">
        <v>135.378386922098</v>
      </c>
      <c r="U59" s="16">
        <v>149.22808800138199</v>
      </c>
      <c r="V59" s="64">
        <v>138.26499466744701</v>
      </c>
    </row>
    <row r="60" spans="14:22" x14ac:dyDescent="0.25">
      <c r="N60" s="15">
        <v>40086</v>
      </c>
      <c r="O60" s="77">
        <v>137.80368683540701</v>
      </c>
      <c r="P60" s="62">
        <v>141.69093231599399</v>
      </c>
      <c r="Q60" s="62">
        <v>183.44159249534201</v>
      </c>
      <c r="R60" s="63">
        <v>179.28147538798001</v>
      </c>
      <c r="S60" s="61">
        <v>120.4774687722</v>
      </c>
      <c r="T60" s="16">
        <v>133.47960341132</v>
      </c>
      <c r="U60" s="16">
        <v>145.89236541795</v>
      </c>
      <c r="V60" s="64">
        <v>128.780930135636</v>
      </c>
    </row>
    <row r="61" spans="14:22" x14ac:dyDescent="0.25">
      <c r="N61" s="15">
        <v>40178</v>
      </c>
      <c r="O61" s="77">
        <v>128.22166015692099</v>
      </c>
      <c r="P61" s="62">
        <v>138.663190302353</v>
      </c>
      <c r="Q61" s="62">
        <v>177.302411690735</v>
      </c>
      <c r="R61" s="63">
        <v>161.04219620140199</v>
      </c>
      <c r="S61" s="61">
        <v>121.835651655394</v>
      </c>
      <c r="T61" s="16">
        <v>130.86230255313299</v>
      </c>
      <c r="U61" s="16">
        <v>141.53117627283501</v>
      </c>
      <c r="V61" s="64">
        <v>125.633978409218</v>
      </c>
    </row>
    <row r="62" spans="14:22" x14ac:dyDescent="0.25">
      <c r="N62" s="15">
        <v>40268</v>
      </c>
      <c r="O62" s="77">
        <v>142.63743896954799</v>
      </c>
      <c r="P62" s="62">
        <v>130.29460116288399</v>
      </c>
      <c r="Q62" s="62">
        <v>190.90454870868501</v>
      </c>
      <c r="R62" s="63">
        <v>176.58133835547801</v>
      </c>
      <c r="S62" s="61">
        <v>118.020671218083</v>
      </c>
      <c r="T62" s="16">
        <v>128.289150804093</v>
      </c>
      <c r="U62" s="16">
        <v>137.131070158923</v>
      </c>
      <c r="V62" s="64">
        <v>126.673586625501</v>
      </c>
    </row>
    <row r="63" spans="14:22" x14ac:dyDescent="0.25">
      <c r="N63" s="15">
        <v>40359</v>
      </c>
      <c r="O63" s="77">
        <v>134.12251419677199</v>
      </c>
      <c r="P63" s="62">
        <v>139.19719324493499</v>
      </c>
      <c r="Q63" s="62">
        <v>158.124815148544</v>
      </c>
      <c r="R63" s="63">
        <v>165.109085852829</v>
      </c>
      <c r="S63" s="61">
        <v>112.64268860935</v>
      </c>
      <c r="T63" s="16">
        <v>128.93949190167501</v>
      </c>
      <c r="U63" s="16">
        <v>132.04700488840001</v>
      </c>
      <c r="V63" s="64">
        <v>126.28161265049999</v>
      </c>
    </row>
    <row r="64" spans="14:22" x14ac:dyDescent="0.25">
      <c r="N64" s="15">
        <v>40451</v>
      </c>
      <c r="O64" s="77">
        <v>130.75234530042499</v>
      </c>
      <c r="P64" s="62">
        <v>120.28379520624399</v>
      </c>
      <c r="Q64" s="62">
        <v>168.85349217298901</v>
      </c>
      <c r="R64" s="63">
        <v>178.927982855816</v>
      </c>
      <c r="S64" s="61">
        <v>110.329279855298</v>
      </c>
      <c r="T64" s="16">
        <v>125.24170341195099</v>
      </c>
      <c r="U64" s="16">
        <v>131.900813430764</v>
      </c>
      <c r="V64" s="64">
        <v>126.074000199176</v>
      </c>
    </row>
    <row r="65" spans="14:22" x14ac:dyDescent="0.25">
      <c r="N65" s="15">
        <v>40543</v>
      </c>
      <c r="O65" s="77">
        <v>138.05147151111899</v>
      </c>
      <c r="P65" s="62">
        <v>137.99034273219499</v>
      </c>
      <c r="Q65" s="62">
        <v>174.718585688069</v>
      </c>
      <c r="R65" s="63">
        <v>180.33845584214001</v>
      </c>
      <c r="S65" s="61">
        <v>108.778210796658</v>
      </c>
      <c r="T65" s="16">
        <v>118.49653057312599</v>
      </c>
      <c r="U65" s="16">
        <v>133.654607391702</v>
      </c>
      <c r="V65" s="64">
        <v>128.179040814297</v>
      </c>
    </row>
    <row r="66" spans="14:22" x14ac:dyDescent="0.25">
      <c r="N66" s="15">
        <v>40633</v>
      </c>
      <c r="O66" s="77">
        <v>130.23656620972599</v>
      </c>
      <c r="P66" s="62">
        <v>121.60867756144199</v>
      </c>
      <c r="Q66" s="62">
        <v>179.23697734400099</v>
      </c>
      <c r="R66" s="63">
        <v>174.344397053488</v>
      </c>
      <c r="S66" s="61">
        <v>106.95645014646</v>
      </c>
      <c r="T66" s="16">
        <v>118.582070671773</v>
      </c>
      <c r="U66" s="16">
        <v>131.71765882342001</v>
      </c>
      <c r="V66" s="64">
        <v>132.152646046641</v>
      </c>
    </row>
    <row r="67" spans="14:22" x14ac:dyDescent="0.25">
      <c r="N67" s="15">
        <v>40724</v>
      </c>
      <c r="O67" s="77">
        <v>140.77311238276499</v>
      </c>
      <c r="P67" s="62">
        <v>134.427505640194</v>
      </c>
      <c r="Q67" s="62">
        <v>168.721262113194</v>
      </c>
      <c r="R67" s="63">
        <v>184.02201119528701</v>
      </c>
      <c r="S67" s="61">
        <v>108.153563481269</v>
      </c>
      <c r="T67" s="16">
        <v>124.058510994914</v>
      </c>
      <c r="U67" s="16">
        <v>129.80225835250599</v>
      </c>
      <c r="V67" s="64">
        <v>137.100836099552</v>
      </c>
    </row>
    <row r="68" spans="14:22" x14ac:dyDescent="0.25">
      <c r="N68" s="15">
        <v>40816</v>
      </c>
      <c r="O68" s="77">
        <v>135.272442566992</v>
      </c>
      <c r="P68" s="62">
        <v>135.321959793948</v>
      </c>
      <c r="Q68" s="62">
        <v>178.36730300117699</v>
      </c>
      <c r="R68" s="63">
        <v>187.98520430339599</v>
      </c>
      <c r="S68" s="61">
        <v>109.38054258150601</v>
      </c>
      <c r="T68" s="16">
        <v>123.831693052739</v>
      </c>
      <c r="U68" s="16">
        <v>130.337142880512</v>
      </c>
      <c r="V68" s="64">
        <v>141.40556301713099</v>
      </c>
    </row>
    <row r="69" spans="14:22" x14ac:dyDescent="0.25">
      <c r="N69" s="15">
        <v>40908</v>
      </c>
      <c r="O69" s="77">
        <v>142.74856785842201</v>
      </c>
      <c r="P69" s="62">
        <v>128.06562315649001</v>
      </c>
      <c r="Q69" s="62">
        <v>180.52974827746499</v>
      </c>
      <c r="R69" s="63">
        <v>193.09108511807801</v>
      </c>
      <c r="S69" s="61">
        <v>107.963415033141</v>
      </c>
      <c r="T69" s="16">
        <v>119.207987781076</v>
      </c>
      <c r="U69" s="16">
        <v>130.99115901366801</v>
      </c>
      <c r="V69" s="64">
        <v>144.04892899049401</v>
      </c>
    </row>
    <row r="70" spans="14:22" x14ac:dyDescent="0.25">
      <c r="N70" s="15">
        <v>40999</v>
      </c>
      <c r="O70" s="77">
        <v>125.247238344797</v>
      </c>
      <c r="P70" s="62">
        <v>135.299622900934</v>
      </c>
      <c r="Q70" s="62">
        <v>183.286836322168</v>
      </c>
      <c r="R70" s="63">
        <v>194.799457112645</v>
      </c>
      <c r="S70" s="61">
        <v>106.94707218094401</v>
      </c>
      <c r="T70" s="16">
        <v>118.662430047138</v>
      </c>
      <c r="U70" s="16">
        <v>131.11637963836901</v>
      </c>
      <c r="V70" s="64">
        <v>146.193443122518</v>
      </c>
    </row>
    <row r="71" spans="14:22" x14ac:dyDescent="0.25">
      <c r="N71" s="15">
        <v>41090</v>
      </c>
      <c r="O71" s="77">
        <v>151.99008202245099</v>
      </c>
      <c r="P71" s="62">
        <v>125.647735771508</v>
      </c>
      <c r="Q71" s="62">
        <v>191.67503665751701</v>
      </c>
      <c r="R71" s="63">
        <v>202.34753295651299</v>
      </c>
      <c r="S71" s="61">
        <v>107.74343735350401</v>
      </c>
      <c r="T71" s="16">
        <v>120.807559804105</v>
      </c>
      <c r="U71" s="16">
        <v>132.99697304973299</v>
      </c>
      <c r="V71" s="64">
        <v>150.016056625288</v>
      </c>
    </row>
    <row r="72" spans="14:22" x14ac:dyDescent="0.25">
      <c r="N72" s="15">
        <v>41182</v>
      </c>
      <c r="O72" s="77">
        <v>144.94879135906299</v>
      </c>
      <c r="P72" s="62">
        <v>126.392528014332</v>
      </c>
      <c r="Q72" s="62">
        <v>185.236343389182</v>
      </c>
      <c r="R72" s="63">
        <v>197.659117714768</v>
      </c>
      <c r="S72" s="61">
        <v>110.160770183495</v>
      </c>
      <c r="T72" s="16">
        <v>123.861841528795</v>
      </c>
      <c r="U72" s="16">
        <v>136.09328660867499</v>
      </c>
      <c r="V72" s="64">
        <v>155.577736218496</v>
      </c>
    </row>
    <row r="73" spans="14:22" x14ac:dyDescent="0.25">
      <c r="N73" s="15">
        <v>41274</v>
      </c>
      <c r="O73" s="77">
        <v>153.115632113526</v>
      </c>
      <c r="P73" s="62">
        <v>140.81558604326301</v>
      </c>
      <c r="Q73" s="62">
        <v>195.22606203912599</v>
      </c>
      <c r="R73" s="63">
        <v>208.39150154337</v>
      </c>
      <c r="S73" s="61">
        <v>112.284924675103</v>
      </c>
      <c r="T73" s="16">
        <v>124.709397266016</v>
      </c>
      <c r="U73" s="16">
        <v>137.88447190316501</v>
      </c>
      <c r="V73" s="64">
        <v>159.72048079288399</v>
      </c>
    </row>
    <row r="74" spans="14:22" x14ac:dyDescent="0.25">
      <c r="N74" s="15">
        <v>41364</v>
      </c>
      <c r="O74" s="77">
        <v>148.45160233145</v>
      </c>
      <c r="P74" s="62">
        <v>124.447587977705</v>
      </c>
      <c r="Q74" s="62">
        <v>193.72007367199001</v>
      </c>
      <c r="R74" s="63">
        <v>213.003358970184</v>
      </c>
      <c r="S74" s="61">
        <v>114.177609789267</v>
      </c>
      <c r="T74" s="16">
        <v>125.18465052523599</v>
      </c>
      <c r="U74" s="16">
        <v>141.007771579479</v>
      </c>
      <c r="V74" s="64">
        <v>163.43461486581799</v>
      </c>
    </row>
    <row r="75" spans="14:22" x14ac:dyDescent="0.25">
      <c r="N75" s="15">
        <v>41455</v>
      </c>
      <c r="O75" s="77">
        <v>161.75297067463299</v>
      </c>
      <c r="P75" s="62">
        <v>133.90458231154099</v>
      </c>
      <c r="Q75" s="62">
        <v>204.46729878192201</v>
      </c>
      <c r="R75" s="63">
        <v>225.754644430714</v>
      </c>
      <c r="S75" s="61">
        <v>116.797752857218</v>
      </c>
      <c r="T75" s="16">
        <v>128.918496786589</v>
      </c>
      <c r="U75" s="16">
        <v>148.477329859354</v>
      </c>
      <c r="V75" s="64">
        <v>170.395285515827</v>
      </c>
    </row>
    <row r="76" spans="14:22" x14ac:dyDescent="0.25">
      <c r="N76" s="15">
        <v>41547</v>
      </c>
      <c r="O76" s="77">
        <v>154.019832481592</v>
      </c>
      <c r="P76" s="62">
        <v>140.71520851748599</v>
      </c>
      <c r="Q76" s="62">
        <v>215.478971211767</v>
      </c>
      <c r="R76" s="63">
        <v>232.37600856829999</v>
      </c>
      <c r="S76" s="61">
        <v>119.333096911582</v>
      </c>
      <c r="T76" s="16">
        <v>133.538704052296</v>
      </c>
      <c r="U76" s="16">
        <v>151.77838918376801</v>
      </c>
      <c r="V76" s="64">
        <v>177.189629276782</v>
      </c>
    </row>
    <row r="77" spans="14:22" x14ac:dyDescent="0.25">
      <c r="N77" s="15">
        <v>41639</v>
      </c>
      <c r="O77" s="77">
        <v>161.001001165688</v>
      </c>
      <c r="P77" s="62">
        <v>144.13525866419101</v>
      </c>
      <c r="Q77" s="62">
        <v>222.21322789363401</v>
      </c>
      <c r="R77" s="63">
        <v>243.43470481410699</v>
      </c>
      <c r="S77" s="61">
        <v>121.361693194387</v>
      </c>
      <c r="T77" s="16">
        <v>136.11208268859599</v>
      </c>
      <c r="U77" s="16">
        <v>150.25601866023399</v>
      </c>
      <c r="V77" s="64">
        <v>180.88465500934501</v>
      </c>
    </row>
    <row r="78" spans="14:22" x14ac:dyDescent="0.25">
      <c r="N78" s="15">
        <v>41729</v>
      </c>
      <c r="O78" s="77">
        <v>165.21523532018799</v>
      </c>
      <c r="P78" s="62">
        <v>152.71962688969799</v>
      </c>
      <c r="Q78" s="62">
        <v>227.814216228574</v>
      </c>
      <c r="R78" s="63">
        <v>252.22537436141201</v>
      </c>
      <c r="S78" s="61">
        <v>124.862204584141</v>
      </c>
      <c r="T78" s="16">
        <v>140.16736393141301</v>
      </c>
      <c r="U78" s="16">
        <v>152.956203471473</v>
      </c>
      <c r="V78" s="64">
        <v>187.08865523183101</v>
      </c>
    </row>
    <row r="79" spans="14:22" x14ac:dyDescent="0.25">
      <c r="N79" s="15">
        <v>41820</v>
      </c>
      <c r="O79" s="77">
        <v>171.35279421231701</v>
      </c>
      <c r="P79" s="62">
        <v>149.67141947079</v>
      </c>
      <c r="Q79" s="62">
        <v>229.443198172281</v>
      </c>
      <c r="R79" s="63">
        <v>262.17133316155298</v>
      </c>
      <c r="S79" s="61">
        <v>130.25073364930699</v>
      </c>
      <c r="T79" s="16">
        <v>146.694450827037</v>
      </c>
      <c r="U79" s="16">
        <v>159.70710459474199</v>
      </c>
      <c r="V79" s="64">
        <v>198.07444088679301</v>
      </c>
    </row>
    <row r="80" spans="14:22" x14ac:dyDescent="0.25">
      <c r="N80" s="15">
        <v>41912</v>
      </c>
      <c r="O80" s="77">
        <v>180.19183450439201</v>
      </c>
      <c r="P80" s="62">
        <v>165.53891673754401</v>
      </c>
      <c r="Q80" s="62">
        <v>236.45380239696601</v>
      </c>
      <c r="R80" s="63">
        <v>260.41641056928501</v>
      </c>
      <c r="S80" s="61">
        <v>132.38481520444401</v>
      </c>
      <c r="T80" s="16">
        <v>150.41267034503201</v>
      </c>
      <c r="U80" s="16">
        <v>164.37942767855199</v>
      </c>
      <c r="V80" s="64">
        <v>203.55973330077899</v>
      </c>
    </row>
    <row r="81" spans="14:22" x14ac:dyDescent="0.25">
      <c r="N81" s="15">
        <v>42004</v>
      </c>
      <c r="O81" s="77">
        <v>184.59327941993601</v>
      </c>
      <c r="P81" s="62">
        <v>162.15155734663</v>
      </c>
      <c r="Q81" s="62">
        <v>252.75619045648</v>
      </c>
      <c r="R81" s="63">
        <v>284.21361906713503</v>
      </c>
      <c r="S81" s="61">
        <v>132.85462531447499</v>
      </c>
      <c r="T81" s="16">
        <v>151.602770414432</v>
      </c>
      <c r="U81" s="16">
        <v>165.82736521014499</v>
      </c>
      <c r="V81" s="64">
        <v>203.29335403831999</v>
      </c>
    </row>
    <row r="82" spans="14:22" x14ac:dyDescent="0.25">
      <c r="N82" s="15">
        <v>42094</v>
      </c>
      <c r="O82" s="77">
        <v>177.28485950295001</v>
      </c>
      <c r="P82" s="62">
        <v>164.864070598182</v>
      </c>
      <c r="Q82" s="62">
        <v>252.54824840182599</v>
      </c>
      <c r="R82" s="63">
        <v>286.24474604212003</v>
      </c>
      <c r="S82" s="61">
        <v>137.422850597988</v>
      </c>
      <c r="T82" s="16">
        <v>155.328822380623</v>
      </c>
      <c r="U82" s="16">
        <v>168.70769556913899</v>
      </c>
      <c r="V82" s="64">
        <v>208.63756352940001</v>
      </c>
    </row>
    <row r="83" spans="14:22" x14ac:dyDescent="0.25">
      <c r="N83" s="15">
        <v>42185</v>
      </c>
      <c r="O83" s="77">
        <v>187.82546706529399</v>
      </c>
      <c r="P83" s="62">
        <v>174.00928006790599</v>
      </c>
      <c r="Q83" s="62">
        <v>249.73367672285201</v>
      </c>
      <c r="R83" s="63">
        <v>289.33159764690299</v>
      </c>
      <c r="S83" s="61">
        <v>143.33266207852</v>
      </c>
      <c r="T83" s="16">
        <v>161.92940789549101</v>
      </c>
      <c r="U83" s="16">
        <v>172.355081379664</v>
      </c>
      <c r="V83" s="64">
        <v>220.43860333852101</v>
      </c>
    </row>
    <row r="84" spans="14:22" x14ac:dyDescent="0.25">
      <c r="N84" s="15">
        <v>42277</v>
      </c>
      <c r="O84" s="77">
        <v>193.078820588215</v>
      </c>
      <c r="P84" s="62">
        <v>179.141892288766</v>
      </c>
      <c r="Q84" s="62">
        <v>265.96416743522002</v>
      </c>
      <c r="R84" s="63">
        <v>307.19163549164398</v>
      </c>
      <c r="S84" s="61">
        <v>143.538428890002</v>
      </c>
      <c r="T84" s="16">
        <v>164.47016491033401</v>
      </c>
      <c r="U84" s="16">
        <v>173.80244660109301</v>
      </c>
      <c r="V84" s="64">
        <v>226.015438880787</v>
      </c>
    </row>
    <row r="85" spans="14:22" x14ac:dyDescent="0.25">
      <c r="N85" s="15">
        <v>42369</v>
      </c>
      <c r="O85" s="77">
        <v>186.85115911585601</v>
      </c>
      <c r="P85" s="62">
        <v>176.86671956255901</v>
      </c>
      <c r="Q85" s="62">
        <v>267.90799163984201</v>
      </c>
      <c r="R85" s="63">
        <v>303.57611826142801</v>
      </c>
      <c r="S85" s="61">
        <v>141.8308254081</v>
      </c>
      <c r="T85" s="16">
        <v>163.99923397272099</v>
      </c>
      <c r="U85" s="16">
        <v>174.98615683657101</v>
      </c>
      <c r="V85" s="64">
        <v>225.58606740658001</v>
      </c>
    </row>
    <row r="86" spans="14:22" x14ac:dyDescent="0.25">
      <c r="N86" s="15">
        <v>42460</v>
      </c>
      <c r="O86" s="77">
        <v>199.16053871500199</v>
      </c>
      <c r="P86" s="62">
        <v>183.42608797506301</v>
      </c>
      <c r="Q86" s="62">
        <v>274.65062192307897</v>
      </c>
      <c r="R86" s="63">
        <v>308.28303271036799</v>
      </c>
      <c r="S86" s="61">
        <v>144.60888175936</v>
      </c>
      <c r="T86" s="16">
        <v>169.81503815308699</v>
      </c>
      <c r="U86" s="16">
        <v>178.83950970532501</v>
      </c>
      <c r="V86" s="64">
        <v>232.99510995689701</v>
      </c>
    </row>
    <row r="87" spans="14:22" x14ac:dyDescent="0.25">
      <c r="N87" s="15">
        <v>42551</v>
      </c>
      <c r="O87" s="77">
        <v>205.267872434064</v>
      </c>
      <c r="P87" s="62">
        <v>189.49224114949601</v>
      </c>
      <c r="Q87" s="62">
        <v>279.83713433491198</v>
      </c>
      <c r="R87" s="63">
        <v>342.19708511152902</v>
      </c>
      <c r="S87" s="61">
        <v>149.32870118005499</v>
      </c>
      <c r="T87" s="16">
        <v>180.07685905205199</v>
      </c>
      <c r="U87" s="16">
        <v>184.01933924230701</v>
      </c>
      <c r="V87" s="64">
        <v>247.69999503406601</v>
      </c>
    </row>
    <row r="88" spans="14:22" x14ac:dyDescent="0.25">
      <c r="N88" s="15">
        <v>42643</v>
      </c>
      <c r="O88" s="77">
        <v>206.86259732532801</v>
      </c>
      <c r="P88" s="62">
        <v>193.649171160755</v>
      </c>
      <c r="Q88" s="62">
        <v>295.94699153215601</v>
      </c>
      <c r="R88" s="63">
        <v>322.35672436830401</v>
      </c>
      <c r="S88" s="61">
        <v>153.36098235981501</v>
      </c>
      <c r="T88" s="16">
        <v>182.42985268311099</v>
      </c>
      <c r="U88" s="16">
        <v>188.69144080569399</v>
      </c>
      <c r="V88" s="64">
        <v>254.562790098976</v>
      </c>
    </row>
    <row r="89" spans="14:22" x14ac:dyDescent="0.25">
      <c r="N89" s="15">
        <v>42735</v>
      </c>
      <c r="O89" s="77">
        <v>206.767015422806</v>
      </c>
      <c r="P89" s="62">
        <v>204.23034264154501</v>
      </c>
      <c r="Q89" s="62">
        <v>300.07429769151503</v>
      </c>
      <c r="R89" s="63">
        <v>350.76305064189302</v>
      </c>
      <c r="S89" s="61">
        <v>156.393661930452</v>
      </c>
      <c r="T89" s="16">
        <v>180.98575199347701</v>
      </c>
      <c r="U89" s="16">
        <v>192.917279086593</v>
      </c>
      <c r="V89" s="64">
        <v>254.28273025991399</v>
      </c>
    </row>
    <row r="90" spans="14:22" x14ac:dyDescent="0.25">
      <c r="N90" s="15">
        <v>42825</v>
      </c>
      <c r="O90" s="77">
        <v>222.860522853482</v>
      </c>
      <c r="P90" s="62">
        <v>209.637595621749</v>
      </c>
      <c r="Q90" s="62">
        <v>306.99067156871899</v>
      </c>
      <c r="R90" s="63">
        <v>338.81127791826498</v>
      </c>
      <c r="S90" s="61">
        <v>161.95388013036001</v>
      </c>
      <c r="T90" s="16">
        <v>191.39318885528499</v>
      </c>
      <c r="U90" s="16">
        <v>199.45092039407501</v>
      </c>
      <c r="V90" s="64">
        <v>262.63711432900902</v>
      </c>
    </row>
    <row r="91" spans="14:22" x14ac:dyDescent="0.25">
      <c r="N91" s="15">
        <v>42916</v>
      </c>
      <c r="O91" s="77">
        <v>211.61225346421401</v>
      </c>
      <c r="P91" s="62">
        <v>226.54325685900599</v>
      </c>
      <c r="Q91" s="62">
        <v>305.89227714354399</v>
      </c>
      <c r="R91" s="63">
        <v>371.39740954200897</v>
      </c>
      <c r="S91" s="61">
        <v>168.61656214656</v>
      </c>
      <c r="T91" s="16">
        <v>209.34021043132401</v>
      </c>
      <c r="U91" s="16">
        <v>207.59245527196501</v>
      </c>
      <c r="V91" s="64">
        <v>276.72359407955503</v>
      </c>
    </row>
    <row r="92" spans="14:22" x14ac:dyDescent="0.25">
      <c r="N92" s="15">
        <v>43008</v>
      </c>
      <c r="O92" s="77">
        <v>222.78030884066001</v>
      </c>
      <c r="P92" s="62">
        <v>224.643928963158</v>
      </c>
      <c r="Q92" s="62">
        <v>317.27600049289498</v>
      </c>
      <c r="R92" s="63">
        <v>362.21216441014002</v>
      </c>
      <c r="S92" s="61">
        <v>168.386840874265</v>
      </c>
      <c r="T92" s="16">
        <v>213.51388093339</v>
      </c>
      <c r="U92" s="16">
        <v>210.015663590402</v>
      </c>
      <c r="V92" s="64">
        <v>280.07843423737501</v>
      </c>
    </row>
    <row r="93" spans="14:22" x14ac:dyDescent="0.25">
      <c r="N93" s="15">
        <v>43100</v>
      </c>
      <c r="O93" s="77">
        <v>226.66821357029801</v>
      </c>
      <c r="P93" s="62">
        <v>229.76787457520899</v>
      </c>
      <c r="Q93" s="62">
        <v>329.75674687920201</v>
      </c>
      <c r="R93" s="63">
        <v>370.55299859555203</v>
      </c>
      <c r="S93" s="61">
        <v>166.98859976262301</v>
      </c>
      <c r="T93" s="16">
        <v>208.887110965104</v>
      </c>
      <c r="U93" s="16">
        <v>208.42194018017099</v>
      </c>
      <c r="V93" s="64">
        <v>277.87347774648202</v>
      </c>
    </row>
    <row r="94" spans="14:22" x14ac:dyDescent="0.25">
      <c r="N94" s="15">
        <v>43190</v>
      </c>
      <c r="O94" s="77">
        <v>220.792773745738</v>
      </c>
      <c r="P94" s="62">
        <v>241.64648931591401</v>
      </c>
      <c r="Q94" s="62">
        <v>346.48682690802298</v>
      </c>
      <c r="R94" s="63">
        <v>378.12283129233998</v>
      </c>
      <c r="S94" s="61">
        <v>172.01739402795599</v>
      </c>
      <c r="T94" s="16">
        <v>212.222655402897</v>
      </c>
      <c r="U94" s="16">
        <v>208.406843723544</v>
      </c>
      <c r="V94" s="64">
        <v>287.49325911056297</v>
      </c>
    </row>
    <row r="95" spans="14:22" x14ac:dyDescent="0.25">
      <c r="N95" s="15">
        <v>43281</v>
      </c>
      <c r="O95" s="77">
        <v>236.67818328269399</v>
      </c>
      <c r="P95" s="62">
        <v>235.52719132152899</v>
      </c>
      <c r="Q95" s="62">
        <v>333.74979193863402</v>
      </c>
      <c r="R95" s="63">
        <v>387.42405649253197</v>
      </c>
      <c r="S95" s="61">
        <v>178.53175300329499</v>
      </c>
      <c r="T95" s="16">
        <v>219.026713927695</v>
      </c>
      <c r="U95" s="16">
        <v>209.00626804083799</v>
      </c>
      <c r="V95" s="64">
        <v>303.90005784924398</v>
      </c>
    </row>
    <row r="96" spans="14:22" x14ac:dyDescent="0.25">
      <c r="N96" s="15">
        <v>43373</v>
      </c>
      <c r="O96" s="77">
        <v>237.89290197663399</v>
      </c>
      <c r="P96" s="62">
        <v>244.833980043623</v>
      </c>
      <c r="Q96" s="62">
        <v>333.96154527569502</v>
      </c>
      <c r="R96" s="63">
        <v>382.81150200601701</v>
      </c>
      <c r="S96" s="61">
        <v>180.122961540066</v>
      </c>
      <c r="T96" s="16">
        <v>224.25971756966399</v>
      </c>
      <c r="U96" s="16">
        <v>210.87220245445101</v>
      </c>
      <c r="V96" s="64">
        <v>308.35389493506102</v>
      </c>
    </row>
    <row r="97" spans="14:22" x14ac:dyDescent="0.25">
      <c r="N97" s="15">
        <v>43465</v>
      </c>
      <c r="O97" s="77">
        <v>229.277913410987</v>
      </c>
      <c r="P97" s="62">
        <v>247.285416467489</v>
      </c>
      <c r="Q97" s="62">
        <v>336.04651618631601</v>
      </c>
      <c r="R97" s="63">
        <v>392.09500401170101</v>
      </c>
      <c r="S97" s="61">
        <v>179.37843822339201</v>
      </c>
      <c r="T97" s="16">
        <v>228.110208706072</v>
      </c>
      <c r="U97" s="16">
        <v>212.783166659497</v>
      </c>
      <c r="V97" s="64">
        <v>305.65885623476601</v>
      </c>
    </row>
    <row r="98" spans="14:22" x14ac:dyDescent="0.25">
      <c r="N98" s="15">
        <v>43555</v>
      </c>
      <c r="O98" s="77">
        <v>235.50078801227301</v>
      </c>
      <c r="P98" s="62">
        <v>268.00110272315197</v>
      </c>
      <c r="Q98" s="62">
        <v>347.99807510467298</v>
      </c>
      <c r="R98" s="63">
        <v>390.25539978798002</v>
      </c>
      <c r="S98" s="61">
        <v>181.02563658291999</v>
      </c>
      <c r="T98" s="16">
        <v>232.96146811442</v>
      </c>
      <c r="U98" s="16">
        <v>213.32368155765801</v>
      </c>
      <c r="V98" s="64">
        <v>311.059982218333</v>
      </c>
    </row>
    <row r="99" spans="14:22" x14ac:dyDescent="0.25">
      <c r="N99" s="15">
        <v>43646</v>
      </c>
      <c r="O99" s="77">
        <v>244.78570742305899</v>
      </c>
      <c r="P99" s="62">
        <v>248.61003749348299</v>
      </c>
      <c r="Q99" s="62">
        <v>354.74031231606898</v>
      </c>
      <c r="R99" s="63">
        <v>392.74030289207701</v>
      </c>
      <c r="S99" s="61">
        <v>184.17006983531701</v>
      </c>
      <c r="T99" s="16">
        <v>237.09639088866101</v>
      </c>
      <c r="U99" s="16">
        <v>214.617927734284</v>
      </c>
      <c r="V99" s="64">
        <v>322.95389698664098</v>
      </c>
    </row>
    <row r="100" spans="14:22" x14ac:dyDescent="0.25">
      <c r="N100" s="15">
        <v>43738</v>
      </c>
      <c r="O100" s="77">
        <v>257.60459489173002</v>
      </c>
      <c r="P100" s="62">
        <v>254.458179856821</v>
      </c>
      <c r="Q100" s="62">
        <v>341.00092684797198</v>
      </c>
      <c r="R100" s="63">
        <v>412.03959172457502</v>
      </c>
      <c r="S100" s="61">
        <v>186.73078141848501</v>
      </c>
      <c r="T100" s="16">
        <v>239.50222537662299</v>
      </c>
      <c r="U100" s="16">
        <v>216.56480332437201</v>
      </c>
      <c r="V100" s="64">
        <v>334.68800929644902</v>
      </c>
    </row>
    <row r="101" spans="14:22" x14ac:dyDescent="0.25">
      <c r="N101" s="15">
        <v>43830</v>
      </c>
      <c r="O101" s="77">
        <v>239.80964787450301</v>
      </c>
      <c r="P101" s="62">
        <v>273.88332198355101</v>
      </c>
      <c r="Q101" s="62">
        <v>336.96293775457798</v>
      </c>
      <c r="R101" s="63">
        <v>413.69022961929801</v>
      </c>
      <c r="S101" s="61">
        <v>187.98207259114201</v>
      </c>
      <c r="T101" s="16">
        <v>243.051205070527</v>
      </c>
      <c r="U101" s="16">
        <v>217.923308252304</v>
      </c>
      <c r="V101" s="64">
        <v>339.65427823917997</v>
      </c>
    </row>
    <row r="102" spans="14:22" x14ac:dyDescent="0.25">
      <c r="N102" s="15">
        <v>43921</v>
      </c>
      <c r="O102" s="77">
        <v>253.816536236194</v>
      </c>
      <c r="P102" s="62">
        <v>255.80524555296199</v>
      </c>
      <c r="Q102" s="62">
        <v>341.197930094382</v>
      </c>
      <c r="R102" s="63">
        <v>407.10473653553299</v>
      </c>
      <c r="S102" s="61">
        <v>188.91781416768799</v>
      </c>
      <c r="T102" s="16">
        <v>249.43066090090599</v>
      </c>
      <c r="U102" s="16">
        <v>217.40720958362101</v>
      </c>
      <c r="V102" s="64">
        <v>339.78404497174603</v>
      </c>
    </row>
    <row r="103" spans="14:22" x14ac:dyDescent="0.25">
      <c r="N103" s="15">
        <v>44012</v>
      </c>
      <c r="O103" s="77">
        <v>239.98070706383101</v>
      </c>
      <c r="P103" s="62">
        <v>278.02264869466302</v>
      </c>
      <c r="Q103" s="62">
        <v>329.33261150117198</v>
      </c>
      <c r="R103" s="63">
        <v>375.03802642947397</v>
      </c>
      <c r="S103" s="61">
        <v>189.582139469547</v>
      </c>
      <c r="T103" s="16">
        <v>256.04878797859698</v>
      </c>
      <c r="U103" s="16">
        <v>214.056211955907</v>
      </c>
      <c r="V103" s="64">
        <v>341.10781949368402</v>
      </c>
    </row>
    <row r="104" spans="14:22" x14ac:dyDescent="0.25">
      <c r="N104" s="15">
        <v>44104</v>
      </c>
      <c r="O104" s="77">
        <v>275.81853710039798</v>
      </c>
      <c r="P104" s="62">
        <v>279.71721559561502</v>
      </c>
      <c r="Q104" s="62">
        <v>357.99612196143198</v>
      </c>
      <c r="R104" s="63">
        <v>407.97289757820698</v>
      </c>
      <c r="S104" s="61">
        <v>194.62470918087001</v>
      </c>
      <c r="T104" s="16">
        <v>263.38479333150298</v>
      </c>
      <c r="U104" s="16">
        <v>216.866322040136</v>
      </c>
      <c r="V104" s="64">
        <v>355.463192350361</v>
      </c>
    </row>
    <row r="105" spans="14:22" x14ac:dyDescent="0.25">
      <c r="N105" s="15">
        <v>44196</v>
      </c>
      <c r="O105" s="77">
        <v>279.31903217199903</v>
      </c>
      <c r="P105" s="62">
        <v>298.94692539969299</v>
      </c>
      <c r="Q105" s="62">
        <v>353.50374506917001</v>
      </c>
      <c r="R105" s="63">
        <v>412.54132820433801</v>
      </c>
      <c r="S105" s="61">
        <v>199.96321677674601</v>
      </c>
      <c r="T105" s="16">
        <v>271.68185348283203</v>
      </c>
      <c r="U105" s="16">
        <v>225.83400596238999</v>
      </c>
      <c r="V105" s="64">
        <v>372.84527148103399</v>
      </c>
    </row>
    <row r="106" spans="14:22" x14ac:dyDescent="0.25">
      <c r="N106" s="15">
        <v>44286</v>
      </c>
      <c r="O106" s="77">
        <v>263.76952198087702</v>
      </c>
      <c r="P106" s="62">
        <v>304.85838044826698</v>
      </c>
      <c r="Q106" s="62">
        <v>377.190550985622</v>
      </c>
      <c r="R106" s="63">
        <v>423.71729093899398</v>
      </c>
      <c r="S106" s="61">
        <v>200.96699315548699</v>
      </c>
      <c r="T106" s="16">
        <v>283.09287266704803</v>
      </c>
      <c r="U106" s="16">
        <v>235.27582795369301</v>
      </c>
      <c r="V106" s="64">
        <v>387.42034766573897</v>
      </c>
    </row>
    <row r="107" spans="14:22" x14ac:dyDescent="0.25">
      <c r="N107" s="15">
        <v>44377</v>
      </c>
      <c r="O107" s="77">
        <v>269.995144680218</v>
      </c>
      <c r="P107" s="62">
        <v>318.04763575008002</v>
      </c>
      <c r="Q107" s="62">
        <v>374.603350727595</v>
      </c>
      <c r="R107" s="63">
        <v>431.810248204321</v>
      </c>
      <c r="S107" s="61">
        <v>206.24413087963899</v>
      </c>
      <c r="T107" s="16">
        <v>300.91584307289202</v>
      </c>
      <c r="U107" s="16">
        <v>247.510979856365</v>
      </c>
      <c r="V107" s="64">
        <v>414.156699340047</v>
      </c>
    </row>
    <row r="108" spans="14:22" x14ac:dyDescent="0.25">
      <c r="N108" s="15">
        <v>44469</v>
      </c>
      <c r="O108" s="77">
        <v>275.37709147007502</v>
      </c>
      <c r="P108" s="62">
        <v>339.22412912508997</v>
      </c>
      <c r="Q108" s="62">
        <v>375.536642161499</v>
      </c>
      <c r="R108" s="63">
        <v>478.35651153986697</v>
      </c>
      <c r="S108" s="61">
        <v>217.73741497145599</v>
      </c>
      <c r="T108" s="16">
        <v>315.23570470500601</v>
      </c>
      <c r="U108" s="16">
        <v>256.83274121863099</v>
      </c>
      <c r="V108" s="64">
        <v>439.24675616209203</v>
      </c>
    </row>
    <row r="109" spans="14:22" x14ac:dyDescent="0.25">
      <c r="N109" s="15">
        <v>44561</v>
      </c>
      <c r="O109" s="77">
        <v>290.76195219504802</v>
      </c>
      <c r="P109" s="62">
        <v>361.28265068965402</v>
      </c>
      <c r="Q109" s="62">
        <v>422.04910455126799</v>
      </c>
      <c r="R109" s="63">
        <v>467.80723402574301</v>
      </c>
      <c r="S109" s="61">
        <v>225.193202756593</v>
      </c>
      <c r="T109" s="16">
        <v>323.774637410536</v>
      </c>
      <c r="U109" s="16">
        <v>260.73486374817298</v>
      </c>
      <c r="V109" s="64">
        <v>450.246209719543</v>
      </c>
    </row>
    <row r="110" spans="14:22" x14ac:dyDescent="0.25">
      <c r="N110" s="15">
        <v>44651</v>
      </c>
      <c r="O110" s="77">
        <v>282.37964364307697</v>
      </c>
      <c r="P110" s="62">
        <v>367.08486372233898</v>
      </c>
      <c r="Q110" s="62">
        <v>376.15490926475201</v>
      </c>
      <c r="R110" s="63">
        <v>450.450073592796</v>
      </c>
      <c r="S110" s="61">
        <v>230.101773822398</v>
      </c>
      <c r="T110" s="16">
        <v>346.89512965431402</v>
      </c>
      <c r="U110" s="16">
        <v>267.09586860964799</v>
      </c>
      <c r="V110" s="64">
        <v>471.04993504527403</v>
      </c>
    </row>
    <row r="111" spans="14:22" x14ac:dyDescent="0.25">
      <c r="N111" s="15">
        <v>44742</v>
      </c>
      <c r="O111" s="77">
        <v>294.863075841176</v>
      </c>
      <c r="P111" s="62">
        <v>399.62619111397601</v>
      </c>
      <c r="Q111" s="62">
        <v>401.313770202608</v>
      </c>
      <c r="R111" s="63">
        <v>515.00159173248903</v>
      </c>
      <c r="S111" s="61">
        <v>239.10118776057001</v>
      </c>
      <c r="T111" s="16">
        <v>382.34091968529799</v>
      </c>
      <c r="U111" s="16">
        <v>276.00553087814598</v>
      </c>
      <c r="V111" s="64">
        <v>502.89596093975899</v>
      </c>
    </row>
    <row r="112" spans="14:22" x14ac:dyDescent="0.25">
      <c r="N112" s="15">
        <v>44834</v>
      </c>
      <c r="O112" s="77">
        <v>285.23793692796301</v>
      </c>
      <c r="P112" s="62">
        <v>410.94777647182701</v>
      </c>
      <c r="Q112" s="62">
        <v>444.29897609748201</v>
      </c>
      <c r="R112" s="63">
        <v>465.86951576296002</v>
      </c>
      <c r="S112" s="61">
        <v>237.77099237723399</v>
      </c>
      <c r="T112" s="16">
        <v>384.73773494562897</v>
      </c>
      <c r="U112" s="16">
        <v>277.45422521073499</v>
      </c>
      <c r="V112" s="64">
        <v>489.04823592279803</v>
      </c>
    </row>
    <row r="113" spans="14:22" x14ac:dyDescent="0.25">
      <c r="N113" s="15">
        <v>44926</v>
      </c>
      <c r="O113" s="77">
        <v>301.15044622540898</v>
      </c>
      <c r="P113" s="62">
        <v>400.45015182303001</v>
      </c>
      <c r="Q113" s="62">
        <v>422.05966238763102</v>
      </c>
      <c r="R113" s="63">
        <v>472.59706845667898</v>
      </c>
      <c r="S113" s="61">
        <v>229.92575861789601</v>
      </c>
      <c r="T113" s="16">
        <v>370.99841407898498</v>
      </c>
      <c r="U113" s="16">
        <v>276.05452490659297</v>
      </c>
      <c r="V113" s="64">
        <v>459.90118393460398</v>
      </c>
    </row>
    <row r="114" spans="14:22" x14ac:dyDescent="0.25">
      <c r="N114" s="15">
        <v>45016</v>
      </c>
      <c r="O114" s="77">
        <v>260.40448723188399</v>
      </c>
      <c r="P114" s="62">
        <v>415.12232475881001</v>
      </c>
      <c r="Q114" s="62">
        <v>415.98006607453999</v>
      </c>
      <c r="R114" s="63">
        <v>439.67260995037202</v>
      </c>
      <c r="S114" s="61">
        <v>225.58395271002601</v>
      </c>
      <c r="T114" s="16">
        <v>375.66153075764998</v>
      </c>
      <c r="U114" s="16">
        <v>277.16376671648101</v>
      </c>
      <c r="V114" s="64">
        <v>451.29920174734798</v>
      </c>
    </row>
    <row r="115" spans="14:22" x14ac:dyDescent="0.25">
      <c r="N115" s="15">
        <v>45107</v>
      </c>
      <c r="O115" s="77">
        <v>266.66887099687898</v>
      </c>
      <c r="P115" s="62">
        <v>420.70496799902998</v>
      </c>
      <c r="Q115" s="62">
        <v>409.33604439350597</v>
      </c>
      <c r="R115" s="63">
        <v>434.23098716373499</v>
      </c>
      <c r="S115" s="61">
        <v>223.07772615095499</v>
      </c>
      <c r="T115" s="16">
        <v>384.72065321902699</v>
      </c>
      <c r="U115" s="16">
        <v>277.38963392863798</v>
      </c>
      <c r="V115" s="64">
        <v>444.55459599547999</v>
      </c>
    </row>
    <row r="116" spans="14:22" x14ac:dyDescent="0.25">
      <c r="N116" s="15">
        <v>45199</v>
      </c>
      <c r="O116" s="77" t="s">
        <v>76</v>
      </c>
      <c r="P116" s="62" t="s">
        <v>76</v>
      </c>
      <c r="Q116" s="62" t="s">
        <v>76</v>
      </c>
      <c r="R116" s="63" t="s">
        <v>76</v>
      </c>
      <c r="S116" s="61" t="s">
        <v>76</v>
      </c>
      <c r="T116" s="16" t="s">
        <v>76</v>
      </c>
      <c r="U116" s="16" t="s">
        <v>76</v>
      </c>
      <c r="V116" s="64" t="s">
        <v>76</v>
      </c>
    </row>
    <row r="117" spans="14:22" ht="30" x14ac:dyDescent="0.25">
      <c r="N117" s="128"/>
      <c r="O117" s="152" t="s">
        <v>37</v>
      </c>
      <c r="P117" s="153" t="s">
        <v>38</v>
      </c>
      <c r="Q117" s="153" t="s">
        <v>39</v>
      </c>
      <c r="R117" s="154" t="s">
        <v>40</v>
      </c>
      <c r="S117" s="152" t="s">
        <v>9</v>
      </c>
      <c r="T117" s="153" t="s">
        <v>10</v>
      </c>
      <c r="U117" s="153" t="s">
        <v>11</v>
      </c>
      <c r="V117" s="154" t="s">
        <v>12</v>
      </c>
    </row>
    <row r="118" spans="14:22" x14ac:dyDescent="0.25">
      <c r="N118" s="128" t="s">
        <v>133</v>
      </c>
      <c r="O118" s="161">
        <f>O111/O110-1</f>
        <v>4.4207974898778035E-2</v>
      </c>
      <c r="P118" s="161">
        <f t="shared" ref="O118:V122" si="0">P111/P110-1</f>
        <v>8.8647968378917197E-2</v>
      </c>
      <c r="Q118" s="161">
        <f t="shared" si="0"/>
        <v>6.6884308347942456E-2</v>
      </c>
      <c r="R118" s="161">
        <f t="shared" si="0"/>
        <v>0.14330449016209323</v>
      </c>
      <c r="S118" s="161">
        <f t="shared" si="0"/>
        <v>3.9110580456099164E-2</v>
      </c>
      <c r="T118" s="161">
        <f t="shared" si="0"/>
        <v>0.10218013169082596</v>
      </c>
      <c r="U118" s="161">
        <f t="shared" si="0"/>
        <v>3.3357544296273467E-2</v>
      </c>
      <c r="V118" s="162">
        <f t="shared" si="0"/>
        <v>6.7606475503333208E-2</v>
      </c>
    </row>
    <row r="119" spans="14:22" x14ac:dyDescent="0.25">
      <c r="N119" s="128" t="s">
        <v>133</v>
      </c>
      <c r="O119" s="161">
        <f t="shared" si="0"/>
        <v>-3.264274065430095E-2</v>
      </c>
      <c r="P119" s="161">
        <f t="shared" si="0"/>
        <v>2.8330438819066384E-2</v>
      </c>
      <c r="Q119" s="161">
        <f t="shared" si="0"/>
        <v>0.10711121592755823</v>
      </c>
      <c r="R119" s="161">
        <f t="shared" si="0"/>
        <v>-9.5401794398822015E-2</v>
      </c>
      <c r="S119" s="161">
        <f t="shared" si="0"/>
        <v>-5.5633156647805215E-3</v>
      </c>
      <c r="T119" s="161">
        <f t="shared" si="0"/>
        <v>6.2687908537328862E-3</v>
      </c>
      <c r="U119" s="161">
        <f t="shared" si="0"/>
        <v>5.2487873267605956E-3</v>
      </c>
      <c r="V119" s="162">
        <f t="shared" si="0"/>
        <v>-2.7535963882238779E-2</v>
      </c>
    </row>
    <row r="120" spans="14:22" x14ac:dyDescent="0.25">
      <c r="N120" s="128" t="s">
        <v>133</v>
      </c>
      <c r="O120" s="161">
        <f t="shared" si="0"/>
        <v>5.5786791437440142E-2</v>
      </c>
      <c r="P120" s="161">
        <f t="shared" si="0"/>
        <v>-2.5544911664746928E-2</v>
      </c>
      <c r="Q120" s="161">
        <f t="shared" si="0"/>
        <v>-5.0054838985205241E-2</v>
      </c>
      <c r="R120" s="161">
        <f t="shared" si="0"/>
        <v>1.4440851925460629E-2</v>
      </c>
      <c r="S120" s="161">
        <f t="shared" si="0"/>
        <v>-3.2994915321256646E-2</v>
      </c>
      <c r="T120" s="161">
        <f t="shared" si="0"/>
        <v>-3.5710874236408396E-2</v>
      </c>
      <c r="U120" s="161">
        <f t="shared" si="0"/>
        <v>-5.0447972204384905E-3</v>
      </c>
      <c r="V120" s="162">
        <f t="shared" si="0"/>
        <v>-5.9599544272347149E-2</v>
      </c>
    </row>
    <row r="121" spans="14:22" x14ac:dyDescent="0.25">
      <c r="N121" s="128" t="s">
        <v>133</v>
      </c>
      <c r="O121" s="161">
        <f t="shared" si="0"/>
        <v>-0.13530100819783253</v>
      </c>
      <c r="P121" s="161">
        <f t="shared" si="0"/>
        <v>3.6639199333514227E-2</v>
      </c>
      <c r="Q121" s="161">
        <f t="shared" si="0"/>
        <v>-1.4404589812488044E-2</v>
      </c>
      <c r="R121" s="161">
        <f t="shared" si="0"/>
        <v>-6.9667081545439213E-2</v>
      </c>
      <c r="S121" s="161">
        <f t="shared" si="0"/>
        <v>-1.8883512373598199E-2</v>
      </c>
      <c r="T121" s="161">
        <f t="shared" si="0"/>
        <v>1.2569101380773606E-2</v>
      </c>
      <c r="U121" s="161">
        <f t="shared" si="0"/>
        <v>4.0181982536362515E-3</v>
      </c>
      <c r="V121" s="162">
        <f t="shared" si="0"/>
        <v>-1.8703979219325428E-2</v>
      </c>
    </row>
    <row r="122" spans="14:22" x14ac:dyDescent="0.25">
      <c r="N122" s="128" t="str">
        <f>"QTR "&amp;YEAR(N115)&amp;"Q"&amp;(MONTH(N115)/3)</f>
        <v>QTR 2023Q2</v>
      </c>
      <c r="O122" s="161">
        <f>O115/O114-1</f>
        <v>2.4056358750134343E-2</v>
      </c>
      <c r="P122" s="161">
        <f t="shared" si="0"/>
        <v>1.3448188418831775E-2</v>
      </c>
      <c r="Q122" s="161">
        <f t="shared" si="0"/>
        <v>-1.5971971310383526E-2</v>
      </c>
      <c r="R122" s="161">
        <f t="shared" si="0"/>
        <v>-1.2376533501259557E-2</v>
      </c>
      <c r="S122" s="161">
        <f t="shared" si="0"/>
        <v>-1.1109950548178538E-2</v>
      </c>
      <c r="T122" s="161">
        <f t="shared" si="0"/>
        <v>2.41151188494233E-2</v>
      </c>
      <c r="U122" s="161">
        <f t="shared" si="0"/>
        <v>8.1492330268417845E-4</v>
      </c>
      <c r="V122" s="162">
        <f t="shared" si="0"/>
        <v>-1.4944865237417004E-2</v>
      </c>
    </row>
    <row r="123" spans="14:22" x14ac:dyDescent="0.25">
      <c r="N123" s="128">
        <v>42825</v>
      </c>
      <c r="O123" s="165" t="s">
        <v>76</v>
      </c>
      <c r="P123" s="166" t="s">
        <v>76</v>
      </c>
      <c r="Q123" s="166" t="s">
        <v>76</v>
      </c>
      <c r="R123" s="167" t="s">
        <v>76</v>
      </c>
      <c r="S123" s="157" t="s">
        <v>76</v>
      </c>
      <c r="T123" s="131" t="s">
        <v>76</v>
      </c>
      <c r="U123" s="131" t="s">
        <v>76</v>
      </c>
      <c r="V123" s="159" t="s">
        <v>76</v>
      </c>
    </row>
    <row r="124" spans="14:22" x14ac:dyDescent="0.25">
      <c r="N124" s="128" t="s">
        <v>135</v>
      </c>
      <c r="O124" s="161">
        <f t="shared" ref="O124:V129" si="1">O110/O106-1</f>
        <v>7.0554480754410953E-2</v>
      </c>
      <c r="P124" s="161">
        <f t="shared" si="1"/>
        <v>0.20411603309895399</v>
      </c>
      <c r="Q124" s="161">
        <f t="shared" si="1"/>
        <v>-2.7456724940849719E-3</v>
      </c>
      <c r="R124" s="161">
        <f t="shared" si="1"/>
        <v>6.3091082723010672E-2</v>
      </c>
      <c r="S124" s="161">
        <f t="shared" si="1"/>
        <v>0.14497296401488979</v>
      </c>
      <c r="T124" s="161">
        <f t="shared" si="1"/>
        <v>0.22537570934293805</v>
      </c>
      <c r="U124" s="161">
        <f t="shared" si="1"/>
        <v>0.13524568559681271</v>
      </c>
      <c r="V124" s="162">
        <f t="shared" si="1"/>
        <v>0.21586266153395095</v>
      </c>
    </row>
    <row r="125" spans="14:22" x14ac:dyDescent="0.25">
      <c r="N125" s="128" t="s">
        <v>135</v>
      </c>
      <c r="O125" s="161">
        <f t="shared" si="1"/>
        <v>9.2105105039616664E-2</v>
      </c>
      <c r="P125" s="161">
        <f t="shared" si="1"/>
        <v>0.25649791475890726</v>
      </c>
      <c r="Q125" s="161">
        <f t="shared" si="1"/>
        <v>7.1303204904956452E-2</v>
      </c>
      <c r="R125" s="161">
        <f t="shared" si="1"/>
        <v>0.19265717725347753</v>
      </c>
      <c r="S125" s="161">
        <f t="shared" si="1"/>
        <v>0.15931147587470451</v>
      </c>
      <c r="T125" s="161">
        <f t="shared" si="1"/>
        <v>0.27059085949383554</v>
      </c>
      <c r="U125" s="161">
        <f t="shared" si="1"/>
        <v>0.11512439180805978</v>
      </c>
      <c r="V125" s="162">
        <f t="shared" si="1"/>
        <v>0.21426494305444477</v>
      </c>
    </row>
    <row r="126" spans="14:22" x14ac:dyDescent="0.25">
      <c r="N126" s="128" t="s">
        <v>135</v>
      </c>
      <c r="O126" s="161">
        <f t="shared" si="1"/>
        <v>3.5808517713825649E-2</v>
      </c>
      <c r="P126" s="161">
        <f t="shared" si="1"/>
        <v>0.21143439156796751</v>
      </c>
      <c r="Q126" s="161">
        <f t="shared" si="1"/>
        <v>0.18310419334902583</v>
      </c>
      <c r="R126" s="161">
        <f t="shared" si="1"/>
        <v>-2.6103952754213289E-2</v>
      </c>
      <c r="S126" s="161">
        <f t="shared" si="1"/>
        <v>9.2007969362565722E-2</v>
      </c>
      <c r="T126" s="161">
        <f t="shared" si="1"/>
        <v>0.22047639021621035</v>
      </c>
      <c r="U126" s="161">
        <f t="shared" si="1"/>
        <v>8.0291492020286404E-2</v>
      </c>
      <c r="V126" s="162">
        <f t="shared" si="1"/>
        <v>0.11337927727877894</v>
      </c>
    </row>
    <row r="127" spans="14:22" x14ac:dyDescent="0.25">
      <c r="N127" s="128" t="s">
        <v>135</v>
      </c>
      <c r="O127" s="161">
        <f t="shared" si="1"/>
        <v>3.5728519333204201E-2</v>
      </c>
      <c r="P127" s="161">
        <f t="shared" si="1"/>
        <v>0.10841234988341952</v>
      </c>
      <c r="Q127" s="161">
        <f t="shared" si="1"/>
        <v>2.5015658721150302E-5</v>
      </c>
      <c r="R127" s="161">
        <f t="shared" si="1"/>
        <v>1.0238906289919303E-2</v>
      </c>
      <c r="S127" s="161">
        <f t="shared" si="1"/>
        <v>2.1015536008066604E-2</v>
      </c>
      <c r="T127" s="161">
        <f t="shared" si="1"/>
        <v>0.14585384774462962</v>
      </c>
      <c r="U127" s="161">
        <f t="shared" si="1"/>
        <v>5.8755706613965675E-2</v>
      </c>
      <c r="V127" s="162">
        <f t="shared" si="1"/>
        <v>2.1443765670065229E-2</v>
      </c>
    </row>
    <row r="128" spans="14:22" x14ac:dyDescent="0.25">
      <c r="N128" s="128" t="s">
        <v>135</v>
      </c>
      <c r="O128" s="161">
        <f t="shared" si="1"/>
        <v>-7.7821319297963321E-2</v>
      </c>
      <c r="P128" s="161">
        <f t="shared" si="1"/>
        <v>0.1308620043587696</v>
      </c>
      <c r="Q128" s="161">
        <f t="shared" si="1"/>
        <v>0.105874350776471</v>
      </c>
      <c r="R128" s="161">
        <f t="shared" si="1"/>
        <v>-2.3925989303237971E-2</v>
      </c>
      <c r="S128" s="161">
        <f t="shared" si="1"/>
        <v>-1.9634012538551904E-2</v>
      </c>
      <c r="T128" s="161">
        <f t="shared" si="1"/>
        <v>8.2925353065642859E-2</v>
      </c>
      <c r="U128" s="161">
        <f t="shared" si="1"/>
        <v>3.7693949214717914E-2</v>
      </c>
      <c r="V128" s="162">
        <f t="shared" si="1"/>
        <v>-4.1929171046436342E-2</v>
      </c>
    </row>
    <row r="129" spans="14:22" x14ac:dyDescent="0.25">
      <c r="N129" s="128" t="str">
        <f>"Y/Y "&amp;RIGHT(N122,4)</f>
        <v>Y/Y 23Q2</v>
      </c>
      <c r="O129" s="161">
        <f>O115/O111-1</f>
        <v>-9.5617956788470293E-2</v>
      </c>
      <c r="P129" s="161">
        <f t="shared" si="1"/>
        <v>5.2746234740761011E-2</v>
      </c>
      <c r="Q129" s="161">
        <f t="shared" si="1"/>
        <v>1.9990029713776947E-2</v>
      </c>
      <c r="R129" s="161">
        <f t="shared" si="1"/>
        <v>-0.15683564063761046</v>
      </c>
      <c r="S129" s="161">
        <f t="shared" si="1"/>
        <v>-6.7015399462007408E-2</v>
      </c>
      <c r="T129" s="161">
        <f t="shared" si="1"/>
        <v>6.2241141641019571E-3</v>
      </c>
      <c r="U129" s="161">
        <f t="shared" si="1"/>
        <v>5.0147656320085332E-3</v>
      </c>
      <c r="V129" s="162">
        <f>V115/V111-1</f>
        <v>-0.1160108043724527</v>
      </c>
    </row>
    <row r="130" spans="14:22" x14ac:dyDescent="0.25">
      <c r="N130" s="128">
        <v>43465</v>
      </c>
      <c r="O130" s="165" t="s">
        <v>76</v>
      </c>
      <c r="P130" s="166" t="s">
        <v>76</v>
      </c>
      <c r="Q130" s="166" t="s">
        <v>76</v>
      </c>
      <c r="R130" s="167" t="s">
        <v>76</v>
      </c>
      <c r="S130" s="157" t="s">
        <v>76</v>
      </c>
      <c r="T130" s="131" t="s">
        <v>76</v>
      </c>
      <c r="U130" s="131" t="s">
        <v>76</v>
      </c>
      <c r="V130" s="159" t="s">
        <v>76</v>
      </c>
    </row>
    <row r="131" spans="14:22" x14ac:dyDescent="0.25">
      <c r="N131" s="128" t="s">
        <v>139</v>
      </c>
      <c r="O131" s="165" t="s">
        <v>76</v>
      </c>
      <c r="P131" s="166" t="s">
        <v>76</v>
      </c>
      <c r="Q131" s="166" t="s">
        <v>76</v>
      </c>
      <c r="R131" s="167" t="s">
        <v>76</v>
      </c>
      <c r="S131" s="157" t="s">
        <v>76</v>
      </c>
      <c r="T131" s="131" t="s">
        <v>76</v>
      </c>
      <c r="U131" s="131" t="s">
        <v>76</v>
      </c>
      <c r="V131" s="159" t="s">
        <v>76</v>
      </c>
    </row>
    <row r="132" spans="14:22" x14ac:dyDescent="0.25">
      <c r="N132" s="128" t="s">
        <v>103</v>
      </c>
      <c r="O132" s="165">
        <f>MIN($O$58:$O$73)</f>
        <v>125.247238344797</v>
      </c>
      <c r="P132" s="165">
        <f>MIN($P$58:$P$73)</f>
        <v>120.28379520624399</v>
      </c>
      <c r="Q132" s="165">
        <f>MIN($Q$58:$Q$73)</f>
        <v>158.124815148544</v>
      </c>
      <c r="R132" s="165">
        <f>MIN($R$58:$R$73)</f>
        <v>161.04219620140199</v>
      </c>
      <c r="S132" s="165">
        <f>MIN($S$58:$S$73)</f>
        <v>106.94707218094401</v>
      </c>
      <c r="T132" s="165">
        <f>MIN($T$58:$T$73)</f>
        <v>118.49653057312599</v>
      </c>
      <c r="U132" s="165">
        <f>MIN($U$58:$U$73)</f>
        <v>129.80225835250599</v>
      </c>
      <c r="V132" s="168">
        <f>MIN($V$58:$V$73)</f>
        <v>125.633978409218</v>
      </c>
    </row>
    <row r="133" spans="14:22" x14ac:dyDescent="0.25">
      <c r="N133" s="128" t="s">
        <v>104</v>
      </c>
      <c r="O133" s="161">
        <f t="shared" ref="O133:V133" si="2">O115/O132-1</f>
        <v>1.1291397281172619</v>
      </c>
      <c r="P133" s="161">
        <f t="shared" si="2"/>
        <v>2.4976030418533965</v>
      </c>
      <c r="Q133" s="161">
        <f t="shared" si="2"/>
        <v>1.5886894729898762</v>
      </c>
      <c r="R133" s="161">
        <f t="shared" si="2"/>
        <v>1.6963801873434381</v>
      </c>
      <c r="S133" s="161">
        <f t="shared" si="2"/>
        <v>1.0858703431687147</v>
      </c>
      <c r="T133" s="161">
        <f t="shared" si="2"/>
        <v>2.246682846816431</v>
      </c>
      <c r="U133" s="161">
        <f t="shared" si="2"/>
        <v>1.1370170091750382</v>
      </c>
      <c r="V133" s="162">
        <f t="shared" si="2"/>
        <v>2.5384901570773004</v>
      </c>
    </row>
    <row r="134" spans="14:22" x14ac:dyDescent="0.25">
      <c r="N134" s="15">
        <v>46843</v>
      </c>
      <c r="O134" s="77" t="s">
        <v>76</v>
      </c>
      <c r="P134" s="62" t="s">
        <v>76</v>
      </c>
      <c r="Q134" s="62" t="s">
        <v>76</v>
      </c>
      <c r="R134" s="63" t="s">
        <v>76</v>
      </c>
      <c r="S134" s="61" t="s">
        <v>76</v>
      </c>
      <c r="T134" s="16" t="s">
        <v>76</v>
      </c>
      <c r="U134" s="16" t="s">
        <v>76</v>
      </c>
      <c r="V134" s="64" t="s">
        <v>76</v>
      </c>
    </row>
    <row r="135" spans="14:22" x14ac:dyDescent="0.25">
      <c r="N135" s="15">
        <v>46934</v>
      </c>
      <c r="O135" s="77" t="s">
        <v>76</v>
      </c>
      <c r="P135" s="62" t="s">
        <v>76</v>
      </c>
      <c r="Q135" s="62" t="s">
        <v>76</v>
      </c>
      <c r="R135" s="63" t="s">
        <v>76</v>
      </c>
      <c r="S135" s="61" t="s">
        <v>76</v>
      </c>
      <c r="T135" s="16" t="s">
        <v>76</v>
      </c>
      <c r="U135" s="16" t="s">
        <v>76</v>
      </c>
      <c r="V135" s="64" t="s">
        <v>76</v>
      </c>
    </row>
    <row r="136" spans="14:22" x14ac:dyDescent="0.25">
      <c r="N136" s="15">
        <v>47026</v>
      </c>
      <c r="O136" s="77" t="s">
        <v>76</v>
      </c>
      <c r="P136" s="62" t="s">
        <v>76</v>
      </c>
      <c r="Q136" s="62" t="s">
        <v>76</v>
      </c>
      <c r="R136" s="63" t="s">
        <v>76</v>
      </c>
      <c r="S136" s="61" t="s">
        <v>76</v>
      </c>
      <c r="T136" s="16" t="s">
        <v>76</v>
      </c>
      <c r="U136" s="16" t="s">
        <v>76</v>
      </c>
      <c r="V136" s="64" t="s">
        <v>76</v>
      </c>
    </row>
    <row r="137" spans="14:22" x14ac:dyDescent="0.25">
      <c r="N137" s="15">
        <v>47118</v>
      </c>
      <c r="O137" s="77" t="s">
        <v>76</v>
      </c>
      <c r="P137" s="62" t="s">
        <v>76</v>
      </c>
      <c r="Q137" s="62" t="s">
        <v>76</v>
      </c>
      <c r="R137" s="63" t="s">
        <v>76</v>
      </c>
      <c r="S137" s="61" t="s">
        <v>76</v>
      </c>
      <c r="T137" s="16" t="s">
        <v>76</v>
      </c>
      <c r="U137" s="16" t="s">
        <v>76</v>
      </c>
      <c r="V137" s="64" t="s">
        <v>76</v>
      </c>
    </row>
    <row r="138" spans="14:22" x14ac:dyDescent="0.25">
      <c r="N138" s="15">
        <v>47208</v>
      </c>
      <c r="O138" s="77" t="s">
        <v>76</v>
      </c>
      <c r="P138" s="62" t="s">
        <v>76</v>
      </c>
      <c r="Q138" s="62" t="s">
        <v>76</v>
      </c>
      <c r="R138" s="63" t="s">
        <v>76</v>
      </c>
      <c r="S138" s="61" t="s">
        <v>76</v>
      </c>
      <c r="T138" s="16" t="s">
        <v>76</v>
      </c>
      <c r="U138" s="16" t="s">
        <v>76</v>
      </c>
      <c r="V138" s="64" t="s">
        <v>76</v>
      </c>
    </row>
    <row r="139" spans="14:22" x14ac:dyDescent="0.25">
      <c r="N139" s="15">
        <v>47299</v>
      </c>
      <c r="O139" s="77" t="s">
        <v>76</v>
      </c>
      <c r="P139" s="62" t="s">
        <v>76</v>
      </c>
      <c r="Q139" s="62" t="s">
        <v>76</v>
      </c>
      <c r="R139" s="63" t="s">
        <v>76</v>
      </c>
      <c r="S139" s="61" t="s">
        <v>76</v>
      </c>
      <c r="T139" s="16" t="s">
        <v>76</v>
      </c>
      <c r="U139" s="16" t="s">
        <v>76</v>
      </c>
      <c r="V139" s="64" t="s">
        <v>76</v>
      </c>
    </row>
    <row r="140" spans="14:22" x14ac:dyDescent="0.25">
      <c r="N140" s="15">
        <v>47391</v>
      </c>
      <c r="O140" s="77" t="s">
        <v>76</v>
      </c>
      <c r="P140" s="62" t="s">
        <v>76</v>
      </c>
      <c r="Q140" s="62" t="s">
        <v>76</v>
      </c>
      <c r="R140" s="63" t="s">
        <v>76</v>
      </c>
      <c r="S140" s="61" t="s">
        <v>76</v>
      </c>
      <c r="T140" s="16" t="s">
        <v>76</v>
      </c>
      <c r="U140" s="16" t="s">
        <v>76</v>
      </c>
      <c r="V140" s="64" t="s">
        <v>76</v>
      </c>
    </row>
    <row r="141" spans="14:22" x14ac:dyDescent="0.25">
      <c r="N141" s="15">
        <v>47483</v>
      </c>
      <c r="O141" s="77" t="s">
        <v>76</v>
      </c>
      <c r="P141" s="62" t="s">
        <v>76</v>
      </c>
      <c r="Q141" s="62" t="s">
        <v>76</v>
      </c>
      <c r="R141" s="63" t="s">
        <v>76</v>
      </c>
      <c r="S141" s="61" t="s">
        <v>76</v>
      </c>
      <c r="T141" s="16" t="s">
        <v>76</v>
      </c>
      <c r="U141" s="16" t="s">
        <v>76</v>
      </c>
      <c r="V141" s="64" t="s">
        <v>76</v>
      </c>
    </row>
    <row r="142" spans="14:22" x14ac:dyDescent="0.25">
      <c r="N142" s="15">
        <v>47573</v>
      </c>
      <c r="O142" s="77" t="s">
        <v>76</v>
      </c>
      <c r="P142" s="62" t="s">
        <v>76</v>
      </c>
      <c r="Q142" s="62" t="s">
        <v>76</v>
      </c>
      <c r="R142" s="63" t="s">
        <v>76</v>
      </c>
      <c r="S142" s="61" t="s">
        <v>76</v>
      </c>
      <c r="T142" s="16" t="s">
        <v>76</v>
      </c>
      <c r="U142" s="16" t="s">
        <v>76</v>
      </c>
      <c r="V142" s="64" t="s">
        <v>76</v>
      </c>
    </row>
    <row r="143" spans="14:22" x14ac:dyDescent="0.25">
      <c r="N143" s="15">
        <v>47664</v>
      </c>
      <c r="O143" s="77" t="s">
        <v>76</v>
      </c>
      <c r="P143" s="62" t="s">
        <v>76</v>
      </c>
      <c r="Q143" s="62" t="s">
        <v>76</v>
      </c>
      <c r="R143" s="63" t="s">
        <v>76</v>
      </c>
      <c r="S143" s="61" t="s">
        <v>76</v>
      </c>
      <c r="T143" s="16" t="s">
        <v>76</v>
      </c>
      <c r="U143" s="16" t="s">
        <v>76</v>
      </c>
      <c r="V143" s="64" t="s">
        <v>76</v>
      </c>
    </row>
    <row r="144" spans="14:22" x14ac:dyDescent="0.25">
      <c r="N144" s="15">
        <v>47756</v>
      </c>
      <c r="O144" s="77" t="s">
        <v>76</v>
      </c>
      <c r="P144" s="62" t="s">
        <v>76</v>
      </c>
      <c r="Q144" s="62" t="s">
        <v>76</v>
      </c>
      <c r="R144" s="63" t="s">
        <v>76</v>
      </c>
      <c r="S144" s="61" t="s">
        <v>76</v>
      </c>
      <c r="T144" s="16" t="s">
        <v>76</v>
      </c>
      <c r="U144" s="16" t="s">
        <v>76</v>
      </c>
      <c r="V144" s="64" t="s">
        <v>76</v>
      </c>
    </row>
    <row r="145" spans="14:22" x14ac:dyDescent="0.25">
      <c r="N145" s="15">
        <v>47848</v>
      </c>
      <c r="O145" s="77" t="s">
        <v>76</v>
      </c>
      <c r="P145" s="62" t="s">
        <v>76</v>
      </c>
      <c r="Q145" s="62" t="s">
        <v>76</v>
      </c>
      <c r="R145" s="63" t="s">
        <v>76</v>
      </c>
      <c r="S145" s="61" t="s">
        <v>76</v>
      </c>
      <c r="T145" s="16" t="s">
        <v>76</v>
      </c>
      <c r="U145" s="16" t="s">
        <v>76</v>
      </c>
      <c r="V145" s="64" t="s">
        <v>76</v>
      </c>
    </row>
    <row r="146" spans="14:22" x14ac:dyDescent="0.25">
      <c r="N146" s="15">
        <v>47938</v>
      </c>
      <c r="O146" s="77" t="s">
        <v>76</v>
      </c>
      <c r="P146" s="62" t="s">
        <v>76</v>
      </c>
      <c r="Q146" s="62" t="s">
        <v>76</v>
      </c>
      <c r="R146" s="63" t="s">
        <v>76</v>
      </c>
      <c r="S146" s="61" t="s">
        <v>76</v>
      </c>
      <c r="T146" s="16" t="s">
        <v>76</v>
      </c>
      <c r="U146" s="16" t="s">
        <v>76</v>
      </c>
      <c r="V146" s="64" t="s">
        <v>76</v>
      </c>
    </row>
    <row r="147" spans="14:22" x14ac:dyDescent="0.25">
      <c r="N147" s="15">
        <v>48029</v>
      </c>
      <c r="O147" s="77" t="s">
        <v>76</v>
      </c>
      <c r="P147" s="62" t="s">
        <v>76</v>
      </c>
      <c r="Q147" s="62" t="s">
        <v>76</v>
      </c>
      <c r="R147" s="63" t="s">
        <v>76</v>
      </c>
      <c r="S147" s="61" t="s">
        <v>76</v>
      </c>
      <c r="T147" s="16" t="s">
        <v>76</v>
      </c>
      <c r="U147" s="16" t="s">
        <v>76</v>
      </c>
      <c r="V147" s="64" t="s">
        <v>76</v>
      </c>
    </row>
    <row r="148" spans="14:22" x14ac:dyDescent="0.25">
      <c r="N148" s="15">
        <v>48121</v>
      </c>
      <c r="O148" s="77" t="s">
        <v>76</v>
      </c>
      <c r="P148" s="62" t="s">
        <v>76</v>
      </c>
      <c r="Q148" s="62" t="s">
        <v>76</v>
      </c>
      <c r="R148" s="63" t="s">
        <v>76</v>
      </c>
      <c r="S148" s="61" t="s">
        <v>76</v>
      </c>
      <c r="T148" s="16" t="s">
        <v>76</v>
      </c>
      <c r="U148" s="16" t="s">
        <v>76</v>
      </c>
      <c r="V148" s="64" t="s">
        <v>76</v>
      </c>
    </row>
    <row r="149" spans="14:22" x14ac:dyDescent="0.25">
      <c r="N149" s="15">
        <v>48213</v>
      </c>
      <c r="O149" s="77" t="s">
        <v>76</v>
      </c>
      <c r="P149" s="62" t="s">
        <v>76</v>
      </c>
      <c r="Q149" s="62" t="s">
        <v>76</v>
      </c>
      <c r="R149" s="63" t="s">
        <v>76</v>
      </c>
      <c r="S149" s="61" t="s">
        <v>76</v>
      </c>
      <c r="T149" s="16" t="s">
        <v>76</v>
      </c>
      <c r="U149" s="16" t="s">
        <v>76</v>
      </c>
      <c r="V149" s="64" t="s">
        <v>76</v>
      </c>
    </row>
    <row r="150" spans="14:22" x14ac:dyDescent="0.25">
      <c r="N150" s="15">
        <v>48304</v>
      </c>
      <c r="O150" s="77" t="s">
        <v>76</v>
      </c>
      <c r="P150" s="62" t="s">
        <v>76</v>
      </c>
      <c r="Q150" s="62" t="s">
        <v>76</v>
      </c>
      <c r="R150" s="63" t="s">
        <v>76</v>
      </c>
      <c r="S150" s="61" t="s">
        <v>76</v>
      </c>
      <c r="T150" s="16" t="s">
        <v>76</v>
      </c>
      <c r="U150" s="16" t="s">
        <v>76</v>
      </c>
      <c r="V150" s="64" t="s">
        <v>76</v>
      </c>
    </row>
    <row r="151" spans="14:22" x14ac:dyDescent="0.25">
      <c r="N151" s="15">
        <v>48395</v>
      </c>
      <c r="O151" s="77" t="s">
        <v>76</v>
      </c>
      <c r="P151" s="62" t="s">
        <v>76</v>
      </c>
      <c r="Q151" s="62" t="s">
        <v>76</v>
      </c>
      <c r="R151" s="63" t="s">
        <v>76</v>
      </c>
      <c r="S151" s="61" t="s">
        <v>76</v>
      </c>
      <c r="T151" s="16" t="s">
        <v>76</v>
      </c>
      <c r="U151" s="16" t="s">
        <v>76</v>
      </c>
      <c r="V151" s="64" t="s">
        <v>76</v>
      </c>
    </row>
    <row r="152" spans="14:22" x14ac:dyDescent="0.25">
      <c r="N152" s="15">
        <v>48487</v>
      </c>
      <c r="O152" s="77" t="s">
        <v>76</v>
      </c>
      <c r="P152" s="62" t="s">
        <v>76</v>
      </c>
      <c r="Q152" s="62" t="s">
        <v>76</v>
      </c>
      <c r="R152" s="63" t="s">
        <v>76</v>
      </c>
      <c r="S152" s="61" t="s">
        <v>76</v>
      </c>
      <c r="T152" s="16" t="s">
        <v>76</v>
      </c>
      <c r="U152" s="16" t="s">
        <v>76</v>
      </c>
      <c r="V152" s="64" t="s">
        <v>76</v>
      </c>
    </row>
    <row r="153" spans="14:22" x14ac:dyDescent="0.25">
      <c r="N153" s="15">
        <v>48579</v>
      </c>
      <c r="O153" s="77" t="s">
        <v>76</v>
      </c>
      <c r="P153" s="62" t="s">
        <v>76</v>
      </c>
      <c r="Q153" s="62" t="s">
        <v>76</v>
      </c>
      <c r="R153" s="63" t="s">
        <v>76</v>
      </c>
      <c r="S153" s="61" t="s">
        <v>76</v>
      </c>
      <c r="T153" s="16" t="s">
        <v>76</v>
      </c>
      <c r="U153" s="16" t="s">
        <v>76</v>
      </c>
      <c r="V153" s="64" t="s">
        <v>76</v>
      </c>
    </row>
    <row r="154" spans="14:22" x14ac:dyDescent="0.25">
      <c r="N154" s="15">
        <v>48669</v>
      </c>
      <c r="O154" s="77" t="s">
        <v>76</v>
      </c>
      <c r="P154" s="62" t="s">
        <v>76</v>
      </c>
      <c r="Q154" s="62" t="s">
        <v>76</v>
      </c>
      <c r="R154" s="63" t="s">
        <v>76</v>
      </c>
      <c r="S154" s="61" t="s">
        <v>76</v>
      </c>
      <c r="T154" s="16" t="s">
        <v>76</v>
      </c>
      <c r="U154" s="16" t="s">
        <v>76</v>
      </c>
      <c r="V154" s="64" t="s">
        <v>76</v>
      </c>
    </row>
    <row r="155" spans="14:22" x14ac:dyDescent="0.25">
      <c r="N155" s="15">
        <v>48760</v>
      </c>
      <c r="O155" s="77" t="s">
        <v>76</v>
      </c>
      <c r="P155" s="62" t="s">
        <v>76</v>
      </c>
      <c r="Q155" s="62" t="s">
        <v>76</v>
      </c>
      <c r="R155" s="63" t="s">
        <v>76</v>
      </c>
      <c r="S155" s="61" t="s">
        <v>76</v>
      </c>
      <c r="T155" s="16" t="s">
        <v>76</v>
      </c>
      <c r="U155" s="16" t="s">
        <v>76</v>
      </c>
      <c r="V155" s="64" t="s">
        <v>76</v>
      </c>
    </row>
    <row r="156" spans="14:22" x14ac:dyDescent="0.25">
      <c r="N156" s="15">
        <v>48852</v>
      </c>
      <c r="O156" s="77" t="s">
        <v>76</v>
      </c>
      <c r="P156" s="62" t="s">
        <v>76</v>
      </c>
      <c r="Q156" s="62" t="s">
        <v>76</v>
      </c>
      <c r="R156" s="63" t="s">
        <v>76</v>
      </c>
      <c r="S156" s="61" t="s">
        <v>76</v>
      </c>
      <c r="T156" s="16" t="s">
        <v>76</v>
      </c>
      <c r="U156" s="16" t="s">
        <v>76</v>
      </c>
      <c r="V156" s="64" t="s">
        <v>76</v>
      </c>
    </row>
    <row r="157" spans="14:22" x14ac:dyDescent="0.25">
      <c r="N157" s="15">
        <v>48944</v>
      </c>
      <c r="O157" s="77" t="s">
        <v>76</v>
      </c>
      <c r="P157" s="62" t="s">
        <v>76</v>
      </c>
      <c r="Q157" s="62" t="s">
        <v>76</v>
      </c>
      <c r="R157" s="63" t="s">
        <v>76</v>
      </c>
      <c r="S157" s="61" t="s">
        <v>76</v>
      </c>
      <c r="T157" s="16" t="s">
        <v>76</v>
      </c>
      <c r="U157" s="16" t="s">
        <v>76</v>
      </c>
      <c r="V157" s="64" t="s">
        <v>76</v>
      </c>
    </row>
    <row r="158" spans="14:22" x14ac:dyDescent="0.25">
      <c r="O158" s="77" t="s">
        <v>76</v>
      </c>
      <c r="P158" s="62" t="s">
        <v>76</v>
      </c>
      <c r="Q158" s="62" t="s">
        <v>76</v>
      </c>
      <c r="R158" s="63" t="s">
        <v>76</v>
      </c>
      <c r="S158" s="61" t="s">
        <v>76</v>
      </c>
      <c r="T158" s="16" t="s">
        <v>76</v>
      </c>
      <c r="U158" s="16" t="s">
        <v>76</v>
      </c>
      <c r="V158" s="64" t="s">
        <v>76</v>
      </c>
    </row>
    <row r="159" spans="14:22" x14ac:dyDescent="0.25">
      <c r="O159" s="77" t="s">
        <v>76</v>
      </c>
      <c r="P159" s="62" t="s">
        <v>76</v>
      </c>
      <c r="Q159" s="62" t="s">
        <v>76</v>
      </c>
      <c r="R159" s="63" t="s">
        <v>76</v>
      </c>
      <c r="S159" s="61" t="s">
        <v>76</v>
      </c>
      <c r="T159" s="16" t="s">
        <v>76</v>
      </c>
      <c r="U159" s="16" t="s">
        <v>76</v>
      </c>
      <c r="V159" s="64" t="s">
        <v>76</v>
      </c>
    </row>
    <row r="160" spans="14:22" x14ac:dyDescent="0.25">
      <c r="O160" s="77" t="s">
        <v>76</v>
      </c>
      <c r="P160" s="62" t="s">
        <v>76</v>
      </c>
      <c r="Q160" s="62" t="s">
        <v>76</v>
      </c>
      <c r="R160" s="63" t="s">
        <v>76</v>
      </c>
      <c r="S160" s="61" t="s">
        <v>76</v>
      </c>
      <c r="T160" s="16" t="s">
        <v>76</v>
      </c>
      <c r="U160" s="16" t="s">
        <v>76</v>
      </c>
      <c r="V160" s="64" t="s">
        <v>76</v>
      </c>
    </row>
    <row r="161" spans="15:22" x14ac:dyDescent="0.25">
      <c r="O161" s="77" t="s">
        <v>76</v>
      </c>
      <c r="P161" s="62" t="s">
        <v>76</v>
      </c>
      <c r="Q161" s="62" t="s">
        <v>76</v>
      </c>
      <c r="R161" s="63" t="s">
        <v>76</v>
      </c>
      <c r="S161" s="61" t="s">
        <v>76</v>
      </c>
      <c r="T161" s="16" t="s">
        <v>76</v>
      </c>
      <c r="U161" s="16" t="s">
        <v>76</v>
      </c>
      <c r="V161" s="64" t="s">
        <v>76</v>
      </c>
    </row>
    <row r="162" spans="15:22" x14ac:dyDescent="0.25">
      <c r="O162" s="77" t="s">
        <v>76</v>
      </c>
      <c r="P162" s="62" t="s">
        <v>76</v>
      </c>
      <c r="Q162" s="62" t="s">
        <v>76</v>
      </c>
      <c r="R162" s="63" t="s">
        <v>76</v>
      </c>
      <c r="S162" s="61" t="s">
        <v>76</v>
      </c>
      <c r="T162" s="16" t="s">
        <v>76</v>
      </c>
      <c r="U162" s="16" t="s">
        <v>76</v>
      </c>
      <c r="V162" s="64" t="s">
        <v>76</v>
      </c>
    </row>
    <row r="163" spans="15:22" x14ac:dyDescent="0.25">
      <c r="O163" s="77" t="s">
        <v>76</v>
      </c>
      <c r="P163" s="62" t="s">
        <v>76</v>
      </c>
      <c r="Q163" s="62" t="s">
        <v>76</v>
      </c>
      <c r="R163" s="63" t="s">
        <v>76</v>
      </c>
      <c r="S163" s="61" t="s">
        <v>76</v>
      </c>
      <c r="T163" s="16" t="s">
        <v>76</v>
      </c>
      <c r="U163" s="16" t="s">
        <v>76</v>
      </c>
      <c r="V163" s="64" t="s">
        <v>76</v>
      </c>
    </row>
    <row r="164" spans="15:22" x14ac:dyDescent="0.25">
      <c r="O164" s="77" t="s">
        <v>76</v>
      </c>
      <c r="P164" s="62" t="s">
        <v>76</v>
      </c>
      <c r="Q164" s="62" t="s">
        <v>76</v>
      </c>
      <c r="R164" s="63" t="s">
        <v>76</v>
      </c>
      <c r="S164" s="61" t="s">
        <v>76</v>
      </c>
      <c r="T164" s="16" t="s">
        <v>76</v>
      </c>
      <c r="U164" s="16" t="s">
        <v>76</v>
      </c>
      <c r="V164" s="64" t="s">
        <v>76</v>
      </c>
    </row>
    <row r="165" spans="15:22" x14ac:dyDescent="0.25">
      <c r="O165" s="77" t="s">
        <v>76</v>
      </c>
      <c r="P165" s="62" t="s">
        <v>76</v>
      </c>
      <c r="Q165" s="62" t="s">
        <v>76</v>
      </c>
      <c r="R165" s="63" t="s">
        <v>76</v>
      </c>
      <c r="S165" s="61" t="s">
        <v>76</v>
      </c>
      <c r="T165" s="16" t="s">
        <v>76</v>
      </c>
      <c r="U165" s="16" t="s">
        <v>76</v>
      </c>
      <c r="V165" s="64" t="s">
        <v>76</v>
      </c>
    </row>
    <row r="166" spans="15:22" x14ac:dyDescent="0.25">
      <c r="O166" s="77" t="s">
        <v>76</v>
      </c>
      <c r="P166" s="62" t="s">
        <v>76</v>
      </c>
      <c r="Q166" s="62" t="s">
        <v>76</v>
      </c>
      <c r="R166" s="63" t="s">
        <v>76</v>
      </c>
      <c r="S166" s="61" t="s">
        <v>76</v>
      </c>
      <c r="T166" s="16" t="s">
        <v>76</v>
      </c>
      <c r="U166" s="16" t="s">
        <v>76</v>
      </c>
      <c r="V166" s="64" t="s">
        <v>76</v>
      </c>
    </row>
    <row r="167" spans="15:22" x14ac:dyDescent="0.25">
      <c r="O167" s="77" t="s">
        <v>76</v>
      </c>
      <c r="P167" s="62" t="s">
        <v>76</v>
      </c>
      <c r="Q167" s="62" t="s">
        <v>76</v>
      </c>
      <c r="R167" s="63" t="s">
        <v>76</v>
      </c>
      <c r="S167" s="61" t="s">
        <v>76</v>
      </c>
      <c r="T167" s="16" t="s">
        <v>76</v>
      </c>
      <c r="U167" s="16" t="s">
        <v>76</v>
      </c>
      <c r="V167" s="64" t="s">
        <v>76</v>
      </c>
    </row>
  </sheetData>
  <mergeCells count="8">
    <mergeCell ref="A27:F27"/>
    <mergeCell ref="H27:M27"/>
    <mergeCell ref="A7:F7"/>
    <mergeCell ref="H7:M7"/>
    <mergeCell ref="A8:F8"/>
    <mergeCell ref="H8:M8"/>
    <mergeCell ref="A26:F26"/>
    <mergeCell ref="H26:M26"/>
  </mergeCells>
  <conditionalFormatting sqref="N6:N157">
    <cfRule type="expression" dxfId="3" priority="1">
      <formula>$O6=""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532AF-92A1-4974-944C-23D9BB2E45FC}">
  <sheetPr codeName="Sheet11"/>
  <dimension ref="A1:X633"/>
  <sheetViews>
    <sheetView topLeftCell="A17" workbookViewId="0">
      <selection activeCell="N285" sqref="N285:V298"/>
    </sheetView>
  </sheetViews>
  <sheetFormatPr defaultColWidth="9.140625" defaultRowHeight="15" x14ac:dyDescent="0.25"/>
  <cols>
    <col min="1" max="1" width="13.7109375" style="84" customWidth="1"/>
    <col min="2" max="13" width="13.7109375" style="24" customWidth="1"/>
    <col min="14" max="14" width="11.85546875" style="24" bestFit="1" customWidth="1"/>
    <col min="15" max="22" width="22.28515625" style="24" customWidth="1"/>
    <col min="23" max="23" width="16.85546875" style="24" customWidth="1"/>
    <col min="24" max="24" width="20.28515625" style="24" customWidth="1"/>
    <col min="25" max="16384" width="9.140625" style="24"/>
  </cols>
  <sheetData>
    <row r="1" spans="1:24" s="80" customFormat="1" ht="63.95" customHeight="1" x14ac:dyDescent="0.25">
      <c r="A1" s="79"/>
      <c r="N1" s="81" t="s">
        <v>42</v>
      </c>
      <c r="O1" s="82" t="s">
        <v>43</v>
      </c>
      <c r="P1" s="82" t="s">
        <v>44</v>
      </c>
      <c r="Q1" s="82" t="s">
        <v>45</v>
      </c>
      <c r="R1" s="83" t="s">
        <v>46</v>
      </c>
      <c r="S1" s="83" t="s">
        <v>47</v>
      </c>
      <c r="T1" s="83" t="s">
        <v>48</v>
      </c>
      <c r="U1" s="82" t="s">
        <v>49</v>
      </c>
      <c r="V1" s="82" t="s">
        <v>50</v>
      </c>
      <c r="W1" s="82" t="s">
        <v>51</v>
      </c>
      <c r="X1" s="82" t="s">
        <v>52</v>
      </c>
    </row>
    <row r="2" spans="1:24" ht="15.75" x14ac:dyDescent="0.25">
      <c r="N2" s="85">
        <v>36556</v>
      </c>
      <c r="O2" s="86">
        <v>193</v>
      </c>
      <c r="P2" s="86">
        <v>21</v>
      </c>
      <c r="Q2" s="86">
        <v>172</v>
      </c>
      <c r="R2" s="87">
        <v>488101943</v>
      </c>
      <c r="S2" s="87">
        <v>250484456</v>
      </c>
      <c r="T2" s="87">
        <v>237617487</v>
      </c>
      <c r="U2" s="88" t="s">
        <v>15</v>
      </c>
      <c r="V2" s="88" t="s">
        <v>15</v>
      </c>
      <c r="W2" s="88" t="s">
        <v>15</v>
      </c>
      <c r="X2" s="88" t="s">
        <v>15</v>
      </c>
    </row>
    <row r="3" spans="1:24" ht="15.75" x14ac:dyDescent="0.25">
      <c r="N3" s="85">
        <v>36585</v>
      </c>
      <c r="O3" s="86">
        <v>152</v>
      </c>
      <c r="P3" s="86">
        <v>24</v>
      </c>
      <c r="Q3" s="86">
        <v>128</v>
      </c>
      <c r="R3" s="87">
        <v>562596598</v>
      </c>
      <c r="S3" s="87">
        <v>382350256</v>
      </c>
      <c r="T3" s="87">
        <v>180246342</v>
      </c>
      <c r="U3" s="88" t="s">
        <v>15</v>
      </c>
      <c r="V3" s="88" t="s">
        <v>15</v>
      </c>
      <c r="W3" s="88" t="s">
        <v>15</v>
      </c>
      <c r="X3" s="88" t="s">
        <v>15</v>
      </c>
    </row>
    <row r="4" spans="1:24" ht="15.75" x14ac:dyDescent="0.25">
      <c r="N4" s="85">
        <v>36616</v>
      </c>
      <c r="O4" s="86">
        <v>229</v>
      </c>
      <c r="P4" s="86">
        <v>35</v>
      </c>
      <c r="Q4" s="86">
        <v>194</v>
      </c>
      <c r="R4" s="87">
        <v>660592934</v>
      </c>
      <c r="S4" s="87">
        <v>394437934</v>
      </c>
      <c r="T4" s="87">
        <v>266155000</v>
      </c>
      <c r="U4" s="88" t="s">
        <v>15</v>
      </c>
      <c r="V4" s="88" t="s">
        <v>15</v>
      </c>
      <c r="W4" s="88" t="s">
        <v>15</v>
      </c>
      <c r="X4" s="88" t="s">
        <v>15</v>
      </c>
    </row>
    <row r="5" spans="1:24" ht="15.75" x14ac:dyDescent="0.25">
      <c r="N5" s="85">
        <v>36646</v>
      </c>
      <c r="O5" s="86">
        <v>184</v>
      </c>
      <c r="P5" s="86">
        <v>29</v>
      </c>
      <c r="Q5" s="86">
        <v>155</v>
      </c>
      <c r="R5" s="87">
        <v>496441242</v>
      </c>
      <c r="S5" s="87">
        <v>262563500</v>
      </c>
      <c r="T5" s="87">
        <v>233877742</v>
      </c>
      <c r="U5" s="88" t="s">
        <v>15</v>
      </c>
      <c r="V5" s="88" t="s">
        <v>15</v>
      </c>
      <c r="W5" s="88" t="s">
        <v>15</v>
      </c>
      <c r="X5" s="88" t="s">
        <v>15</v>
      </c>
    </row>
    <row r="6" spans="1:24" ht="15.75" x14ac:dyDescent="0.25">
      <c r="N6" s="85">
        <v>36677</v>
      </c>
      <c r="O6" s="86">
        <v>212</v>
      </c>
      <c r="P6" s="86">
        <v>35</v>
      </c>
      <c r="Q6" s="86">
        <v>177</v>
      </c>
      <c r="R6" s="87">
        <v>1055389629</v>
      </c>
      <c r="S6" s="87">
        <v>792720240</v>
      </c>
      <c r="T6" s="87">
        <v>262669389</v>
      </c>
      <c r="U6" s="88" t="s">
        <v>15</v>
      </c>
      <c r="V6" s="88" t="s">
        <v>15</v>
      </c>
      <c r="W6" s="88" t="s">
        <v>15</v>
      </c>
      <c r="X6" s="88" t="s">
        <v>15</v>
      </c>
    </row>
    <row r="7" spans="1:24" ht="15.75" x14ac:dyDescent="0.25">
      <c r="A7" s="188" t="s">
        <v>91</v>
      </c>
      <c r="B7" s="188"/>
      <c r="C7" s="188"/>
      <c r="D7" s="188"/>
      <c r="E7" s="188"/>
      <c r="F7" s="188"/>
      <c r="G7" s="76"/>
      <c r="H7" s="188" t="s">
        <v>92</v>
      </c>
      <c r="I7" s="188"/>
      <c r="J7" s="188"/>
      <c r="K7" s="188"/>
      <c r="L7" s="188"/>
      <c r="M7" s="188"/>
      <c r="N7" s="85">
        <v>36707</v>
      </c>
      <c r="O7" s="86">
        <v>243</v>
      </c>
      <c r="P7" s="86">
        <v>43</v>
      </c>
      <c r="Q7" s="86">
        <v>200</v>
      </c>
      <c r="R7" s="87">
        <v>812109941</v>
      </c>
      <c r="S7" s="87">
        <v>495188017</v>
      </c>
      <c r="T7" s="87">
        <v>316921924</v>
      </c>
      <c r="U7" s="88" t="s">
        <v>15</v>
      </c>
      <c r="V7" s="88" t="s">
        <v>15</v>
      </c>
      <c r="W7" s="88" t="s">
        <v>15</v>
      </c>
      <c r="X7" s="88" t="s">
        <v>15</v>
      </c>
    </row>
    <row r="8" spans="1:24" ht="15.75" x14ac:dyDescent="0.25">
      <c r="N8" s="85">
        <v>36738</v>
      </c>
      <c r="O8" s="86">
        <v>206</v>
      </c>
      <c r="P8" s="86">
        <v>27</v>
      </c>
      <c r="Q8" s="86">
        <v>179</v>
      </c>
      <c r="R8" s="87">
        <v>732988959</v>
      </c>
      <c r="S8" s="87">
        <v>459627450</v>
      </c>
      <c r="T8" s="87">
        <v>273361509</v>
      </c>
      <c r="U8" s="88" t="s">
        <v>15</v>
      </c>
      <c r="V8" s="88" t="s">
        <v>15</v>
      </c>
      <c r="W8" s="88" t="s">
        <v>15</v>
      </c>
      <c r="X8" s="88" t="s">
        <v>15</v>
      </c>
    </row>
    <row r="9" spans="1:24" ht="15.75" x14ac:dyDescent="0.25">
      <c r="N9" s="85">
        <v>36769</v>
      </c>
      <c r="O9" s="86">
        <v>238</v>
      </c>
      <c r="P9" s="86">
        <v>41</v>
      </c>
      <c r="Q9" s="86">
        <v>197</v>
      </c>
      <c r="R9" s="87">
        <v>1044422538</v>
      </c>
      <c r="S9" s="87">
        <v>724463506</v>
      </c>
      <c r="T9" s="87">
        <v>319959032</v>
      </c>
      <c r="U9" s="88" t="s">
        <v>15</v>
      </c>
      <c r="V9" s="88" t="s">
        <v>15</v>
      </c>
      <c r="W9" s="88" t="s">
        <v>15</v>
      </c>
      <c r="X9" s="88" t="s">
        <v>15</v>
      </c>
    </row>
    <row r="10" spans="1:24" ht="15.75" x14ac:dyDescent="0.25">
      <c r="N10" s="85">
        <v>36799</v>
      </c>
      <c r="O10" s="86">
        <v>230</v>
      </c>
      <c r="P10" s="86">
        <v>46</v>
      </c>
      <c r="Q10" s="86">
        <v>184</v>
      </c>
      <c r="R10" s="87">
        <v>1250491097</v>
      </c>
      <c r="S10" s="87">
        <v>978812614</v>
      </c>
      <c r="T10" s="87">
        <v>271678483</v>
      </c>
      <c r="U10" s="88" t="s">
        <v>15</v>
      </c>
      <c r="V10" s="88" t="s">
        <v>15</v>
      </c>
      <c r="W10" s="88" t="s">
        <v>15</v>
      </c>
      <c r="X10" s="88" t="s">
        <v>15</v>
      </c>
    </row>
    <row r="11" spans="1:24" ht="15.75" x14ac:dyDescent="0.25">
      <c r="N11" s="85">
        <v>36830</v>
      </c>
      <c r="O11" s="86">
        <v>214</v>
      </c>
      <c r="P11" s="86">
        <v>43</v>
      </c>
      <c r="Q11" s="86">
        <v>171</v>
      </c>
      <c r="R11" s="87">
        <v>762313651</v>
      </c>
      <c r="S11" s="87">
        <v>516113420</v>
      </c>
      <c r="T11" s="87">
        <v>246200231</v>
      </c>
      <c r="U11" s="88" t="s">
        <v>15</v>
      </c>
      <c r="V11" s="88" t="s">
        <v>15</v>
      </c>
      <c r="W11" s="88" t="s">
        <v>15</v>
      </c>
      <c r="X11" s="88" t="s">
        <v>15</v>
      </c>
    </row>
    <row r="12" spans="1:24" ht="15.75" x14ac:dyDescent="0.25">
      <c r="N12" s="85">
        <v>36860</v>
      </c>
      <c r="O12" s="86">
        <v>204</v>
      </c>
      <c r="P12" s="86">
        <v>49</v>
      </c>
      <c r="Q12" s="86">
        <v>155</v>
      </c>
      <c r="R12" s="87">
        <v>1503670583</v>
      </c>
      <c r="S12" s="87">
        <v>1277653612</v>
      </c>
      <c r="T12" s="87">
        <v>226016971</v>
      </c>
      <c r="U12" s="88" t="s">
        <v>15</v>
      </c>
      <c r="V12" s="88" t="s">
        <v>15</v>
      </c>
      <c r="W12" s="88" t="s">
        <v>15</v>
      </c>
      <c r="X12" s="88" t="s">
        <v>15</v>
      </c>
    </row>
    <row r="13" spans="1:24" ht="15.75" x14ac:dyDescent="0.25">
      <c r="N13" s="85">
        <v>36891</v>
      </c>
      <c r="O13" s="86">
        <v>334</v>
      </c>
      <c r="P13" s="86">
        <v>95</v>
      </c>
      <c r="Q13" s="86">
        <v>239</v>
      </c>
      <c r="R13" s="87">
        <v>2076066798</v>
      </c>
      <c r="S13" s="87">
        <v>1706892856</v>
      </c>
      <c r="T13" s="87">
        <v>369173942</v>
      </c>
      <c r="U13" s="88" t="s">
        <v>15</v>
      </c>
      <c r="V13" s="88" t="s">
        <v>15</v>
      </c>
      <c r="W13" s="88" t="s">
        <v>15</v>
      </c>
      <c r="X13" s="88" t="s">
        <v>15</v>
      </c>
    </row>
    <row r="14" spans="1:24" ht="15.75" x14ac:dyDescent="0.25">
      <c r="N14" s="85">
        <v>36922</v>
      </c>
      <c r="O14" s="86">
        <v>249</v>
      </c>
      <c r="P14" s="86">
        <v>42</v>
      </c>
      <c r="Q14" s="86">
        <v>207</v>
      </c>
      <c r="R14" s="87">
        <v>1216480455</v>
      </c>
      <c r="S14" s="87">
        <v>834729465</v>
      </c>
      <c r="T14" s="87">
        <v>381750990</v>
      </c>
      <c r="U14" s="88" t="s">
        <v>15</v>
      </c>
      <c r="V14" s="88" t="s">
        <v>15</v>
      </c>
      <c r="W14" s="88" t="s">
        <v>15</v>
      </c>
      <c r="X14" s="88" t="s">
        <v>15</v>
      </c>
    </row>
    <row r="15" spans="1:24" ht="15.75" x14ac:dyDescent="0.25">
      <c r="N15" s="85">
        <v>36950</v>
      </c>
      <c r="O15" s="86">
        <v>221</v>
      </c>
      <c r="P15" s="86">
        <v>32</v>
      </c>
      <c r="Q15" s="86">
        <v>189</v>
      </c>
      <c r="R15" s="87">
        <v>782068056</v>
      </c>
      <c r="S15" s="87">
        <v>500252265</v>
      </c>
      <c r="T15" s="87">
        <v>281815791</v>
      </c>
      <c r="U15" s="88" t="s">
        <v>15</v>
      </c>
      <c r="V15" s="88" t="s">
        <v>15</v>
      </c>
      <c r="W15" s="88" t="s">
        <v>15</v>
      </c>
      <c r="X15" s="88" t="s">
        <v>15</v>
      </c>
    </row>
    <row r="16" spans="1:24" ht="15.75" x14ac:dyDescent="0.25">
      <c r="N16" s="85">
        <v>36981</v>
      </c>
      <c r="O16" s="86">
        <v>280</v>
      </c>
      <c r="P16" s="86">
        <v>44</v>
      </c>
      <c r="Q16" s="86">
        <v>236</v>
      </c>
      <c r="R16" s="87">
        <v>903047463</v>
      </c>
      <c r="S16" s="87">
        <v>512219040</v>
      </c>
      <c r="T16" s="87">
        <v>390828423</v>
      </c>
      <c r="U16" s="88" t="s">
        <v>15</v>
      </c>
      <c r="V16" s="88" t="s">
        <v>15</v>
      </c>
      <c r="W16" s="88" t="s">
        <v>15</v>
      </c>
      <c r="X16" s="88" t="s">
        <v>15</v>
      </c>
    </row>
    <row r="17" spans="1:24" ht="15.75" x14ac:dyDescent="0.25">
      <c r="N17" s="85">
        <v>37011</v>
      </c>
      <c r="O17" s="86">
        <v>253</v>
      </c>
      <c r="P17" s="86">
        <v>40</v>
      </c>
      <c r="Q17" s="86">
        <v>213</v>
      </c>
      <c r="R17" s="87">
        <v>1132157861</v>
      </c>
      <c r="S17" s="87">
        <v>824049604</v>
      </c>
      <c r="T17" s="87">
        <v>308108257</v>
      </c>
      <c r="U17" s="88" t="s">
        <v>15</v>
      </c>
      <c r="V17" s="88" t="s">
        <v>15</v>
      </c>
      <c r="W17" s="88" t="s">
        <v>15</v>
      </c>
      <c r="X17" s="88" t="s">
        <v>15</v>
      </c>
    </row>
    <row r="18" spans="1:24" ht="15.75" x14ac:dyDescent="0.25">
      <c r="N18" s="85">
        <v>37042</v>
      </c>
      <c r="O18" s="86">
        <v>322</v>
      </c>
      <c r="P18" s="86">
        <v>60</v>
      </c>
      <c r="Q18" s="86">
        <v>262</v>
      </c>
      <c r="R18" s="87">
        <v>1106656728</v>
      </c>
      <c r="S18" s="87">
        <v>658581265</v>
      </c>
      <c r="T18" s="87">
        <v>448075463</v>
      </c>
      <c r="U18" s="88" t="s">
        <v>15</v>
      </c>
      <c r="V18" s="88" t="s">
        <v>15</v>
      </c>
      <c r="W18" s="88" t="s">
        <v>15</v>
      </c>
      <c r="X18" s="88" t="s">
        <v>15</v>
      </c>
    </row>
    <row r="19" spans="1:24" ht="15.75" x14ac:dyDescent="0.25">
      <c r="N19" s="85">
        <v>37072</v>
      </c>
      <c r="O19" s="86">
        <v>366</v>
      </c>
      <c r="P19" s="86">
        <v>57</v>
      </c>
      <c r="Q19" s="86">
        <v>309</v>
      </c>
      <c r="R19" s="87">
        <v>1219578967</v>
      </c>
      <c r="S19" s="87">
        <v>758339395</v>
      </c>
      <c r="T19" s="87">
        <v>461239572</v>
      </c>
      <c r="U19" s="88" t="s">
        <v>15</v>
      </c>
      <c r="V19" s="88" t="s">
        <v>15</v>
      </c>
      <c r="W19" s="88" t="s">
        <v>15</v>
      </c>
      <c r="X19" s="88" t="s">
        <v>15</v>
      </c>
    </row>
    <row r="20" spans="1:24" ht="15.75" x14ac:dyDescent="0.25">
      <c r="N20" s="85">
        <v>37103</v>
      </c>
      <c r="O20" s="86">
        <v>303</v>
      </c>
      <c r="P20" s="86">
        <v>42</v>
      </c>
      <c r="Q20" s="86">
        <v>261</v>
      </c>
      <c r="R20" s="87">
        <v>907066445</v>
      </c>
      <c r="S20" s="87">
        <v>513297992</v>
      </c>
      <c r="T20" s="87">
        <v>393768453</v>
      </c>
      <c r="U20" s="88" t="s">
        <v>15</v>
      </c>
      <c r="V20" s="88" t="s">
        <v>15</v>
      </c>
      <c r="W20" s="88" t="s">
        <v>15</v>
      </c>
      <c r="X20" s="88" t="s">
        <v>15</v>
      </c>
    </row>
    <row r="21" spans="1:24" ht="15.75" x14ac:dyDescent="0.25">
      <c r="N21" s="85">
        <v>37134</v>
      </c>
      <c r="O21" s="86">
        <v>390</v>
      </c>
      <c r="P21" s="86">
        <v>49</v>
      </c>
      <c r="Q21" s="86">
        <v>341</v>
      </c>
      <c r="R21" s="87">
        <v>1123865832</v>
      </c>
      <c r="S21" s="87">
        <v>636152241</v>
      </c>
      <c r="T21" s="87">
        <v>487713591</v>
      </c>
      <c r="U21" s="88" t="s">
        <v>15</v>
      </c>
      <c r="V21" s="88" t="s">
        <v>15</v>
      </c>
      <c r="W21" s="88" t="s">
        <v>15</v>
      </c>
      <c r="X21" s="88" t="s">
        <v>15</v>
      </c>
    </row>
    <row r="22" spans="1:24" ht="15.75" x14ac:dyDescent="0.25">
      <c r="N22" s="85">
        <v>37164</v>
      </c>
      <c r="O22" s="86">
        <v>292</v>
      </c>
      <c r="P22" s="86">
        <v>43</v>
      </c>
      <c r="Q22" s="86">
        <v>249</v>
      </c>
      <c r="R22" s="87">
        <v>910930459</v>
      </c>
      <c r="S22" s="87">
        <v>512522617</v>
      </c>
      <c r="T22" s="87">
        <v>398407842</v>
      </c>
      <c r="U22" s="88" t="s">
        <v>15</v>
      </c>
      <c r="V22" s="88" t="s">
        <v>15</v>
      </c>
      <c r="W22" s="88" t="s">
        <v>15</v>
      </c>
      <c r="X22" s="88" t="s">
        <v>15</v>
      </c>
    </row>
    <row r="23" spans="1:24" ht="15.75" x14ac:dyDescent="0.25">
      <c r="N23" s="85">
        <v>37195</v>
      </c>
      <c r="O23" s="86">
        <v>323</v>
      </c>
      <c r="P23" s="86">
        <v>41</v>
      </c>
      <c r="Q23" s="86">
        <v>282</v>
      </c>
      <c r="R23" s="87">
        <v>825065643</v>
      </c>
      <c r="S23" s="87">
        <v>421257500</v>
      </c>
      <c r="T23" s="87">
        <v>403808143</v>
      </c>
      <c r="U23" s="88" t="s">
        <v>15</v>
      </c>
      <c r="V23" s="88" t="s">
        <v>15</v>
      </c>
      <c r="W23" s="88" t="s">
        <v>15</v>
      </c>
      <c r="X23" s="88" t="s">
        <v>15</v>
      </c>
    </row>
    <row r="24" spans="1:24" ht="15.75" x14ac:dyDescent="0.25">
      <c r="N24" s="85">
        <v>37225</v>
      </c>
      <c r="O24" s="86">
        <v>310</v>
      </c>
      <c r="P24" s="86">
        <v>42</v>
      </c>
      <c r="Q24" s="86">
        <v>268</v>
      </c>
      <c r="R24" s="87">
        <v>880092477</v>
      </c>
      <c r="S24" s="87">
        <v>473838930</v>
      </c>
      <c r="T24" s="87">
        <v>406253547</v>
      </c>
      <c r="U24" s="88" t="s">
        <v>15</v>
      </c>
      <c r="V24" s="88" t="s">
        <v>15</v>
      </c>
      <c r="W24" s="88" t="s">
        <v>15</v>
      </c>
      <c r="X24" s="88" t="s">
        <v>15</v>
      </c>
    </row>
    <row r="25" spans="1:24" ht="15.75" x14ac:dyDescent="0.25">
      <c r="N25" s="85">
        <v>37256</v>
      </c>
      <c r="O25" s="86">
        <v>373</v>
      </c>
      <c r="P25" s="86">
        <v>59</v>
      </c>
      <c r="Q25" s="86">
        <v>314</v>
      </c>
      <c r="R25" s="87">
        <v>1577820980</v>
      </c>
      <c r="S25" s="87">
        <v>1114527874</v>
      </c>
      <c r="T25" s="87">
        <v>463293106</v>
      </c>
      <c r="U25" s="88" t="s">
        <v>15</v>
      </c>
      <c r="V25" s="88" t="s">
        <v>15</v>
      </c>
      <c r="W25" s="88" t="s">
        <v>15</v>
      </c>
      <c r="X25" s="88" t="s">
        <v>15</v>
      </c>
    </row>
    <row r="26" spans="1:24" ht="15.75" x14ac:dyDescent="0.25">
      <c r="N26" s="85">
        <v>37287</v>
      </c>
      <c r="O26" s="86">
        <v>331</v>
      </c>
      <c r="P26" s="86">
        <v>41</v>
      </c>
      <c r="Q26" s="86">
        <v>290</v>
      </c>
      <c r="R26" s="87">
        <v>840208599</v>
      </c>
      <c r="S26" s="87">
        <v>453577698</v>
      </c>
      <c r="T26" s="87">
        <v>386630901</v>
      </c>
      <c r="U26" s="88" t="s">
        <v>15</v>
      </c>
      <c r="V26" s="88" t="s">
        <v>15</v>
      </c>
      <c r="W26" s="88" t="s">
        <v>15</v>
      </c>
      <c r="X26" s="88" t="s">
        <v>15</v>
      </c>
    </row>
    <row r="27" spans="1:24" ht="15.75" x14ac:dyDescent="0.25">
      <c r="A27" s="188" t="s">
        <v>93</v>
      </c>
      <c r="B27" s="188"/>
      <c r="C27" s="188"/>
      <c r="D27" s="188"/>
      <c r="E27" s="188"/>
      <c r="F27" s="188"/>
      <c r="N27" s="85">
        <v>37315</v>
      </c>
      <c r="O27" s="86">
        <v>282</v>
      </c>
      <c r="P27" s="86">
        <v>27</v>
      </c>
      <c r="Q27" s="86">
        <v>255</v>
      </c>
      <c r="R27" s="87">
        <v>727704559</v>
      </c>
      <c r="S27" s="87">
        <v>346332020</v>
      </c>
      <c r="T27" s="87">
        <v>381372539</v>
      </c>
      <c r="U27" s="88" t="s">
        <v>15</v>
      </c>
      <c r="V27" s="88" t="s">
        <v>15</v>
      </c>
      <c r="W27" s="88" t="s">
        <v>15</v>
      </c>
      <c r="X27" s="88" t="s">
        <v>15</v>
      </c>
    </row>
    <row r="28" spans="1:24" ht="15.75" x14ac:dyDescent="0.25">
      <c r="N28" s="85">
        <v>37346</v>
      </c>
      <c r="O28" s="86">
        <v>364</v>
      </c>
      <c r="P28" s="86">
        <v>58</v>
      </c>
      <c r="Q28" s="86">
        <v>306</v>
      </c>
      <c r="R28" s="87">
        <v>1142929740</v>
      </c>
      <c r="S28" s="87">
        <v>662942256</v>
      </c>
      <c r="T28" s="87">
        <v>479987484</v>
      </c>
      <c r="U28" s="88" t="s">
        <v>15</v>
      </c>
      <c r="V28" s="88" t="s">
        <v>15</v>
      </c>
      <c r="W28" s="88" t="s">
        <v>15</v>
      </c>
      <c r="X28" s="88" t="s">
        <v>15</v>
      </c>
    </row>
    <row r="29" spans="1:24" ht="15.75" x14ac:dyDescent="0.25">
      <c r="N29" s="85">
        <v>37376</v>
      </c>
      <c r="O29" s="86">
        <v>366</v>
      </c>
      <c r="P29" s="86">
        <v>36</v>
      </c>
      <c r="Q29" s="86">
        <v>330</v>
      </c>
      <c r="R29" s="87">
        <v>886700792</v>
      </c>
      <c r="S29" s="87">
        <v>347824125</v>
      </c>
      <c r="T29" s="87">
        <v>538876667</v>
      </c>
      <c r="U29" s="88" t="s">
        <v>15</v>
      </c>
      <c r="V29" s="88" t="s">
        <v>15</v>
      </c>
      <c r="W29" s="88" t="s">
        <v>15</v>
      </c>
      <c r="X29" s="88" t="s">
        <v>15</v>
      </c>
    </row>
    <row r="30" spans="1:24" ht="15.75" x14ac:dyDescent="0.25">
      <c r="N30" s="85">
        <v>37407</v>
      </c>
      <c r="O30" s="86">
        <v>471</v>
      </c>
      <c r="P30" s="86">
        <v>60</v>
      </c>
      <c r="Q30" s="86">
        <v>411</v>
      </c>
      <c r="R30" s="87">
        <v>1427554346</v>
      </c>
      <c r="S30" s="87">
        <v>835738933</v>
      </c>
      <c r="T30" s="87">
        <v>591815413</v>
      </c>
      <c r="U30" s="88" t="s">
        <v>15</v>
      </c>
      <c r="V30" s="88" t="s">
        <v>15</v>
      </c>
      <c r="W30" s="88" t="s">
        <v>15</v>
      </c>
      <c r="X30" s="88" t="s">
        <v>15</v>
      </c>
    </row>
    <row r="31" spans="1:24" ht="15.75" x14ac:dyDescent="0.25">
      <c r="N31" s="85">
        <v>37437</v>
      </c>
      <c r="O31" s="86">
        <v>429</v>
      </c>
      <c r="P31" s="86">
        <v>69</v>
      </c>
      <c r="Q31" s="86">
        <v>360</v>
      </c>
      <c r="R31" s="87">
        <v>1669779612</v>
      </c>
      <c r="S31" s="87">
        <v>1056756117</v>
      </c>
      <c r="T31" s="87">
        <v>613023495</v>
      </c>
      <c r="U31" s="88" t="s">
        <v>15</v>
      </c>
      <c r="V31" s="88" t="s">
        <v>15</v>
      </c>
      <c r="W31" s="88" t="s">
        <v>15</v>
      </c>
      <c r="X31" s="88" t="s">
        <v>15</v>
      </c>
    </row>
    <row r="32" spans="1:24" ht="15.75" x14ac:dyDescent="0.25">
      <c r="N32" s="85">
        <v>37468</v>
      </c>
      <c r="O32" s="86">
        <v>434</v>
      </c>
      <c r="P32" s="86">
        <v>50</v>
      </c>
      <c r="Q32" s="86">
        <v>384</v>
      </c>
      <c r="R32" s="87">
        <v>1203452572</v>
      </c>
      <c r="S32" s="87">
        <v>587620855</v>
      </c>
      <c r="T32" s="87">
        <v>615831717</v>
      </c>
      <c r="U32" s="88" t="s">
        <v>15</v>
      </c>
      <c r="V32" s="88" t="s">
        <v>15</v>
      </c>
      <c r="W32" s="88" t="s">
        <v>15</v>
      </c>
      <c r="X32" s="88" t="s">
        <v>15</v>
      </c>
    </row>
    <row r="33" spans="14:24" ht="15.75" x14ac:dyDescent="0.25">
      <c r="N33" s="85">
        <v>37499</v>
      </c>
      <c r="O33" s="86">
        <v>494</v>
      </c>
      <c r="P33" s="86">
        <v>64</v>
      </c>
      <c r="Q33" s="86">
        <v>430</v>
      </c>
      <c r="R33" s="87">
        <v>1620430153</v>
      </c>
      <c r="S33" s="87">
        <v>925510993</v>
      </c>
      <c r="T33" s="87">
        <v>694919160</v>
      </c>
      <c r="U33" s="88" t="s">
        <v>15</v>
      </c>
      <c r="V33" s="88" t="s">
        <v>15</v>
      </c>
      <c r="W33" s="88" t="s">
        <v>15</v>
      </c>
      <c r="X33" s="88" t="s">
        <v>15</v>
      </c>
    </row>
    <row r="34" spans="14:24" ht="15.75" x14ac:dyDescent="0.25">
      <c r="N34" s="85">
        <v>37529</v>
      </c>
      <c r="O34" s="86">
        <v>434</v>
      </c>
      <c r="P34" s="86">
        <v>68</v>
      </c>
      <c r="Q34" s="86">
        <v>366</v>
      </c>
      <c r="R34" s="87">
        <v>1603406444</v>
      </c>
      <c r="S34" s="87">
        <v>1016624907</v>
      </c>
      <c r="T34" s="87">
        <v>586781537</v>
      </c>
      <c r="U34" s="88" t="s">
        <v>15</v>
      </c>
      <c r="V34" s="88" t="s">
        <v>15</v>
      </c>
      <c r="W34" s="88" t="s">
        <v>15</v>
      </c>
      <c r="X34" s="88" t="s">
        <v>15</v>
      </c>
    </row>
    <row r="35" spans="14:24" ht="15.75" x14ac:dyDescent="0.25">
      <c r="N35" s="85">
        <v>37560</v>
      </c>
      <c r="O35" s="86">
        <v>459</v>
      </c>
      <c r="P35" s="86">
        <v>67</v>
      </c>
      <c r="Q35" s="86">
        <v>392</v>
      </c>
      <c r="R35" s="87">
        <v>1465709991</v>
      </c>
      <c r="S35" s="87">
        <v>891490033</v>
      </c>
      <c r="T35" s="87">
        <v>574219958</v>
      </c>
      <c r="U35" s="88" t="s">
        <v>15</v>
      </c>
      <c r="V35" s="88" t="s">
        <v>15</v>
      </c>
      <c r="W35" s="88" t="s">
        <v>15</v>
      </c>
      <c r="X35" s="88" t="s">
        <v>15</v>
      </c>
    </row>
    <row r="36" spans="14:24" ht="15.75" x14ac:dyDescent="0.25">
      <c r="N36" s="85">
        <v>37590</v>
      </c>
      <c r="O36" s="86">
        <v>398</v>
      </c>
      <c r="P36" s="86">
        <v>68</v>
      </c>
      <c r="Q36" s="86">
        <v>330</v>
      </c>
      <c r="R36" s="87">
        <v>1430489151</v>
      </c>
      <c r="S36" s="87">
        <v>885371948</v>
      </c>
      <c r="T36" s="87">
        <v>545117203</v>
      </c>
      <c r="U36" s="88" t="s">
        <v>15</v>
      </c>
      <c r="V36" s="88" t="s">
        <v>15</v>
      </c>
      <c r="W36" s="88" t="s">
        <v>15</v>
      </c>
      <c r="X36" s="88" t="s">
        <v>15</v>
      </c>
    </row>
    <row r="37" spans="14:24" ht="15.75" x14ac:dyDescent="0.25">
      <c r="N37" s="85">
        <v>37621</v>
      </c>
      <c r="O37" s="86">
        <v>587</v>
      </c>
      <c r="P37" s="86">
        <v>110</v>
      </c>
      <c r="Q37" s="86">
        <v>477</v>
      </c>
      <c r="R37" s="87">
        <v>2621666238</v>
      </c>
      <c r="S37" s="87">
        <v>1811131076</v>
      </c>
      <c r="T37" s="87">
        <v>810535162</v>
      </c>
      <c r="U37" s="88" t="s">
        <v>15</v>
      </c>
      <c r="V37" s="88" t="s">
        <v>15</v>
      </c>
      <c r="W37" s="88" t="s">
        <v>15</v>
      </c>
      <c r="X37" s="88" t="s">
        <v>15</v>
      </c>
    </row>
    <row r="38" spans="14:24" ht="15.75" x14ac:dyDescent="0.25">
      <c r="N38" s="85">
        <v>37652</v>
      </c>
      <c r="O38" s="86">
        <v>449</v>
      </c>
      <c r="P38" s="86">
        <v>67</v>
      </c>
      <c r="Q38" s="86">
        <v>382</v>
      </c>
      <c r="R38" s="87">
        <v>1572285700</v>
      </c>
      <c r="S38" s="87">
        <v>897728626</v>
      </c>
      <c r="T38" s="87">
        <v>674557074</v>
      </c>
      <c r="U38" s="88" t="s">
        <v>15</v>
      </c>
      <c r="V38" s="88" t="s">
        <v>15</v>
      </c>
      <c r="W38" s="88" t="s">
        <v>15</v>
      </c>
      <c r="X38" s="88" t="s">
        <v>15</v>
      </c>
    </row>
    <row r="39" spans="14:24" ht="15.75" x14ac:dyDescent="0.25">
      <c r="N39" s="85">
        <v>37680</v>
      </c>
      <c r="O39" s="86">
        <v>427</v>
      </c>
      <c r="P39" s="86">
        <v>69</v>
      </c>
      <c r="Q39" s="86">
        <v>358</v>
      </c>
      <c r="R39" s="87">
        <v>1931870516</v>
      </c>
      <c r="S39" s="87">
        <v>1329357500</v>
      </c>
      <c r="T39" s="87">
        <v>602513016</v>
      </c>
      <c r="U39" s="88" t="s">
        <v>15</v>
      </c>
      <c r="V39" s="88" t="s">
        <v>15</v>
      </c>
      <c r="W39" s="88" t="s">
        <v>15</v>
      </c>
      <c r="X39" s="88" t="s">
        <v>15</v>
      </c>
    </row>
    <row r="40" spans="14:24" ht="15.75" x14ac:dyDescent="0.25">
      <c r="N40" s="85">
        <v>37711</v>
      </c>
      <c r="O40" s="86">
        <v>474</v>
      </c>
      <c r="P40" s="86">
        <v>75</v>
      </c>
      <c r="Q40" s="86">
        <v>399</v>
      </c>
      <c r="R40" s="87">
        <v>1636800050</v>
      </c>
      <c r="S40" s="87">
        <v>984676277</v>
      </c>
      <c r="T40" s="87">
        <v>652123773</v>
      </c>
      <c r="U40" s="88" t="s">
        <v>15</v>
      </c>
      <c r="V40" s="88" t="s">
        <v>15</v>
      </c>
      <c r="W40" s="88" t="s">
        <v>15</v>
      </c>
      <c r="X40" s="88" t="s">
        <v>15</v>
      </c>
    </row>
    <row r="41" spans="14:24" ht="15.75" x14ac:dyDescent="0.25">
      <c r="N41" s="85">
        <v>37741</v>
      </c>
      <c r="O41" s="86">
        <v>542</v>
      </c>
      <c r="P41" s="86">
        <v>79</v>
      </c>
      <c r="Q41" s="86">
        <v>463</v>
      </c>
      <c r="R41" s="87">
        <v>2014901835</v>
      </c>
      <c r="S41" s="87">
        <v>1237123374</v>
      </c>
      <c r="T41" s="87">
        <v>777778461</v>
      </c>
      <c r="U41" s="88" t="s">
        <v>15</v>
      </c>
      <c r="V41" s="88" t="s">
        <v>15</v>
      </c>
      <c r="W41" s="88" t="s">
        <v>15</v>
      </c>
      <c r="X41" s="88" t="s">
        <v>15</v>
      </c>
    </row>
    <row r="42" spans="14:24" ht="15.75" x14ac:dyDescent="0.25">
      <c r="N42" s="85">
        <v>37772</v>
      </c>
      <c r="O42" s="86">
        <v>538</v>
      </c>
      <c r="P42" s="86">
        <v>83</v>
      </c>
      <c r="Q42" s="86">
        <v>455</v>
      </c>
      <c r="R42" s="87">
        <v>2227423762</v>
      </c>
      <c r="S42" s="87">
        <v>1499418933</v>
      </c>
      <c r="T42" s="87">
        <v>728004829</v>
      </c>
      <c r="U42" s="88" t="s">
        <v>15</v>
      </c>
      <c r="V42" s="88" t="s">
        <v>15</v>
      </c>
      <c r="W42" s="88" t="s">
        <v>15</v>
      </c>
      <c r="X42" s="88" t="s">
        <v>15</v>
      </c>
    </row>
    <row r="43" spans="14:24" ht="15.75" x14ac:dyDescent="0.25">
      <c r="N43" s="85">
        <v>37802</v>
      </c>
      <c r="O43" s="86">
        <v>557</v>
      </c>
      <c r="P43" s="86">
        <v>75</v>
      </c>
      <c r="Q43" s="86">
        <v>482</v>
      </c>
      <c r="R43" s="87">
        <v>2090415308</v>
      </c>
      <c r="S43" s="87">
        <v>1230108520</v>
      </c>
      <c r="T43" s="87">
        <v>860306788</v>
      </c>
      <c r="U43" s="88" t="s">
        <v>15</v>
      </c>
      <c r="V43" s="88" t="s">
        <v>15</v>
      </c>
      <c r="W43" s="88" t="s">
        <v>15</v>
      </c>
      <c r="X43" s="88" t="s">
        <v>15</v>
      </c>
    </row>
    <row r="44" spans="14:24" ht="15.75" x14ac:dyDescent="0.25">
      <c r="N44" s="85">
        <v>37833</v>
      </c>
      <c r="O44" s="86">
        <v>585</v>
      </c>
      <c r="P44" s="86">
        <v>102</v>
      </c>
      <c r="Q44" s="86">
        <v>483</v>
      </c>
      <c r="R44" s="87">
        <v>2418125900</v>
      </c>
      <c r="S44" s="87">
        <v>1558080380</v>
      </c>
      <c r="T44" s="87">
        <v>860045520</v>
      </c>
      <c r="U44" s="88" t="s">
        <v>15</v>
      </c>
      <c r="V44" s="88" t="s">
        <v>15</v>
      </c>
      <c r="W44" s="88" t="s">
        <v>15</v>
      </c>
      <c r="X44" s="88" t="s">
        <v>15</v>
      </c>
    </row>
    <row r="45" spans="14:24" ht="15.75" x14ac:dyDescent="0.25">
      <c r="N45" s="85">
        <v>37864</v>
      </c>
      <c r="O45" s="86">
        <v>601</v>
      </c>
      <c r="P45" s="86">
        <v>89</v>
      </c>
      <c r="Q45" s="86">
        <v>512</v>
      </c>
      <c r="R45" s="87">
        <v>2481542505</v>
      </c>
      <c r="S45" s="87">
        <v>1623582643</v>
      </c>
      <c r="T45" s="87">
        <v>857959862</v>
      </c>
      <c r="U45" s="88" t="s">
        <v>15</v>
      </c>
      <c r="V45" s="88" t="s">
        <v>15</v>
      </c>
      <c r="W45" s="88" t="s">
        <v>15</v>
      </c>
      <c r="X45" s="88" t="s">
        <v>15</v>
      </c>
    </row>
    <row r="46" spans="14:24" ht="15.75" x14ac:dyDescent="0.25">
      <c r="N46" s="85">
        <v>37894</v>
      </c>
      <c r="O46" s="86">
        <v>587</v>
      </c>
      <c r="P46" s="86">
        <v>104</v>
      </c>
      <c r="Q46" s="86">
        <v>483</v>
      </c>
      <c r="R46" s="87">
        <v>2359895655</v>
      </c>
      <c r="S46" s="87">
        <v>1527110028</v>
      </c>
      <c r="T46" s="87">
        <v>832785627</v>
      </c>
      <c r="U46" s="88" t="s">
        <v>15</v>
      </c>
      <c r="V46" s="88" t="s">
        <v>15</v>
      </c>
      <c r="W46" s="88" t="s">
        <v>15</v>
      </c>
      <c r="X46" s="88" t="s">
        <v>15</v>
      </c>
    </row>
    <row r="47" spans="14:24" ht="15.75" x14ac:dyDescent="0.25">
      <c r="N47" s="85">
        <v>37925</v>
      </c>
      <c r="O47" s="86">
        <v>657</v>
      </c>
      <c r="P47" s="86">
        <v>106</v>
      </c>
      <c r="Q47" s="86">
        <v>551</v>
      </c>
      <c r="R47" s="87">
        <v>2413534282</v>
      </c>
      <c r="S47" s="87">
        <v>1481356941</v>
      </c>
      <c r="T47" s="87">
        <v>932177341</v>
      </c>
      <c r="U47" s="88" t="s">
        <v>15</v>
      </c>
      <c r="V47" s="88" t="s">
        <v>15</v>
      </c>
      <c r="W47" s="88" t="s">
        <v>15</v>
      </c>
      <c r="X47" s="88" t="s">
        <v>15</v>
      </c>
    </row>
    <row r="48" spans="14:24" ht="15.75" x14ac:dyDescent="0.25">
      <c r="N48" s="85">
        <v>37955</v>
      </c>
      <c r="O48" s="86">
        <v>517</v>
      </c>
      <c r="P48" s="86">
        <v>74</v>
      </c>
      <c r="Q48" s="86">
        <v>443</v>
      </c>
      <c r="R48" s="87">
        <v>1790130651</v>
      </c>
      <c r="S48" s="87">
        <v>1003206043</v>
      </c>
      <c r="T48" s="87">
        <v>786924608</v>
      </c>
      <c r="U48" s="88" t="s">
        <v>15</v>
      </c>
      <c r="V48" s="88" t="s">
        <v>15</v>
      </c>
      <c r="W48" s="88" t="s">
        <v>15</v>
      </c>
      <c r="X48" s="88" t="s">
        <v>15</v>
      </c>
    </row>
    <row r="49" spans="14:24" ht="15.75" x14ac:dyDescent="0.25">
      <c r="N49" s="85">
        <v>37986</v>
      </c>
      <c r="O49" s="86">
        <v>806</v>
      </c>
      <c r="P49" s="86">
        <v>169</v>
      </c>
      <c r="Q49" s="86">
        <v>637</v>
      </c>
      <c r="R49" s="87">
        <v>5234763347</v>
      </c>
      <c r="S49" s="87">
        <v>4132406897</v>
      </c>
      <c r="T49" s="87">
        <v>1102356450</v>
      </c>
      <c r="U49" s="88" t="s">
        <v>15</v>
      </c>
      <c r="V49" s="88" t="s">
        <v>15</v>
      </c>
      <c r="W49" s="88" t="s">
        <v>15</v>
      </c>
      <c r="X49" s="88" t="s">
        <v>15</v>
      </c>
    </row>
    <row r="50" spans="14:24" ht="15.75" x14ac:dyDescent="0.25">
      <c r="N50" s="85">
        <v>38017</v>
      </c>
      <c r="O50" s="86">
        <v>628</v>
      </c>
      <c r="P50" s="86">
        <v>101</v>
      </c>
      <c r="Q50" s="86">
        <v>527</v>
      </c>
      <c r="R50" s="87">
        <v>2287524345</v>
      </c>
      <c r="S50" s="87">
        <v>1223694658</v>
      </c>
      <c r="T50" s="87">
        <v>1063829687</v>
      </c>
      <c r="U50" s="88" t="s">
        <v>15</v>
      </c>
      <c r="V50" s="88" t="s">
        <v>15</v>
      </c>
      <c r="W50" s="88" t="s">
        <v>15</v>
      </c>
      <c r="X50" s="88" t="s">
        <v>15</v>
      </c>
    </row>
    <row r="51" spans="14:24" ht="15.75" x14ac:dyDescent="0.25">
      <c r="N51" s="85">
        <v>38046</v>
      </c>
      <c r="O51" s="86">
        <v>522</v>
      </c>
      <c r="P51" s="86">
        <v>84</v>
      </c>
      <c r="Q51" s="86">
        <v>438</v>
      </c>
      <c r="R51" s="87">
        <v>2438372868</v>
      </c>
      <c r="S51" s="87">
        <v>1600887596</v>
      </c>
      <c r="T51" s="87">
        <v>837485272</v>
      </c>
      <c r="U51" s="88" t="s">
        <v>15</v>
      </c>
      <c r="V51" s="88" t="s">
        <v>15</v>
      </c>
      <c r="W51" s="88" t="s">
        <v>15</v>
      </c>
      <c r="X51" s="88" t="s">
        <v>15</v>
      </c>
    </row>
    <row r="52" spans="14:24" ht="15.75" x14ac:dyDescent="0.25">
      <c r="N52" s="85">
        <v>38077</v>
      </c>
      <c r="O52" s="86">
        <v>769</v>
      </c>
      <c r="P52" s="86">
        <v>135</v>
      </c>
      <c r="Q52" s="86">
        <v>634</v>
      </c>
      <c r="R52" s="87">
        <v>2976740739</v>
      </c>
      <c r="S52" s="87">
        <v>1764430414</v>
      </c>
      <c r="T52" s="87">
        <v>1212310325</v>
      </c>
      <c r="U52" s="88" t="s">
        <v>15</v>
      </c>
      <c r="V52" s="88" t="s">
        <v>15</v>
      </c>
      <c r="W52" s="88" t="s">
        <v>15</v>
      </c>
      <c r="X52" s="88" t="s">
        <v>15</v>
      </c>
    </row>
    <row r="53" spans="14:24" ht="15.75" x14ac:dyDescent="0.25">
      <c r="N53" s="85">
        <v>38107</v>
      </c>
      <c r="O53" s="86">
        <v>704</v>
      </c>
      <c r="P53" s="86">
        <v>102</v>
      </c>
      <c r="Q53" s="86">
        <v>602</v>
      </c>
      <c r="R53" s="87">
        <v>3823444341</v>
      </c>
      <c r="S53" s="87">
        <v>2752848185</v>
      </c>
      <c r="T53" s="87">
        <v>1070596156</v>
      </c>
      <c r="U53" s="88" t="s">
        <v>15</v>
      </c>
      <c r="V53" s="88" t="s">
        <v>15</v>
      </c>
      <c r="W53" s="88" t="s">
        <v>15</v>
      </c>
      <c r="X53" s="88" t="s">
        <v>15</v>
      </c>
    </row>
    <row r="54" spans="14:24" ht="15.75" x14ac:dyDescent="0.25">
      <c r="N54" s="85">
        <v>38138</v>
      </c>
      <c r="O54" s="86">
        <v>691</v>
      </c>
      <c r="P54" s="86">
        <v>117</v>
      </c>
      <c r="Q54" s="86">
        <v>574</v>
      </c>
      <c r="R54" s="87">
        <v>2705907536</v>
      </c>
      <c r="S54" s="87">
        <v>1669564977</v>
      </c>
      <c r="T54" s="87">
        <v>1036342559</v>
      </c>
      <c r="U54" s="88" t="s">
        <v>15</v>
      </c>
      <c r="V54" s="88" t="s">
        <v>15</v>
      </c>
      <c r="W54" s="88" t="s">
        <v>15</v>
      </c>
      <c r="X54" s="88" t="s">
        <v>15</v>
      </c>
    </row>
    <row r="55" spans="14:24" ht="15.75" x14ac:dyDescent="0.25">
      <c r="N55" s="85">
        <v>38168</v>
      </c>
      <c r="O55" s="86">
        <v>808</v>
      </c>
      <c r="P55" s="86">
        <v>134</v>
      </c>
      <c r="Q55" s="86">
        <v>674</v>
      </c>
      <c r="R55" s="87">
        <v>3585199423</v>
      </c>
      <c r="S55" s="87">
        <v>2282727197</v>
      </c>
      <c r="T55" s="87">
        <v>1302472226</v>
      </c>
      <c r="U55" s="88" t="s">
        <v>15</v>
      </c>
      <c r="V55" s="88" t="s">
        <v>15</v>
      </c>
      <c r="W55" s="88" t="s">
        <v>15</v>
      </c>
      <c r="X55" s="88" t="s">
        <v>15</v>
      </c>
    </row>
    <row r="56" spans="14:24" ht="15.75" x14ac:dyDescent="0.25">
      <c r="N56" s="85">
        <v>38199</v>
      </c>
      <c r="O56" s="86">
        <v>824</v>
      </c>
      <c r="P56" s="86">
        <v>143</v>
      </c>
      <c r="Q56" s="86">
        <v>681</v>
      </c>
      <c r="R56" s="87">
        <v>3699907804</v>
      </c>
      <c r="S56" s="87">
        <v>2341895392</v>
      </c>
      <c r="T56" s="87">
        <v>1358012412</v>
      </c>
      <c r="U56" s="88" t="s">
        <v>15</v>
      </c>
      <c r="V56" s="88" t="s">
        <v>15</v>
      </c>
      <c r="W56" s="88" t="s">
        <v>15</v>
      </c>
      <c r="X56" s="88" t="s">
        <v>15</v>
      </c>
    </row>
    <row r="57" spans="14:24" ht="15.75" x14ac:dyDescent="0.25">
      <c r="N57" s="85">
        <v>38230</v>
      </c>
      <c r="O57" s="86">
        <v>754</v>
      </c>
      <c r="P57" s="86">
        <v>121</v>
      </c>
      <c r="Q57" s="86">
        <v>633</v>
      </c>
      <c r="R57" s="87">
        <v>4687654405</v>
      </c>
      <c r="S57" s="87">
        <v>3368235540</v>
      </c>
      <c r="T57" s="87">
        <v>1319418865</v>
      </c>
      <c r="U57" s="88" t="s">
        <v>15</v>
      </c>
      <c r="V57" s="88" t="s">
        <v>15</v>
      </c>
      <c r="W57" s="88" t="s">
        <v>15</v>
      </c>
      <c r="X57" s="88" t="s">
        <v>15</v>
      </c>
    </row>
    <row r="58" spans="14:24" ht="15.75" x14ac:dyDescent="0.25">
      <c r="N58" s="85">
        <v>38260</v>
      </c>
      <c r="O58" s="86">
        <v>737</v>
      </c>
      <c r="P58" s="86">
        <v>128</v>
      </c>
      <c r="Q58" s="86">
        <v>609</v>
      </c>
      <c r="R58" s="87">
        <v>4191418004</v>
      </c>
      <c r="S58" s="87">
        <v>3049758248</v>
      </c>
      <c r="T58" s="87">
        <v>1141659756</v>
      </c>
      <c r="U58" s="88" t="s">
        <v>15</v>
      </c>
      <c r="V58" s="88" t="s">
        <v>15</v>
      </c>
      <c r="W58" s="88" t="s">
        <v>15</v>
      </c>
      <c r="X58" s="88" t="s">
        <v>15</v>
      </c>
    </row>
    <row r="59" spans="14:24" ht="15.75" x14ac:dyDescent="0.25">
      <c r="N59" s="85">
        <v>38291</v>
      </c>
      <c r="O59" s="86">
        <v>746</v>
      </c>
      <c r="P59" s="86">
        <v>157</v>
      </c>
      <c r="Q59" s="86">
        <v>589</v>
      </c>
      <c r="R59" s="87">
        <v>3986043599</v>
      </c>
      <c r="S59" s="87">
        <v>2807365178</v>
      </c>
      <c r="T59" s="87">
        <v>1178678421</v>
      </c>
      <c r="U59" s="88" t="s">
        <v>15</v>
      </c>
      <c r="V59" s="88" t="s">
        <v>15</v>
      </c>
      <c r="W59" s="88" t="s">
        <v>15</v>
      </c>
      <c r="X59" s="88" t="s">
        <v>15</v>
      </c>
    </row>
    <row r="60" spans="14:24" ht="15.75" x14ac:dyDescent="0.25">
      <c r="N60" s="85">
        <v>38321</v>
      </c>
      <c r="O60" s="86">
        <v>765</v>
      </c>
      <c r="P60" s="86">
        <v>143</v>
      </c>
      <c r="Q60" s="86">
        <v>622</v>
      </c>
      <c r="R60" s="87">
        <v>3957374842</v>
      </c>
      <c r="S60" s="87">
        <v>2548631441</v>
      </c>
      <c r="T60" s="87">
        <v>1408743401</v>
      </c>
      <c r="U60" s="88" t="s">
        <v>15</v>
      </c>
      <c r="V60" s="88" t="s">
        <v>15</v>
      </c>
      <c r="W60" s="88" t="s">
        <v>15</v>
      </c>
      <c r="X60" s="88" t="s">
        <v>15</v>
      </c>
    </row>
    <row r="61" spans="14:24" ht="15.75" x14ac:dyDescent="0.25">
      <c r="N61" s="85">
        <v>38352</v>
      </c>
      <c r="O61" s="86">
        <v>922</v>
      </c>
      <c r="P61" s="86">
        <v>211</v>
      </c>
      <c r="Q61" s="86">
        <v>711</v>
      </c>
      <c r="R61" s="87">
        <v>6006909888</v>
      </c>
      <c r="S61" s="87">
        <v>4646321767</v>
      </c>
      <c r="T61" s="87">
        <v>1360588121</v>
      </c>
      <c r="U61" s="88" t="s">
        <v>15</v>
      </c>
      <c r="V61" s="88" t="s">
        <v>15</v>
      </c>
      <c r="W61" s="88" t="s">
        <v>15</v>
      </c>
      <c r="X61" s="88" t="s">
        <v>15</v>
      </c>
    </row>
    <row r="62" spans="14:24" ht="15.75" x14ac:dyDescent="0.25">
      <c r="N62" s="85">
        <v>38383</v>
      </c>
      <c r="O62" s="86">
        <v>743</v>
      </c>
      <c r="P62" s="86">
        <v>123</v>
      </c>
      <c r="Q62" s="86">
        <v>620</v>
      </c>
      <c r="R62" s="87">
        <v>3994446518</v>
      </c>
      <c r="S62" s="87">
        <v>2623255902</v>
      </c>
      <c r="T62" s="87">
        <v>1371190616</v>
      </c>
      <c r="U62" s="88" t="s">
        <v>15</v>
      </c>
      <c r="V62" s="88" t="s">
        <v>15</v>
      </c>
      <c r="W62" s="88" t="s">
        <v>15</v>
      </c>
      <c r="X62" s="88" t="s">
        <v>15</v>
      </c>
    </row>
    <row r="63" spans="14:24" ht="15.75" x14ac:dyDescent="0.25">
      <c r="N63" s="85">
        <v>38411</v>
      </c>
      <c r="O63" s="86">
        <v>654</v>
      </c>
      <c r="P63" s="86">
        <v>126</v>
      </c>
      <c r="Q63" s="86">
        <v>528</v>
      </c>
      <c r="R63" s="87">
        <v>3341848538</v>
      </c>
      <c r="S63" s="87">
        <v>2144504853</v>
      </c>
      <c r="T63" s="87">
        <v>1197343685</v>
      </c>
      <c r="U63" s="88" t="s">
        <v>15</v>
      </c>
      <c r="V63" s="88" t="s">
        <v>15</v>
      </c>
      <c r="W63" s="88" t="s">
        <v>15</v>
      </c>
      <c r="X63" s="88" t="s">
        <v>15</v>
      </c>
    </row>
    <row r="64" spans="14:24" ht="15.75" x14ac:dyDescent="0.25">
      <c r="N64" s="85">
        <v>38442</v>
      </c>
      <c r="O64" s="86">
        <v>831</v>
      </c>
      <c r="P64" s="86">
        <v>141</v>
      </c>
      <c r="Q64" s="86">
        <v>690</v>
      </c>
      <c r="R64" s="87">
        <v>4683078312</v>
      </c>
      <c r="S64" s="87">
        <v>3000488046</v>
      </c>
      <c r="T64" s="87">
        <v>1682590266</v>
      </c>
      <c r="U64" s="88" t="s">
        <v>15</v>
      </c>
      <c r="V64" s="88" t="s">
        <v>15</v>
      </c>
      <c r="W64" s="88" t="s">
        <v>15</v>
      </c>
      <c r="X64" s="88" t="s">
        <v>15</v>
      </c>
    </row>
    <row r="65" spans="14:24" ht="15.75" x14ac:dyDescent="0.25">
      <c r="N65" s="85">
        <v>38472</v>
      </c>
      <c r="O65" s="86">
        <v>765</v>
      </c>
      <c r="P65" s="86">
        <v>155</v>
      </c>
      <c r="Q65" s="86">
        <v>610</v>
      </c>
      <c r="R65" s="87">
        <v>4974368007</v>
      </c>
      <c r="S65" s="87">
        <v>3582254423</v>
      </c>
      <c r="T65" s="87">
        <v>1392113584</v>
      </c>
      <c r="U65" s="88" t="s">
        <v>15</v>
      </c>
      <c r="V65" s="88" t="s">
        <v>15</v>
      </c>
      <c r="W65" s="88" t="s">
        <v>15</v>
      </c>
      <c r="X65" s="88" t="s">
        <v>15</v>
      </c>
    </row>
    <row r="66" spans="14:24" ht="15.75" x14ac:dyDescent="0.25">
      <c r="N66" s="85">
        <v>38503</v>
      </c>
      <c r="O66" s="86">
        <v>776</v>
      </c>
      <c r="P66" s="86">
        <v>172</v>
      </c>
      <c r="Q66" s="86">
        <v>604</v>
      </c>
      <c r="R66" s="87">
        <v>5228437392</v>
      </c>
      <c r="S66" s="87">
        <v>3810132545</v>
      </c>
      <c r="T66" s="87">
        <v>1418304847</v>
      </c>
      <c r="U66" s="88" t="s">
        <v>15</v>
      </c>
      <c r="V66" s="88" t="s">
        <v>15</v>
      </c>
      <c r="W66" s="88" t="s">
        <v>15</v>
      </c>
      <c r="X66" s="88" t="s">
        <v>15</v>
      </c>
    </row>
    <row r="67" spans="14:24" ht="15.75" x14ac:dyDescent="0.25">
      <c r="N67" s="85">
        <v>38533</v>
      </c>
      <c r="O67" s="86">
        <v>1020</v>
      </c>
      <c r="P67" s="86">
        <v>203</v>
      </c>
      <c r="Q67" s="86">
        <v>817</v>
      </c>
      <c r="R67" s="87">
        <v>5848117255</v>
      </c>
      <c r="S67" s="87">
        <v>3749478598</v>
      </c>
      <c r="T67" s="87">
        <v>2098638657</v>
      </c>
      <c r="U67" s="88" t="s">
        <v>15</v>
      </c>
      <c r="V67" s="88" t="s">
        <v>15</v>
      </c>
      <c r="W67" s="88" t="s">
        <v>15</v>
      </c>
      <c r="X67" s="88" t="s">
        <v>15</v>
      </c>
    </row>
    <row r="68" spans="14:24" ht="15.75" x14ac:dyDescent="0.25">
      <c r="N68" s="85">
        <v>38564</v>
      </c>
      <c r="O68" s="86">
        <v>760</v>
      </c>
      <c r="P68" s="86">
        <v>187</v>
      </c>
      <c r="Q68" s="86">
        <v>573</v>
      </c>
      <c r="R68" s="87">
        <v>5770873914</v>
      </c>
      <c r="S68" s="87">
        <v>4308725335</v>
      </c>
      <c r="T68" s="87">
        <v>1462148579</v>
      </c>
      <c r="U68" s="88" t="s">
        <v>15</v>
      </c>
      <c r="V68" s="88" t="s">
        <v>15</v>
      </c>
      <c r="W68" s="88" t="s">
        <v>15</v>
      </c>
      <c r="X68" s="88" t="s">
        <v>15</v>
      </c>
    </row>
    <row r="69" spans="14:24" ht="15.75" x14ac:dyDescent="0.25">
      <c r="N69" s="85">
        <v>38595</v>
      </c>
      <c r="O69" s="86">
        <v>819</v>
      </c>
      <c r="P69" s="86">
        <v>202</v>
      </c>
      <c r="Q69" s="86">
        <v>617</v>
      </c>
      <c r="R69" s="87">
        <v>5649190170</v>
      </c>
      <c r="S69" s="87">
        <v>4110901191</v>
      </c>
      <c r="T69" s="87">
        <v>1538288979</v>
      </c>
      <c r="U69" s="88" t="s">
        <v>15</v>
      </c>
      <c r="V69" s="88" t="s">
        <v>15</v>
      </c>
      <c r="W69" s="88" t="s">
        <v>15</v>
      </c>
      <c r="X69" s="88" t="s">
        <v>15</v>
      </c>
    </row>
    <row r="70" spans="14:24" ht="15.75" x14ac:dyDescent="0.25">
      <c r="N70" s="85">
        <v>38625</v>
      </c>
      <c r="O70" s="86">
        <v>955</v>
      </c>
      <c r="P70" s="86">
        <v>239</v>
      </c>
      <c r="Q70" s="86">
        <v>716</v>
      </c>
      <c r="R70" s="87">
        <v>8181383912</v>
      </c>
      <c r="S70" s="87">
        <v>6330774594</v>
      </c>
      <c r="T70" s="87">
        <v>1850609318</v>
      </c>
      <c r="U70" s="88" t="s">
        <v>15</v>
      </c>
      <c r="V70" s="88" t="s">
        <v>15</v>
      </c>
      <c r="W70" s="88" t="s">
        <v>15</v>
      </c>
      <c r="X70" s="88" t="s">
        <v>15</v>
      </c>
    </row>
    <row r="71" spans="14:24" ht="15.75" x14ac:dyDescent="0.25">
      <c r="N71" s="85">
        <v>38656</v>
      </c>
      <c r="O71" s="86">
        <v>759</v>
      </c>
      <c r="P71" s="86">
        <v>167</v>
      </c>
      <c r="Q71" s="86">
        <v>592</v>
      </c>
      <c r="R71" s="87">
        <v>5351767950</v>
      </c>
      <c r="S71" s="87">
        <v>3899537451</v>
      </c>
      <c r="T71" s="87">
        <v>1452230499</v>
      </c>
      <c r="U71" s="88" t="s">
        <v>15</v>
      </c>
      <c r="V71" s="88" t="s">
        <v>15</v>
      </c>
      <c r="W71" s="88" t="s">
        <v>15</v>
      </c>
      <c r="X71" s="88" t="s">
        <v>15</v>
      </c>
    </row>
    <row r="72" spans="14:24" ht="15.75" x14ac:dyDescent="0.25">
      <c r="N72" s="85">
        <v>38686</v>
      </c>
      <c r="O72" s="86">
        <v>777</v>
      </c>
      <c r="P72" s="86">
        <v>182</v>
      </c>
      <c r="Q72" s="86">
        <v>595</v>
      </c>
      <c r="R72" s="87">
        <v>7226742951</v>
      </c>
      <c r="S72" s="87">
        <v>5441249716</v>
      </c>
      <c r="T72" s="87">
        <v>1785493235</v>
      </c>
      <c r="U72" s="88" t="s">
        <v>15</v>
      </c>
      <c r="V72" s="88" t="s">
        <v>15</v>
      </c>
      <c r="W72" s="88" t="s">
        <v>15</v>
      </c>
      <c r="X72" s="88" t="s">
        <v>15</v>
      </c>
    </row>
    <row r="73" spans="14:24" ht="15.75" x14ac:dyDescent="0.25">
      <c r="N73" s="85">
        <v>38717</v>
      </c>
      <c r="O73" s="86">
        <v>887</v>
      </c>
      <c r="P73" s="86">
        <v>241</v>
      </c>
      <c r="Q73" s="86">
        <v>646</v>
      </c>
      <c r="R73" s="87">
        <v>7651585303</v>
      </c>
      <c r="S73" s="87">
        <v>6026402007</v>
      </c>
      <c r="T73" s="87">
        <v>1625183296</v>
      </c>
      <c r="U73" s="88" t="s">
        <v>15</v>
      </c>
      <c r="V73" s="88" t="s">
        <v>15</v>
      </c>
      <c r="W73" s="88" t="s">
        <v>15</v>
      </c>
      <c r="X73" s="88" t="s">
        <v>15</v>
      </c>
    </row>
    <row r="74" spans="14:24" ht="15.75" x14ac:dyDescent="0.25">
      <c r="N74" s="85">
        <v>38748</v>
      </c>
      <c r="O74" s="86">
        <v>781</v>
      </c>
      <c r="P74" s="86">
        <v>173</v>
      </c>
      <c r="Q74" s="86">
        <v>608</v>
      </c>
      <c r="R74" s="87">
        <v>5543163607</v>
      </c>
      <c r="S74" s="87">
        <v>3778111726</v>
      </c>
      <c r="T74" s="87">
        <v>1765051881</v>
      </c>
      <c r="U74" s="88" t="s">
        <v>15</v>
      </c>
      <c r="V74" s="88" t="s">
        <v>15</v>
      </c>
      <c r="W74" s="88" t="s">
        <v>15</v>
      </c>
      <c r="X74" s="88" t="s">
        <v>15</v>
      </c>
    </row>
    <row r="75" spans="14:24" ht="15.75" x14ac:dyDescent="0.25">
      <c r="N75" s="85">
        <v>38776</v>
      </c>
      <c r="O75" s="86">
        <v>658</v>
      </c>
      <c r="P75" s="86">
        <v>131</v>
      </c>
      <c r="Q75" s="86">
        <v>527</v>
      </c>
      <c r="R75" s="87">
        <v>4876779234</v>
      </c>
      <c r="S75" s="87">
        <v>3548120078</v>
      </c>
      <c r="T75" s="87">
        <v>1328659156</v>
      </c>
      <c r="U75" s="88" t="s">
        <v>15</v>
      </c>
      <c r="V75" s="88" t="s">
        <v>15</v>
      </c>
      <c r="W75" s="88" t="s">
        <v>15</v>
      </c>
      <c r="X75" s="88" t="s">
        <v>15</v>
      </c>
    </row>
    <row r="76" spans="14:24" ht="15.75" x14ac:dyDescent="0.25">
      <c r="N76" s="85">
        <v>38807</v>
      </c>
      <c r="O76" s="86">
        <v>876</v>
      </c>
      <c r="P76" s="86">
        <v>195</v>
      </c>
      <c r="Q76" s="86">
        <v>681</v>
      </c>
      <c r="R76" s="87">
        <v>6408582787</v>
      </c>
      <c r="S76" s="87">
        <v>4463655328</v>
      </c>
      <c r="T76" s="87">
        <v>1944927459</v>
      </c>
      <c r="U76" s="88" t="s">
        <v>15</v>
      </c>
      <c r="V76" s="88" t="s">
        <v>15</v>
      </c>
      <c r="W76" s="88" t="s">
        <v>15</v>
      </c>
      <c r="X76" s="88" t="s">
        <v>15</v>
      </c>
    </row>
    <row r="77" spans="14:24" ht="15.75" x14ac:dyDescent="0.25">
      <c r="N77" s="85">
        <v>38837</v>
      </c>
      <c r="O77" s="86">
        <v>707</v>
      </c>
      <c r="P77" s="86">
        <v>148</v>
      </c>
      <c r="Q77" s="86">
        <v>559</v>
      </c>
      <c r="R77" s="87">
        <v>6069374878</v>
      </c>
      <c r="S77" s="87">
        <v>4649917824</v>
      </c>
      <c r="T77" s="87">
        <v>1419457054</v>
      </c>
      <c r="U77" s="88" t="s">
        <v>15</v>
      </c>
      <c r="V77" s="88" t="s">
        <v>15</v>
      </c>
      <c r="W77" s="88" t="s">
        <v>15</v>
      </c>
      <c r="X77" s="88" t="s">
        <v>15</v>
      </c>
    </row>
    <row r="78" spans="14:24" ht="15.75" x14ac:dyDescent="0.25">
      <c r="N78" s="85">
        <v>38868</v>
      </c>
      <c r="O78" s="86">
        <v>832</v>
      </c>
      <c r="P78" s="86">
        <v>157</v>
      </c>
      <c r="Q78" s="86">
        <v>675</v>
      </c>
      <c r="R78" s="87">
        <v>5578652437</v>
      </c>
      <c r="S78" s="87">
        <v>3560057567</v>
      </c>
      <c r="T78" s="87">
        <v>2018594870</v>
      </c>
      <c r="U78" s="88" t="s">
        <v>15</v>
      </c>
      <c r="V78" s="88" t="s">
        <v>15</v>
      </c>
      <c r="W78" s="88" t="s">
        <v>15</v>
      </c>
      <c r="X78" s="88" t="s">
        <v>15</v>
      </c>
    </row>
    <row r="79" spans="14:24" ht="15.75" x14ac:dyDescent="0.25">
      <c r="N79" s="85">
        <v>38898</v>
      </c>
      <c r="O79" s="86">
        <v>943</v>
      </c>
      <c r="P79" s="86">
        <v>196</v>
      </c>
      <c r="Q79" s="86">
        <v>747</v>
      </c>
      <c r="R79" s="87">
        <v>7350149938</v>
      </c>
      <c r="S79" s="87">
        <v>5288893525</v>
      </c>
      <c r="T79" s="87">
        <v>2061256413</v>
      </c>
      <c r="U79" s="88" t="s">
        <v>15</v>
      </c>
      <c r="V79" s="88" t="s">
        <v>15</v>
      </c>
      <c r="W79" s="88" t="s">
        <v>15</v>
      </c>
      <c r="X79" s="88" t="s">
        <v>15</v>
      </c>
    </row>
    <row r="80" spans="14:24" ht="15.75" x14ac:dyDescent="0.25">
      <c r="N80" s="85">
        <v>38929</v>
      </c>
      <c r="O80" s="86">
        <v>769</v>
      </c>
      <c r="P80" s="86">
        <v>168</v>
      </c>
      <c r="Q80" s="86">
        <v>601</v>
      </c>
      <c r="R80" s="87">
        <v>5200454350</v>
      </c>
      <c r="S80" s="87">
        <v>3695173578</v>
      </c>
      <c r="T80" s="87">
        <v>1505280772</v>
      </c>
      <c r="U80" s="88" t="s">
        <v>15</v>
      </c>
      <c r="V80" s="88" t="s">
        <v>15</v>
      </c>
      <c r="W80" s="88" t="s">
        <v>15</v>
      </c>
      <c r="X80" s="88" t="s">
        <v>15</v>
      </c>
    </row>
    <row r="81" spans="14:24" ht="15.75" x14ac:dyDescent="0.25">
      <c r="N81" s="85">
        <v>38960</v>
      </c>
      <c r="O81" s="86">
        <v>778</v>
      </c>
      <c r="P81" s="86">
        <v>176</v>
      </c>
      <c r="Q81" s="86">
        <v>602</v>
      </c>
      <c r="R81" s="87">
        <v>6951273499</v>
      </c>
      <c r="S81" s="87">
        <v>5292313114</v>
      </c>
      <c r="T81" s="87">
        <v>1658960385</v>
      </c>
      <c r="U81" s="88" t="s">
        <v>15</v>
      </c>
      <c r="V81" s="88" t="s">
        <v>15</v>
      </c>
      <c r="W81" s="88" t="s">
        <v>15</v>
      </c>
      <c r="X81" s="88" t="s">
        <v>15</v>
      </c>
    </row>
    <row r="82" spans="14:24" ht="15.75" x14ac:dyDescent="0.25">
      <c r="N82" s="85">
        <v>38990</v>
      </c>
      <c r="O82" s="86">
        <v>747</v>
      </c>
      <c r="P82" s="86">
        <v>170</v>
      </c>
      <c r="Q82" s="86">
        <v>577</v>
      </c>
      <c r="R82" s="87">
        <v>7495857518</v>
      </c>
      <c r="S82" s="87">
        <v>6110151079</v>
      </c>
      <c r="T82" s="87">
        <v>1385706439</v>
      </c>
      <c r="U82" s="88" t="s">
        <v>15</v>
      </c>
      <c r="V82" s="88" t="s">
        <v>15</v>
      </c>
      <c r="W82" s="88" t="s">
        <v>15</v>
      </c>
      <c r="X82" s="88" t="s">
        <v>15</v>
      </c>
    </row>
    <row r="83" spans="14:24" ht="15.75" x14ac:dyDescent="0.25">
      <c r="N83" s="85">
        <v>39021</v>
      </c>
      <c r="O83" s="86">
        <v>754</v>
      </c>
      <c r="P83" s="86">
        <v>147</v>
      </c>
      <c r="Q83" s="86">
        <v>607</v>
      </c>
      <c r="R83" s="87">
        <v>4751901635</v>
      </c>
      <c r="S83" s="87">
        <v>3085526999</v>
      </c>
      <c r="T83" s="87">
        <v>1666374636</v>
      </c>
      <c r="U83" s="88" t="s">
        <v>15</v>
      </c>
      <c r="V83" s="88" t="s">
        <v>15</v>
      </c>
      <c r="W83" s="88" t="s">
        <v>15</v>
      </c>
      <c r="X83" s="88" t="s">
        <v>15</v>
      </c>
    </row>
    <row r="84" spans="14:24" ht="15.75" x14ac:dyDescent="0.25">
      <c r="N84" s="85">
        <v>39051</v>
      </c>
      <c r="O84" s="86">
        <v>743</v>
      </c>
      <c r="P84" s="86">
        <v>155</v>
      </c>
      <c r="Q84" s="86">
        <v>588</v>
      </c>
      <c r="R84" s="87">
        <v>5255579262</v>
      </c>
      <c r="S84" s="87">
        <v>3794020959</v>
      </c>
      <c r="T84" s="87">
        <v>1461558303</v>
      </c>
      <c r="U84" s="88" t="s">
        <v>15</v>
      </c>
      <c r="V84" s="88" t="s">
        <v>15</v>
      </c>
      <c r="W84" s="88" t="s">
        <v>15</v>
      </c>
      <c r="X84" s="88" t="s">
        <v>15</v>
      </c>
    </row>
    <row r="85" spans="14:24" ht="15.75" x14ac:dyDescent="0.25">
      <c r="N85" s="85">
        <v>39082</v>
      </c>
      <c r="O85" s="86">
        <v>964</v>
      </c>
      <c r="P85" s="86">
        <v>227</v>
      </c>
      <c r="Q85" s="86">
        <v>737</v>
      </c>
      <c r="R85" s="87">
        <v>9107449673</v>
      </c>
      <c r="S85" s="87">
        <v>7255016733</v>
      </c>
      <c r="T85" s="87">
        <v>1852432940</v>
      </c>
      <c r="U85" s="88" t="s">
        <v>15</v>
      </c>
      <c r="V85" s="88" t="s">
        <v>15</v>
      </c>
      <c r="W85" s="88" t="s">
        <v>15</v>
      </c>
      <c r="X85" s="88" t="s">
        <v>15</v>
      </c>
    </row>
    <row r="86" spans="14:24" ht="15.75" x14ac:dyDescent="0.25">
      <c r="N86" s="85">
        <v>39113</v>
      </c>
      <c r="O86" s="86">
        <v>823</v>
      </c>
      <c r="P86" s="86">
        <v>163</v>
      </c>
      <c r="Q86" s="86">
        <v>660</v>
      </c>
      <c r="R86" s="87">
        <v>7733893615</v>
      </c>
      <c r="S86" s="87">
        <v>6112897271</v>
      </c>
      <c r="T86" s="87">
        <v>1620996344</v>
      </c>
      <c r="U86" s="88" t="s">
        <v>15</v>
      </c>
      <c r="V86" s="88" t="s">
        <v>15</v>
      </c>
      <c r="W86" s="88" t="s">
        <v>15</v>
      </c>
      <c r="X86" s="88" t="s">
        <v>15</v>
      </c>
    </row>
    <row r="87" spans="14:24" ht="15.75" x14ac:dyDescent="0.25">
      <c r="N87" s="85">
        <v>39141</v>
      </c>
      <c r="O87" s="86">
        <v>731</v>
      </c>
      <c r="P87" s="86">
        <v>145</v>
      </c>
      <c r="Q87" s="86">
        <v>586</v>
      </c>
      <c r="R87" s="87">
        <v>5275212822</v>
      </c>
      <c r="S87" s="87">
        <v>3640377717</v>
      </c>
      <c r="T87" s="87">
        <v>1634835105</v>
      </c>
      <c r="U87" s="88" t="s">
        <v>15</v>
      </c>
      <c r="V87" s="88" t="s">
        <v>15</v>
      </c>
      <c r="W87" s="88" t="s">
        <v>15</v>
      </c>
      <c r="X87" s="88" t="s">
        <v>15</v>
      </c>
    </row>
    <row r="88" spans="14:24" ht="15.75" x14ac:dyDescent="0.25">
      <c r="N88" s="85">
        <v>39172</v>
      </c>
      <c r="O88" s="86">
        <v>909</v>
      </c>
      <c r="P88" s="86">
        <v>175</v>
      </c>
      <c r="Q88" s="86">
        <v>734</v>
      </c>
      <c r="R88" s="87">
        <v>6846220364</v>
      </c>
      <c r="S88" s="87">
        <v>5026834754</v>
      </c>
      <c r="T88" s="87">
        <v>1819385610</v>
      </c>
      <c r="U88" s="88" t="s">
        <v>15</v>
      </c>
      <c r="V88" s="88" t="s">
        <v>15</v>
      </c>
      <c r="W88" s="88" t="s">
        <v>15</v>
      </c>
      <c r="X88" s="88" t="s">
        <v>15</v>
      </c>
    </row>
    <row r="89" spans="14:24" ht="15.75" x14ac:dyDescent="0.25">
      <c r="N89" s="85">
        <v>39202</v>
      </c>
      <c r="O89" s="86">
        <v>877</v>
      </c>
      <c r="P89" s="86">
        <v>168</v>
      </c>
      <c r="Q89" s="86">
        <v>709</v>
      </c>
      <c r="R89" s="87">
        <v>6268000352</v>
      </c>
      <c r="S89" s="87">
        <v>4461255065</v>
      </c>
      <c r="T89" s="87">
        <v>1806745287</v>
      </c>
      <c r="U89" s="88" t="s">
        <v>15</v>
      </c>
      <c r="V89" s="88" t="s">
        <v>15</v>
      </c>
      <c r="W89" s="88" t="s">
        <v>15</v>
      </c>
      <c r="X89" s="88" t="s">
        <v>15</v>
      </c>
    </row>
    <row r="90" spans="14:24" ht="15.75" x14ac:dyDescent="0.25">
      <c r="N90" s="85">
        <v>39233</v>
      </c>
      <c r="O90" s="86">
        <v>1004</v>
      </c>
      <c r="P90" s="86">
        <v>193</v>
      </c>
      <c r="Q90" s="86">
        <v>811</v>
      </c>
      <c r="R90" s="87">
        <v>7664264836</v>
      </c>
      <c r="S90" s="87">
        <v>5422906967</v>
      </c>
      <c r="T90" s="87">
        <v>2241357869</v>
      </c>
      <c r="U90" s="88" t="s">
        <v>15</v>
      </c>
      <c r="V90" s="88" t="s">
        <v>15</v>
      </c>
      <c r="W90" s="88" t="s">
        <v>15</v>
      </c>
      <c r="X90" s="88" t="s">
        <v>15</v>
      </c>
    </row>
    <row r="91" spans="14:24" ht="15.75" x14ac:dyDescent="0.25">
      <c r="N91" s="85">
        <v>39263</v>
      </c>
      <c r="O91" s="86">
        <v>980</v>
      </c>
      <c r="P91" s="86">
        <v>208</v>
      </c>
      <c r="Q91" s="86">
        <v>772</v>
      </c>
      <c r="R91" s="87">
        <v>8211446494</v>
      </c>
      <c r="S91" s="87">
        <v>6225763252</v>
      </c>
      <c r="T91" s="87">
        <v>1985683242</v>
      </c>
      <c r="U91" s="88" t="s">
        <v>15</v>
      </c>
      <c r="V91" s="88" t="s">
        <v>15</v>
      </c>
      <c r="W91" s="88" t="s">
        <v>15</v>
      </c>
      <c r="X91" s="88" t="s">
        <v>15</v>
      </c>
    </row>
    <row r="92" spans="14:24" ht="15.75" x14ac:dyDescent="0.25">
      <c r="N92" s="85">
        <v>39294</v>
      </c>
      <c r="O92" s="86">
        <v>916</v>
      </c>
      <c r="P92" s="86">
        <v>181</v>
      </c>
      <c r="Q92" s="86">
        <v>735</v>
      </c>
      <c r="R92" s="87">
        <v>7537553885</v>
      </c>
      <c r="S92" s="87">
        <v>5583557103</v>
      </c>
      <c r="T92" s="87">
        <v>1953996782</v>
      </c>
      <c r="U92" s="88" t="s">
        <v>15</v>
      </c>
      <c r="V92" s="88" t="s">
        <v>15</v>
      </c>
      <c r="W92" s="88" t="s">
        <v>15</v>
      </c>
      <c r="X92" s="88" t="s">
        <v>15</v>
      </c>
    </row>
    <row r="93" spans="14:24" ht="15.75" x14ac:dyDescent="0.25">
      <c r="N93" s="85">
        <v>39325</v>
      </c>
      <c r="O93" s="86">
        <v>993</v>
      </c>
      <c r="P93" s="86">
        <v>198</v>
      </c>
      <c r="Q93" s="86">
        <v>795</v>
      </c>
      <c r="R93" s="87">
        <v>7545836282</v>
      </c>
      <c r="S93" s="87">
        <v>5438647880</v>
      </c>
      <c r="T93" s="87">
        <v>2107188402</v>
      </c>
      <c r="U93" s="88" t="s">
        <v>15</v>
      </c>
      <c r="V93" s="88" t="s">
        <v>15</v>
      </c>
      <c r="W93" s="88" t="s">
        <v>15</v>
      </c>
      <c r="X93" s="88" t="s">
        <v>15</v>
      </c>
    </row>
    <row r="94" spans="14:24" ht="15.75" x14ac:dyDescent="0.25">
      <c r="N94" s="85">
        <v>39355</v>
      </c>
      <c r="O94" s="86">
        <v>791</v>
      </c>
      <c r="P94" s="86">
        <v>150</v>
      </c>
      <c r="Q94" s="86">
        <v>641</v>
      </c>
      <c r="R94" s="87">
        <v>5376382819</v>
      </c>
      <c r="S94" s="87">
        <v>3832705947</v>
      </c>
      <c r="T94" s="87">
        <v>1543676872</v>
      </c>
      <c r="U94" s="88" t="s">
        <v>15</v>
      </c>
      <c r="V94" s="88" t="s">
        <v>15</v>
      </c>
      <c r="W94" s="88" t="s">
        <v>15</v>
      </c>
      <c r="X94" s="88" t="s">
        <v>15</v>
      </c>
    </row>
    <row r="95" spans="14:24" ht="15.75" x14ac:dyDescent="0.25">
      <c r="N95" s="85">
        <v>39386</v>
      </c>
      <c r="O95" s="86">
        <v>793</v>
      </c>
      <c r="P95" s="86">
        <v>127</v>
      </c>
      <c r="Q95" s="86">
        <v>666</v>
      </c>
      <c r="R95" s="87">
        <v>4915895944</v>
      </c>
      <c r="S95" s="87">
        <v>3233370775</v>
      </c>
      <c r="T95" s="87">
        <v>1682525169</v>
      </c>
      <c r="U95" s="88" t="s">
        <v>15</v>
      </c>
      <c r="V95" s="88" t="s">
        <v>15</v>
      </c>
      <c r="W95" s="88" t="s">
        <v>15</v>
      </c>
      <c r="X95" s="88" t="s">
        <v>15</v>
      </c>
    </row>
    <row r="96" spans="14:24" ht="15.75" x14ac:dyDescent="0.25">
      <c r="N96" s="85">
        <v>39416</v>
      </c>
      <c r="O96" s="86">
        <v>747</v>
      </c>
      <c r="P96" s="86">
        <v>129</v>
      </c>
      <c r="Q96" s="86">
        <v>618</v>
      </c>
      <c r="R96" s="87">
        <v>4725192017</v>
      </c>
      <c r="S96" s="87">
        <v>3131930980</v>
      </c>
      <c r="T96" s="87">
        <v>1593261037</v>
      </c>
      <c r="U96" s="88" t="s">
        <v>15</v>
      </c>
      <c r="V96" s="88" t="s">
        <v>15</v>
      </c>
      <c r="W96" s="88" t="s">
        <v>15</v>
      </c>
      <c r="X96" s="88" t="s">
        <v>15</v>
      </c>
    </row>
    <row r="97" spans="14:24" ht="15.75" x14ac:dyDescent="0.25">
      <c r="N97" s="85">
        <v>39447</v>
      </c>
      <c r="O97" s="86">
        <v>846</v>
      </c>
      <c r="P97" s="86">
        <v>155</v>
      </c>
      <c r="Q97" s="86">
        <v>691</v>
      </c>
      <c r="R97" s="87">
        <v>7273239924</v>
      </c>
      <c r="S97" s="87">
        <v>5695290061</v>
      </c>
      <c r="T97" s="87">
        <v>1577949863</v>
      </c>
      <c r="U97" s="88" t="s">
        <v>15</v>
      </c>
      <c r="V97" s="88" t="s">
        <v>15</v>
      </c>
      <c r="W97" s="88" t="s">
        <v>15</v>
      </c>
      <c r="X97" s="88" t="s">
        <v>15</v>
      </c>
    </row>
    <row r="98" spans="14:24" ht="15.75" x14ac:dyDescent="0.25">
      <c r="N98" s="85">
        <v>39478</v>
      </c>
      <c r="O98" s="86">
        <v>715</v>
      </c>
      <c r="P98" s="86">
        <v>109</v>
      </c>
      <c r="Q98" s="86">
        <v>606</v>
      </c>
      <c r="R98" s="87">
        <v>3627837994</v>
      </c>
      <c r="S98" s="87">
        <v>2032698538</v>
      </c>
      <c r="T98" s="87">
        <v>1595139456</v>
      </c>
      <c r="U98" s="88">
        <v>10</v>
      </c>
      <c r="V98" s="88">
        <v>2</v>
      </c>
      <c r="W98" s="89">
        <v>1.3986013986013986E-2</v>
      </c>
      <c r="X98" s="89">
        <v>2.7972027972027972E-3</v>
      </c>
    </row>
    <row r="99" spans="14:24" ht="15.75" x14ac:dyDescent="0.25">
      <c r="N99" s="85">
        <v>39507</v>
      </c>
      <c r="O99" s="86">
        <v>625</v>
      </c>
      <c r="P99" s="86">
        <v>88</v>
      </c>
      <c r="Q99" s="86">
        <v>537</v>
      </c>
      <c r="R99" s="87">
        <v>3422267885</v>
      </c>
      <c r="S99" s="87">
        <v>2082990923</v>
      </c>
      <c r="T99" s="87">
        <v>1339276962</v>
      </c>
      <c r="U99" s="88">
        <v>16</v>
      </c>
      <c r="V99" s="88">
        <v>3</v>
      </c>
      <c r="W99" s="89">
        <v>2.5600000000000001E-2</v>
      </c>
      <c r="X99" s="89">
        <v>4.7999999999999996E-3</v>
      </c>
    </row>
    <row r="100" spans="14:24" ht="15.75" x14ac:dyDescent="0.25">
      <c r="N100" s="85">
        <v>39538</v>
      </c>
      <c r="O100" s="86">
        <v>662</v>
      </c>
      <c r="P100" s="86">
        <v>78</v>
      </c>
      <c r="Q100" s="86">
        <v>584</v>
      </c>
      <c r="R100" s="87">
        <v>3180499993</v>
      </c>
      <c r="S100" s="87">
        <v>1833611821</v>
      </c>
      <c r="T100" s="87">
        <v>1346888172</v>
      </c>
      <c r="U100" s="88">
        <v>20</v>
      </c>
      <c r="V100" s="88">
        <v>3</v>
      </c>
      <c r="W100" s="89">
        <v>3.0211480362537766E-2</v>
      </c>
      <c r="X100" s="89">
        <v>4.5317220543806651E-3</v>
      </c>
    </row>
    <row r="101" spans="14:24" ht="15.75" x14ac:dyDescent="0.25">
      <c r="N101" s="85">
        <v>39568</v>
      </c>
      <c r="O101" s="86">
        <v>633</v>
      </c>
      <c r="P101" s="86">
        <v>96</v>
      </c>
      <c r="Q101" s="86">
        <v>537</v>
      </c>
      <c r="R101" s="87">
        <v>3313233907</v>
      </c>
      <c r="S101" s="87">
        <v>2011014448</v>
      </c>
      <c r="T101" s="87">
        <v>1302219459</v>
      </c>
      <c r="U101" s="88">
        <v>14</v>
      </c>
      <c r="V101" s="88">
        <v>4</v>
      </c>
      <c r="W101" s="89">
        <v>2.2116903633491312E-2</v>
      </c>
      <c r="X101" s="89">
        <v>6.3191153238546603E-3</v>
      </c>
    </row>
    <row r="102" spans="14:24" ht="15.75" x14ac:dyDescent="0.25">
      <c r="N102" s="85">
        <v>39599</v>
      </c>
      <c r="O102" s="86">
        <v>695</v>
      </c>
      <c r="P102" s="86">
        <v>91</v>
      </c>
      <c r="Q102" s="86">
        <v>604</v>
      </c>
      <c r="R102" s="87">
        <v>3223018659</v>
      </c>
      <c r="S102" s="87">
        <v>1916375187</v>
      </c>
      <c r="T102" s="87">
        <v>1306643472</v>
      </c>
      <c r="U102" s="88">
        <v>13</v>
      </c>
      <c r="V102" s="88">
        <v>6</v>
      </c>
      <c r="W102" s="89">
        <v>1.870503597122302E-2</v>
      </c>
      <c r="X102" s="89">
        <v>8.6330935251798559E-3</v>
      </c>
    </row>
    <row r="103" spans="14:24" ht="15.75" x14ac:dyDescent="0.25">
      <c r="N103" s="85">
        <v>39629</v>
      </c>
      <c r="O103" s="86">
        <v>752</v>
      </c>
      <c r="P103" s="86">
        <v>97</v>
      </c>
      <c r="Q103" s="86">
        <v>655</v>
      </c>
      <c r="R103" s="87">
        <v>6626920054</v>
      </c>
      <c r="S103" s="87">
        <v>5205399363</v>
      </c>
      <c r="T103" s="87">
        <v>1421520691</v>
      </c>
      <c r="U103" s="88">
        <v>24</v>
      </c>
      <c r="V103" s="88">
        <v>2</v>
      </c>
      <c r="W103" s="89">
        <v>3.1914893617021274E-2</v>
      </c>
      <c r="X103" s="89">
        <v>2.6595744680851063E-3</v>
      </c>
    </row>
    <row r="104" spans="14:24" ht="15.75" x14ac:dyDescent="0.25">
      <c r="N104" s="85">
        <v>39660</v>
      </c>
      <c r="O104" s="86">
        <v>698</v>
      </c>
      <c r="P104" s="86">
        <v>100</v>
      </c>
      <c r="Q104" s="86">
        <v>598</v>
      </c>
      <c r="R104" s="87">
        <v>3050130624</v>
      </c>
      <c r="S104" s="87">
        <v>1794409667</v>
      </c>
      <c r="T104" s="87">
        <v>1255720957</v>
      </c>
      <c r="U104" s="88">
        <v>17</v>
      </c>
      <c r="V104" s="88">
        <v>4</v>
      </c>
      <c r="W104" s="89">
        <v>2.4355300859598854E-2</v>
      </c>
      <c r="X104" s="89">
        <v>5.7306590257879654E-3</v>
      </c>
    </row>
    <row r="105" spans="14:24" ht="15.75" x14ac:dyDescent="0.25">
      <c r="N105" s="85">
        <v>39691</v>
      </c>
      <c r="O105" s="86">
        <v>632</v>
      </c>
      <c r="P105" s="86">
        <v>80</v>
      </c>
      <c r="Q105" s="86">
        <v>552</v>
      </c>
      <c r="R105" s="87">
        <v>2901671606</v>
      </c>
      <c r="S105" s="87">
        <v>1747468915</v>
      </c>
      <c r="T105" s="87">
        <v>1154202691</v>
      </c>
      <c r="U105" s="88">
        <v>29</v>
      </c>
      <c r="V105" s="88">
        <v>6</v>
      </c>
      <c r="W105" s="89">
        <v>4.588607594936709E-2</v>
      </c>
      <c r="X105" s="89">
        <v>9.4936708860759497E-3</v>
      </c>
    </row>
    <row r="106" spans="14:24" ht="15.75" x14ac:dyDescent="0.25">
      <c r="N106" s="85">
        <v>39721</v>
      </c>
      <c r="O106" s="86">
        <v>607</v>
      </c>
      <c r="P106" s="86">
        <v>83</v>
      </c>
      <c r="Q106" s="86">
        <v>524</v>
      </c>
      <c r="R106" s="87">
        <v>3373615993</v>
      </c>
      <c r="S106" s="87">
        <v>2094295797</v>
      </c>
      <c r="T106" s="87">
        <v>1279320196</v>
      </c>
      <c r="U106" s="88">
        <v>40</v>
      </c>
      <c r="V106" s="88">
        <v>4</v>
      </c>
      <c r="W106" s="89">
        <v>6.589785831960461E-2</v>
      </c>
      <c r="X106" s="89">
        <v>6.5897858319604614E-3</v>
      </c>
    </row>
    <row r="107" spans="14:24" ht="15.75" x14ac:dyDescent="0.25">
      <c r="N107" s="85">
        <v>39752</v>
      </c>
      <c r="O107" s="86">
        <v>568</v>
      </c>
      <c r="P107" s="86">
        <v>69</v>
      </c>
      <c r="Q107" s="86">
        <v>499</v>
      </c>
      <c r="R107" s="87">
        <v>2707771722</v>
      </c>
      <c r="S107" s="87">
        <v>1639156283</v>
      </c>
      <c r="T107" s="87">
        <v>1068615439</v>
      </c>
      <c r="U107" s="88">
        <v>39</v>
      </c>
      <c r="V107" s="88">
        <v>6</v>
      </c>
      <c r="W107" s="89">
        <v>6.8661971830985921E-2</v>
      </c>
      <c r="X107" s="89">
        <v>1.0563380281690141E-2</v>
      </c>
    </row>
    <row r="108" spans="14:24" ht="15.75" x14ac:dyDescent="0.25">
      <c r="N108" s="85">
        <v>39782</v>
      </c>
      <c r="O108" s="86">
        <v>423</v>
      </c>
      <c r="P108" s="86">
        <v>42</v>
      </c>
      <c r="Q108" s="86">
        <v>381</v>
      </c>
      <c r="R108" s="87">
        <v>1270708629</v>
      </c>
      <c r="S108" s="87">
        <v>454799996</v>
      </c>
      <c r="T108" s="87">
        <v>815908633</v>
      </c>
      <c r="U108" s="88">
        <v>27</v>
      </c>
      <c r="V108" s="88">
        <v>7</v>
      </c>
      <c r="W108" s="89">
        <v>6.3829787234042548E-2</v>
      </c>
      <c r="X108" s="89">
        <v>1.6548463356973995E-2</v>
      </c>
    </row>
    <row r="109" spans="14:24" ht="15.75" x14ac:dyDescent="0.25">
      <c r="N109" s="85">
        <v>39813</v>
      </c>
      <c r="O109" s="86">
        <v>662</v>
      </c>
      <c r="P109" s="86">
        <v>88</v>
      </c>
      <c r="Q109" s="86">
        <v>574</v>
      </c>
      <c r="R109" s="87">
        <v>2649931689</v>
      </c>
      <c r="S109" s="87">
        <v>1465712243</v>
      </c>
      <c r="T109" s="87">
        <v>1184219446</v>
      </c>
      <c r="U109" s="88">
        <v>44</v>
      </c>
      <c r="V109" s="88">
        <v>11</v>
      </c>
      <c r="W109" s="89">
        <v>6.6465256797583083E-2</v>
      </c>
      <c r="X109" s="89">
        <v>1.6616314199395771E-2</v>
      </c>
    </row>
    <row r="110" spans="14:24" ht="15.75" x14ac:dyDescent="0.25">
      <c r="N110" s="85">
        <v>39844</v>
      </c>
      <c r="O110" s="86">
        <v>362</v>
      </c>
      <c r="P110" s="86">
        <v>46</v>
      </c>
      <c r="Q110" s="86">
        <v>316</v>
      </c>
      <c r="R110" s="87">
        <v>1196066105</v>
      </c>
      <c r="S110" s="87">
        <v>646230110</v>
      </c>
      <c r="T110" s="87">
        <v>549835995</v>
      </c>
      <c r="U110" s="88">
        <v>49</v>
      </c>
      <c r="V110" s="88">
        <v>9</v>
      </c>
      <c r="W110" s="89">
        <v>0.13535911602209943</v>
      </c>
      <c r="X110" s="89">
        <v>2.4861878453038673E-2</v>
      </c>
    </row>
    <row r="111" spans="14:24" ht="15.75" x14ac:dyDescent="0.25">
      <c r="N111" s="85">
        <v>39872</v>
      </c>
      <c r="O111" s="86">
        <v>364</v>
      </c>
      <c r="P111" s="86">
        <v>32</v>
      </c>
      <c r="Q111" s="86">
        <v>332</v>
      </c>
      <c r="R111" s="87">
        <v>1283693519</v>
      </c>
      <c r="S111" s="87">
        <v>674692371</v>
      </c>
      <c r="T111" s="87">
        <v>609001148</v>
      </c>
      <c r="U111" s="88">
        <v>45</v>
      </c>
      <c r="V111" s="88">
        <v>4</v>
      </c>
      <c r="W111" s="89">
        <v>0.12362637362637363</v>
      </c>
      <c r="X111" s="89">
        <v>1.098901098901099E-2</v>
      </c>
    </row>
    <row r="112" spans="14:24" ht="15.75" x14ac:dyDescent="0.25">
      <c r="N112" s="85">
        <v>39903</v>
      </c>
      <c r="O112" s="86">
        <v>423</v>
      </c>
      <c r="P112" s="86">
        <v>48</v>
      </c>
      <c r="Q112" s="86">
        <v>375</v>
      </c>
      <c r="R112" s="87">
        <v>1841647385</v>
      </c>
      <c r="S112" s="87">
        <v>796308045</v>
      </c>
      <c r="T112" s="87">
        <v>1045339340</v>
      </c>
      <c r="U112" s="88">
        <v>87</v>
      </c>
      <c r="V112" s="88">
        <v>17</v>
      </c>
      <c r="W112" s="89">
        <v>0.20567375886524822</v>
      </c>
      <c r="X112" s="89">
        <v>4.0189125295508277E-2</v>
      </c>
    </row>
    <row r="113" spans="14:24" ht="15.75" x14ac:dyDescent="0.25">
      <c r="N113" s="85">
        <v>39933</v>
      </c>
      <c r="O113" s="86">
        <v>419</v>
      </c>
      <c r="P113" s="86">
        <v>48</v>
      </c>
      <c r="Q113" s="86">
        <v>371</v>
      </c>
      <c r="R113" s="87">
        <v>1237463187</v>
      </c>
      <c r="S113" s="87">
        <v>684963291</v>
      </c>
      <c r="T113" s="87">
        <v>552499896</v>
      </c>
      <c r="U113" s="88">
        <v>87</v>
      </c>
      <c r="V113" s="88">
        <v>10</v>
      </c>
      <c r="W113" s="89">
        <v>0.20763723150357996</v>
      </c>
      <c r="X113" s="89">
        <v>2.386634844868735E-2</v>
      </c>
    </row>
    <row r="114" spans="14:24" ht="15.75" x14ac:dyDescent="0.25">
      <c r="N114" s="85">
        <v>39964</v>
      </c>
      <c r="O114" s="86">
        <v>440</v>
      </c>
      <c r="P114" s="86">
        <v>33</v>
      </c>
      <c r="Q114" s="86">
        <v>407</v>
      </c>
      <c r="R114" s="87">
        <v>1062199889</v>
      </c>
      <c r="S114" s="87">
        <v>429691042</v>
      </c>
      <c r="T114" s="87">
        <v>632508847</v>
      </c>
      <c r="U114" s="88">
        <v>77</v>
      </c>
      <c r="V114" s="88">
        <v>11</v>
      </c>
      <c r="W114" s="89">
        <v>0.17499999999999999</v>
      </c>
      <c r="X114" s="89">
        <v>2.5000000000000001E-2</v>
      </c>
    </row>
    <row r="115" spans="14:24" ht="15.75" x14ac:dyDescent="0.25">
      <c r="N115" s="85">
        <v>39994</v>
      </c>
      <c r="O115" s="86">
        <v>552</v>
      </c>
      <c r="P115" s="86">
        <v>62</v>
      </c>
      <c r="Q115" s="86">
        <v>490</v>
      </c>
      <c r="R115" s="87">
        <v>1911381579</v>
      </c>
      <c r="S115" s="87">
        <v>1129119577</v>
      </c>
      <c r="T115" s="87">
        <v>782262002</v>
      </c>
      <c r="U115" s="88">
        <v>96</v>
      </c>
      <c r="V115" s="88">
        <v>15</v>
      </c>
      <c r="W115" s="89">
        <v>0.17391304347826086</v>
      </c>
      <c r="X115" s="89">
        <v>2.717391304347826E-2</v>
      </c>
    </row>
    <row r="116" spans="14:24" ht="15.75" x14ac:dyDescent="0.25">
      <c r="N116" s="85">
        <v>40025</v>
      </c>
      <c r="O116" s="86">
        <v>497</v>
      </c>
      <c r="P116" s="86">
        <v>49</v>
      </c>
      <c r="Q116" s="86">
        <v>448</v>
      </c>
      <c r="R116" s="87">
        <v>1894664737</v>
      </c>
      <c r="S116" s="87">
        <v>1127062868</v>
      </c>
      <c r="T116" s="87">
        <v>767601869</v>
      </c>
      <c r="U116" s="88">
        <v>94</v>
      </c>
      <c r="V116" s="88">
        <v>14</v>
      </c>
      <c r="W116" s="89">
        <v>0.1891348088531187</v>
      </c>
      <c r="X116" s="89">
        <v>2.8169014084507043E-2</v>
      </c>
    </row>
    <row r="117" spans="14:24" ht="15.75" x14ac:dyDescent="0.25">
      <c r="N117" s="85">
        <v>40056</v>
      </c>
      <c r="O117" s="86">
        <v>461</v>
      </c>
      <c r="P117" s="86">
        <v>54</v>
      </c>
      <c r="Q117" s="86">
        <v>407</v>
      </c>
      <c r="R117" s="87">
        <v>1201587291</v>
      </c>
      <c r="S117" s="87">
        <v>443195776</v>
      </c>
      <c r="T117" s="87">
        <v>758391515</v>
      </c>
      <c r="U117" s="88">
        <v>103</v>
      </c>
      <c r="V117" s="88">
        <v>17</v>
      </c>
      <c r="W117" s="89">
        <v>0.22342733188720174</v>
      </c>
      <c r="X117" s="89">
        <v>3.6876355748373099E-2</v>
      </c>
    </row>
    <row r="118" spans="14:24" ht="15.75" x14ac:dyDescent="0.25">
      <c r="N118" s="85">
        <v>40086</v>
      </c>
      <c r="O118" s="86">
        <v>521</v>
      </c>
      <c r="P118" s="86">
        <v>71</v>
      </c>
      <c r="Q118" s="86">
        <v>450</v>
      </c>
      <c r="R118" s="87">
        <v>1547262437</v>
      </c>
      <c r="S118" s="87">
        <v>826768849</v>
      </c>
      <c r="T118" s="87">
        <v>720493588</v>
      </c>
      <c r="U118" s="88">
        <v>108</v>
      </c>
      <c r="V118" s="88">
        <v>32</v>
      </c>
      <c r="W118" s="89">
        <v>0.20729366602687141</v>
      </c>
      <c r="X118" s="89">
        <v>6.1420345489443376E-2</v>
      </c>
    </row>
    <row r="119" spans="14:24" ht="15.75" x14ac:dyDescent="0.25">
      <c r="N119" s="85">
        <v>40117</v>
      </c>
      <c r="O119" s="86">
        <v>504</v>
      </c>
      <c r="P119" s="86">
        <v>77</v>
      </c>
      <c r="Q119" s="86">
        <v>427</v>
      </c>
      <c r="R119" s="87">
        <v>1694347482</v>
      </c>
      <c r="S119" s="87">
        <v>999477217</v>
      </c>
      <c r="T119" s="87">
        <v>694870265</v>
      </c>
      <c r="U119" s="88">
        <v>106</v>
      </c>
      <c r="V119" s="88">
        <v>35</v>
      </c>
      <c r="W119" s="89">
        <v>0.21031746031746032</v>
      </c>
      <c r="X119" s="89">
        <v>6.9444444444444448E-2</v>
      </c>
    </row>
    <row r="120" spans="14:24" ht="15.75" x14ac:dyDescent="0.25">
      <c r="N120" s="85">
        <v>40147</v>
      </c>
      <c r="O120" s="86">
        <v>467</v>
      </c>
      <c r="P120" s="86">
        <v>70</v>
      </c>
      <c r="Q120" s="86">
        <v>397</v>
      </c>
      <c r="R120" s="87">
        <v>1450417689</v>
      </c>
      <c r="S120" s="87">
        <v>775883677</v>
      </c>
      <c r="T120" s="87">
        <v>674534012</v>
      </c>
      <c r="U120" s="88">
        <v>107</v>
      </c>
      <c r="V120" s="88">
        <v>29</v>
      </c>
      <c r="W120" s="89">
        <v>0.22912205567451821</v>
      </c>
      <c r="X120" s="89">
        <v>6.2098501070663809E-2</v>
      </c>
    </row>
    <row r="121" spans="14:24" ht="15.75" x14ac:dyDescent="0.25">
      <c r="N121" s="85">
        <v>40178</v>
      </c>
      <c r="O121" s="86">
        <v>813</v>
      </c>
      <c r="P121" s="86">
        <v>137</v>
      </c>
      <c r="Q121" s="86">
        <v>676</v>
      </c>
      <c r="R121" s="87">
        <v>3275769239</v>
      </c>
      <c r="S121" s="87">
        <v>1879477810</v>
      </c>
      <c r="T121" s="87">
        <v>1396291429</v>
      </c>
      <c r="U121" s="88">
        <v>168</v>
      </c>
      <c r="V121" s="88">
        <v>46</v>
      </c>
      <c r="W121" s="89">
        <v>0.20664206642066421</v>
      </c>
      <c r="X121" s="89">
        <v>5.6580565805658053E-2</v>
      </c>
    </row>
    <row r="122" spans="14:24" ht="15.75" x14ac:dyDescent="0.25">
      <c r="N122" s="85">
        <v>40209</v>
      </c>
      <c r="O122" s="86">
        <v>490</v>
      </c>
      <c r="P122" s="86">
        <v>56</v>
      </c>
      <c r="Q122" s="86">
        <v>434</v>
      </c>
      <c r="R122" s="87">
        <v>1626184784</v>
      </c>
      <c r="S122" s="87">
        <v>885442254</v>
      </c>
      <c r="T122" s="87">
        <v>740742530</v>
      </c>
      <c r="U122" s="88">
        <v>122</v>
      </c>
      <c r="V122" s="88">
        <v>19</v>
      </c>
      <c r="W122" s="89">
        <v>0.24897959183673468</v>
      </c>
      <c r="X122" s="89">
        <v>3.8775510204081633E-2</v>
      </c>
    </row>
    <row r="123" spans="14:24" ht="15.75" x14ac:dyDescent="0.25">
      <c r="N123" s="85">
        <v>40237</v>
      </c>
      <c r="O123" s="86">
        <v>483</v>
      </c>
      <c r="P123" s="86">
        <v>50</v>
      </c>
      <c r="Q123" s="86">
        <v>433</v>
      </c>
      <c r="R123" s="87">
        <v>1968763183</v>
      </c>
      <c r="S123" s="87">
        <v>1188907649</v>
      </c>
      <c r="T123" s="87">
        <v>779855534</v>
      </c>
      <c r="U123" s="88">
        <v>115</v>
      </c>
      <c r="V123" s="88">
        <v>19</v>
      </c>
      <c r="W123" s="89">
        <v>0.23809523809523808</v>
      </c>
      <c r="X123" s="89">
        <v>3.9337474120082816E-2</v>
      </c>
    </row>
    <row r="124" spans="14:24" ht="15.75" x14ac:dyDescent="0.25">
      <c r="N124" s="85">
        <v>40268</v>
      </c>
      <c r="O124" s="86">
        <v>662</v>
      </c>
      <c r="P124" s="86">
        <v>74</v>
      </c>
      <c r="Q124" s="86">
        <v>588</v>
      </c>
      <c r="R124" s="87">
        <v>2271140443</v>
      </c>
      <c r="S124" s="87">
        <v>1282968764</v>
      </c>
      <c r="T124" s="87">
        <v>988171679</v>
      </c>
      <c r="U124" s="88">
        <v>185</v>
      </c>
      <c r="V124" s="88">
        <v>35</v>
      </c>
      <c r="W124" s="89">
        <v>0.27945619335347432</v>
      </c>
      <c r="X124" s="89">
        <v>5.2870090634441085E-2</v>
      </c>
    </row>
    <row r="125" spans="14:24" ht="15.75" x14ac:dyDescent="0.25">
      <c r="N125" s="85">
        <v>40298</v>
      </c>
      <c r="O125" s="86">
        <v>670</v>
      </c>
      <c r="P125" s="86">
        <v>81</v>
      </c>
      <c r="Q125" s="86">
        <v>589</v>
      </c>
      <c r="R125" s="87">
        <v>1813040806</v>
      </c>
      <c r="S125" s="87">
        <v>880466503</v>
      </c>
      <c r="T125" s="87">
        <v>932574303</v>
      </c>
      <c r="U125" s="88">
        <v>192</v>
      </c>
      <c r="V125" s="88">
        <v>34</v>
      </c>
      <c r="W125" s="89">
        <v>0.28656716417910449</v>
      </c>
      <c r="X125" s="89">
        <v>5.0746268656716415E-2</v>
      </c>
    </row>
    <row r="126" spans="14:24" ht="15.75" x14ac:dyDescent="0.25">
      <c r="N126" s="85">
        <v>40329</v>
      </c>
      <c r="O126" s="86">
        <v>578</v>
      </c>
      <c r="P126" s="86">
        <v>93</v>
      </c>
      <c r="Q126" s="86">
        <v>485</v>
      </c>
      <c r="R126" s="87">
        <v>2282636011</v>
      </c>
      <c r="S126" s="87">
        <v>1597771833</v>
      </c>
      <c r="T126" s="87">
        <v>684864178</v>
      </c>
      <c r="U126" s="88">
        <v>150</v>
      </c>
      <c r="V126" s="88">
        <v>29</v>
      </c>
      <c r="W126" s="89">
        <v>0.25951557093425603</v>
      </c>
      <c r="X126" s="89">
        <v>5.0173010380622836E-2</v>
      </c>
    </row>
    <row r="127" spans="14:24" ht="15.75" x14ac:dyDescent="0.25">
      <c r="N127" s="85">
        <v>40359</v>
      </c>
      <c r="O127" s="86">
        <v>777</v>
      </c>
      <c r="P127" s="86">
        <v>124</v>
      </c>
      <c r="Q127" s="86">
        <v>653</v>
      </c>
      <c r="R127" s="87">
        <v>3351491884</v>
      </c>
      <c r="S127" s="87">
        <v>2361098003</v>
      </c>
      <c r="T127" s="87">
        <v>990393881</v>
      </c>
      <c r="U127" s="88">
        <v>203</v>
      </c>
      <c r="V127" s="88">
        <v>40</v>
      </c>
      <c r="W127" s="89">
        <v>0.26126126126126126</v>
      </c>
      <c r="X127" s="89">
        <v>5.1480051480051477E-2</v>
      </c>
    </row>
    <row r="128" spans="14:24" ht="15.75" x14ac:dyDescent="0.25">
      <c r="N128" s="85">
        <v>40390</v>
      </c>
      <c r="O128" s="86">
        <v>675</v>
      </c>
      <c r="P128" s="86">
        <v>101</v>
      </c>
      <c r="Q128" s="86">
        <v>574</v>
      </c>
      <c r="R128" s="87">
        <v>2427365928</v>
      </c>
      <c r="S128" s="87">
        <v>1438462137</v>
      </c>
      <c r="T128" s="87">
        <v>988903791</v>
      </c>
      <c r="U128" s="88">
        <v>172</v>
      </c>
      <c r="V128" s="88">
        <v>40</v>
      </c>
      <c r="W128" s="89">
        <v>0.25481481481481483</v>
      </c>
      <c r="X128" s="89">
        <v>5.9259259259259262E-2</v>
      </c>
    </row>
    <row r="129" spans="14:24" ht="15.75" x14ac:dyDescent="0.25">
      <c r="N129" s="85">
        <v>40421</v>
      </c>
      <c r="O129" s="86">
        <v>688</v>
      </c>
      <c r="P129" s="86">
        <v>99</v>
      </c>
      <c r="Q129" s="86">
        <v>589</v>
      </c>
      <c r="R129" s="87">
        <v>2776924437</v>
      </c>
      <c r="S129" s="87">
        <v>1849479651</v>
      </c>
      <c r="T129" s="87">
        <v>927444786</v>
      </c>
      <c r="U129" s="88">
        <v>191</v>
      </c>
      <c r="V129" s="88">
        <v>34</v>
      </c>
      <c r="W129" s="89">
        <v>0.27761627906976744</v>
      </c>
      <c r="X129" s="89">
        <v>4.9418604651162788E-2</v>
      </c>
    </row>
    <row r="130" spans="14:24" ht="15.75" x14ac:dyDescent="0.25">
      <c r="N130" s="85">
        <v>40451</v>
      </c>
      <c r="O130" s="86">
        <v>754</v>
      </c>
      <c r="P130" s="86">
        <v>137</v>
      </c>
      <c r="Q130" s="86">
        <v>617</v>
      </c>
      <c r="R130" s="87">
        <v>4179723805</v>
      </c>
      <c r="S130" s="87">
        <v>3199963535</v>
      </c>
      <c r="T130" s="87">
        <v>979760270</v>
      </c>
      <c r="U130" s="88">
        <v>206</v>
      </c>
      <c r="V130" s="88">
        <v>38</v>
      </c>
      <c r="W130" s="89">
        <v>0.27320954907161804</v>
      </c>
      <c r="X130" s="89">
        <v>5.0397877984084884E-2</v>
      </c>
    </row>
    <row r="131" spans="14:24" ht="15.75" x14ac:dyDescent="0.25">
      <c r="N131" s="85">
        <v>40482</v>
      </c>
      <c r="O131" s="86">
        <v>660</v>
      </c>
      <c r="P131" s="86">
        <v>102</v>
      </c>
      <c r="Q131" s="86">
        <v>558</v>
      </c>
      <c r="R131" s="87">
        <v>3322815492</v>
      </c>
      <c r="S131" s="87">
        <v>2372639275</v>
      </c>
      <c r="T131" s="87">
        <v>950176217</v>
      </c>
      <c r="U131" s="88">
        <v>187</v>
      </c>
      <c r="V131" s="88">
        <v>43</v>
      </c>
      <c r="W131" s="89">
        <v>0.28333333333333333</v>
      </c>
      <c r="X131" s="89">
        <v>6.5151515151515155E-2</v>
      </c>
    </row>
    <row r="132" spans="14:24" ht="15.75" x14ac:dyDescent="0.25">
      <c r="N132" s="85">
        <v>40512</v>
      </c>
      <c r="O132" s="86">
        <v>728</v>
      </c>
      <c r="P132" s="86">
        <v>134</v>
      </c>
      <c r="Q132" s="86">
        <v>594</v>
      </c>
      <c r="R132" s="87">
        <v>3734701037</v>
      </c>
      <c r="S132" s="87">
        <v>2454719267</v>
      </c>
      <c r="T132" s="87">
        <v>1279981770</v>
      </c>
      <c r="U132" s="88">
        <v>189</v>
      </c>
      <c r="V132" s="88">
        <v>51</v>
      </c>
      <c r="W132" s="89">
        <v>0.25961538461538464</v>
      </c>
      <c r="X132" s="89">
        <v>7.0054945054945056E-2</v>
      </c>
    </row>
    <row r="133" spans="14:24" ht="15.75" x14ac:dyDescent="0.25">
      <c r="N133" s="85">
        <v>40543</v>
      </c>
      <c r="O133" s="86">
        <v>1212</v>
      </c>
      <c r="P133" s="86">
        <v>224</v>
      </c>
      <c r="Q133" s="86">
        <v>988</v>
      </c>
      <c r="R133" s="87">
        <v>6133354783</v>
      </c>
      <c r="S133" s="87">
        <v>4191414151</v>
      </c>
      <c r="T133" s="87">
        <v>1941940632</v>
      </c>
      <c r="U133" s="88">
        <v>287</v>
      </c>
      <c r="V133" s="88">
        <v>66</v>
      </c>
      <c r="W133" s="89">
        <v>0.23679867986798681</v>
      </c>
      <c r="X133" s="89">
        <v>5.4455445544554455E-2</v>
      </c>
    </row>
    <row r="134" spans="14:24" ht="15.75" x14ac:dyDescent="0.25">
      <c r="N134" s="85">
        <v>40574</v>
      </c>
      <c r="O134" s="86">
        <v>634</v>
      </c>
      <c r="P134" s="86">
        <v>108</v>
      </c>
      <c r="Q134" s="86">
        <v>526</v>
      </c>
      <c r="R134" s="87">
        <v>2572637184</v>
      </c>
      <c r="S134" s="87">
        <v>1718643837</v>
      </c>
      <c r="T134" s="87">
        <v>853993347</v>
      </c>
      <c r="U134" s="88">
        <v>156</v>
      </c>
      <c r="V134" s="88">
        <v>38</v>
      </c>
      <c r="W134" s="89">
        <v>0.24605678233438485</v>
      </c>
      <c r="X134" s="89">
        <v>5.993690851735016E-2</v>
      </c>
    </row>
    <row r="135" spans="14:24" ht="15.75" x14ac:dyDescent="0.25">
      <c r="N135" s="85">
        <v>40602</v>
      </c>
      <c r="O135" s="86">
        <v>616</v>
      </c>
      <c r="P135" s="86">
        <v>103</v>
      </c>
      <c r="Q135" s="86">
        <v>513</v>
      </c>
      <c r="R135" s="87">
        <v>3534284683</v>
      </c>
      <c r="S135" s="87">
        <v>2792474079</v>
      </c>
      <c r="T135" s="87">
        <v>741810604</v>
      </c>
      <c r="U135" s="88">
        <v>156</v>
      </c>
      <c r="V135" s="88">
        <v>39</v>
      </c>
      <c r="W135" s="89">
        <v>0.25324675324675322</v>
      </c>
      <c r="X135" s="89">
        <v>6.3311688311688305E-2</v>
      </c>
    </row>
    <row r="136" spans="14:24" ht="15.75" x14ac:dyDescent="0.25">
      <c r="N136" s="85">
        <v>40633</v>
      </c>
      <c r="O136" s="86">
        <v>937</v>
      </c>
      <c r="P136" s="86">
        <v>133</v>
      </c>
      <c r="Q136" s="86">
        <v>804</v>
      </c>
      <c r="R136" s="87">
        <v>3308686366</v>
      </c>
      <c r="S136" s="87">
        <v>2033816715</v>
      </c>
      <c r="T136" s="87">
        <v>1274869651</v>
      </c>
      <c r="U136" s="88">
        <v>274</v>
      </c>
      <c r="V136" s="88">
        <v>70</v>
      </c>
      <c r="W136" s="89">
        <v>0.29242262540021347</v>
      </c>
      <c r="X136" s="89">
        <v>7.4706510138740662E-2</v>
      </c>
    </row>
    <row r="137" spans="14:24" ht="15.75" x14ac:dyDescent="0.25">
      <c r="N137" s="85">
        <v>40663</v>
      </c>
      <c r="O137" s="86">
        <v>884</v>
      </c>
      <c r="P137" s="86">
        <v>142</v>
      </c>
      <c r="Q137" s="86">
        <v>742</v>
      </c>
      <c r="R137" s="87">
        <v>3570983251</v>
      </c>
      <c r="S137" s="87">
        <v>2380090585</v>
      </c>
      <c r="T137" s="87">
        <v>1190892666</v>
      </c>
      <c r="U137" s="88">
        <v>224</v>
      </c>
      <c r="V137" s="88">
        <v>62</v>
      </c>
      <c r="W137" s="89">
        <v>0.25339366515837103</v>
      </c>
      <c r="X137" s="89">
        <v>7.0135746606334842E-2</v>
      </c>
    </row>
    <row r="138" spans="14:24" ht="15.75" x14ac:dyDescent="0.25">
      <c r="N138" s="85">
        <v>40694</v>
      </c>
      <c r="O138" s="86">
        <v>950</v>
      </c>
      <c r="P138" s="86">
        <v>161</v>
      </c>
      <c r="Q138" s="86">
        <v>789</v>
      </c>
      <c r="R138" s="87">
        <v>5203912180</v>
      </c>
      <c r="S138" s="87">
        <v>3943161368</v>
      </c>
      <c r="T138" s="87">
        <v>1260750812</v>
      </c>
      <c r="U138" s="88">
        <v>232</v>
      </c>
      <c r="V138" s="88">
        <v>59</v>
      </c>
      <c r="W138" s="89">
        <v>0.24421052631578946</v>
      </c>
      <c r="X138" s="89">
        <v>6.210526315789474E-2</v>
      </c>
    </row>
    <row r="139" spans="14:24" ht="15.75" x14ac:dyDescent="0.25">
      <c r="N139" s="85">
        <v>40724</v>
      </c>
      <c r="O139" s="86">
        <v>1074</v>
      </c>
      <c r="P139" s="86">
        <v>200</v>
      </c>
      <c r="Q139" s="86">
        <v>874</v>
      </c>
      <c r="R139" s="87">
        <v>5638668907</v>
      </c>
      <c r="S139" s="87">
        <v>4119328074</v>
      </c>
      <c r="T139" s="87">
        <v>1519340833</v>
      </c>
      <c r="U139" s="88">
        <v>227</v>
      </c>
      <c r="V139" s="88">
        <v>72</v>
      </c>
      <c r="W139" s="89">
        <v>0.21135940409683426</v>
      </c>
      <c r="X139" s="89">
        <v>6.7039106145251395E-2</v>
      </c>
    </row>
    <row r="140" spans="14:24" ht="15.75" x14ac:dyDescent="0.25">
      <c r="N140" s="85">
        <v>40755</v>
      </c>
      <c r="O140" s="86">
        <v>874</v>
      </c>
      <c r="P140" s="86">
        <v>160</v>
      </c>
      <c r="Q140" s="86">
        <v>714</v>
      </c>
      <c r="R140" s="87">
        <v>4210932596</v>
      </c>
      <c r="S140" s="87">
        <v>2971616781</v>
      </c>
      <c r="T140" s="87">
        <v>1239315815</v>
      </c>
      <c r="U140" s="88">
        <v>198</v>
      </c>
      <c r="V140" s="88">
        <v>52</v>
      </c>
      <c r="W140" s="89">
        <v>0.22654462242562928</v>
      </c>
      <c r="X140" s="89">
        <v>5.9496567505720827E-2</v>
      </c>
    </row>
    <row r="141" spans="14:24" ht="15.75" x14ac:dyDescent="0.25">
      <c r="N141" s="85">
        <v>40786</v>
      </c>
      <c r="O141" s="86">
        <v>929</v>
      </c>
      <c r="P141" s="86">
        <v>155</v>
      </c>
      <c r="Q141" s="86">
        <v>774</v>
      </c>
      <c r="R141" s="87">
        <v>4836391307</v>
      </c>
      <c r="S141" s="87">
        <v>3501995549</v>
      </c>
      <c r="T141" s="87">
        <v>1334395758</v>
      </c>
      <c r="U141" s="88">
        <v>212</v>
      </c>
      <c r="V141" s="88">
        <v>54</v>
      </c>
      <c r="W141" s="89">
        <v>0.22820236813778255</v>
      </c>
      <c r="X141" s="89">
        <v>5.8127018299246498E-2</v>
      </c>
    </row>
    <row r="142" spans="14:24" ht="15.75" x14ac:dyDescent="0.25">
      <c r="N142" s="85">
        <v>40816</v>
      </c>
      <c r="O142" s="86">
        <v>917</v>
      </c>
      <c r="P142" s="86">
        <v>162</v>
      </c>
      <c r="Q142" s="86">
        <v>755</v>
      </c>
      <c r="R142" s="87">
        <v>4842141534</v>
      </c>
      <c r="S142" s="87">
        <v>3538245161</v>
      </c>
      <c r="T142" s="87">
        <v>1303896373</v>
      </c>
      <c r="U142" s="88">
        <v>200</v>
      </c>
      <c r="V142" s="88">
        <v>53</v>
      </c>
      <c r="W142" s="89">
        <v>0.21810250817884405</v>
      </c>
      <c r="X142" s="89">
        <v>5.7797164667393673E-2</v>
      </c>
    </row>
    <row r="143" spans="14:24" ht="15.75" x14ac:dyDescent="0.25">
      <c r="N143" s="85">
        <v>40847</v>
      </c>
      <c r="O143" s="86">
        <v>826</v>
      </c>
      <c r="P143" s="86">
        <v>159</v>
      </c>
      <c r="Q143" s="86">
        <v>667</v>
      </c>
      <c r="R143" s="87">
        <v>4841843173</v>
      </c>
      <c r="S143" s="87">
        <v>3638888919</v>
      </c>
      <c r="T143" s="87">
        <v>1202954254</v>
      </c>
      <c r="U143" s="88">
        <v>165</v>
      </c>
      <c r="V143" s="88">
        <v>51</v>
      </c>
      <c r="W143" s="89">
        <v>0.19975786924939468</v>
      </c>
      <c r="X143" s="89">
        <v>6.1743341404358353E-2</v>
      </c>
    </row>
    <row r="144" spans="14:24" ht="15.75" x14ac:dyDescent="0.25">
      <c r="N144" s="85">
        <v>40877</v>
      </c>
      <c r="O144" s="86">
        <v>835</v>
      </c>
      <c r="P144" s="86">
        <v>128</v>
      </c>
      <c r="Q144" s="86">
        <v>707</v>
      </c>
      <c r="R144" s="87">
        <v>3977367576</v>
      </c>
      <c r="S144" s="87">
        <v>2720984837</v>
      </c>
      <c r="T144" s="87">
        <v>1256382739</v>
      </c>
      <c r="U144" s="88">
        <v>199</v>
      </c>
      <c r="V144" s="88">
        <v>34</v>
      </c>
      <c r="W144" s="89">
        <v>0.23832335329341317</v>
      </c>
      <c r="X144" s="89">
        <v>4.0718562874251497E-2</v>
      </c>
    </row>
    <row r="145" spans="14:24" ht="15.75" x14ac:dyDescent="0.25">
      <c r="N145" s="85">
        <v>40908</v>
      </c>
      <c r="O145" s="86">
        <v>1323</v>
      </c>
      <c r="P145" s="86">
        <v>232</v>
      </c>
      <c r="Q145" s="86">
        <v>1091</v>
      </c>
      <c r="R145" s="87">
        <v>7370795204</v>
      </c>
      <c r="S145" s="87">
        <v>5099691393</v>
      </c>
      <c r="T145" s="87">
        <v>2271103811</v>
      </c>
      <c r="U145" s="88">
        <v>294</v>
      </c>
      <c r="V145" s="88">
        <v>64</v>
      </c>
      <c r="W145" s="89">
        <v>0.22222222222222221</v>
      </c>
      <c r="X145" s="89">
        <v>4.8374905517762662E-2</v>
      </c>
    </row>
    <row r="146" spans="14:24" ht="15.75" x14ac:dyDescent="0.25">
      <c r="N146" s="85">
        <v>40939</v>
      </c>
      <c r="O146" s="86">
        <v>727</v>
      </c>
      <c r="P146" s="86">
        <v>120</v>
      </c>
      <c r="Q146" s="86">
        <v>607</v>
      </c>
      <c r="R146" s="87">
        <v>3640901855</v>
      </c>
      <c r="S146" s="87">
        <v>2639274237</v>
      </c>
      <c r="T146" s="87">
        <v>1001627618</v>
      </c>
      <c r="U146" s="88">
        <v>145</v>
      </c>
      <c r="V146" s="88">
        <v>26</v>
      </c>
      <c r="W146" s="89">
        <v>0.19944979367262725</v>
      </c>
      <c r="X146" s="89">
        <v>3.5763411279229711E-2</v>
      </c>
    </row>
    <row r="147" spans="14:24" ht="15.75" x14ac:dyDescent="0.25">
      <c r="N147" s="85">
        <v>40968</v>
      </c>
      <c r="O147" s="86">
        <v>847</v>
      </c>
      <c r="P147" s="86">
        <v>139</v>
      </c>
      <c r="Q147" s="86">
        <v>708</v>
      </c>
      <c r="R147" s="87">
        <v>3844043601</v>
      </c>
      <c r="S147" s="87">
        <v>2631903178</v>
      </c>
      <c r="T147" s="87">
        <v>1212140423</v>
      </c>
      <c r="U147" s="88">
        <v>192</v>
      </c>
      <c r="V147" s="88">
        <v>44</v>
      </c>
      <c r="W147" s="89">
        <v>0.22668240850059032</v>
      </c>
      <c r="X147" s="89">
        <v>5.1948051948051951E-2</v>
      </c>
    </row>
    <row r="148" spans="14:24" ht="15.75" x14ac:dyDescent="0.25">
      <c r="N148" s="85">
        <v>40999</v>
      </c>
      <c r="O148" s="86">
        <v>1085</v>
      </c>
      <c r="P148" s="86">
        <v>178</v>
      </c>
      <c r="Q148" s="86">
        <v>907</v>
      </c>
      <c r="R148" s="87">
        <v>5264997361</v>
      </c>
      <c r="S148" s="87">
        <v>3681815260</v>
      </c>
      <c r="T148" s="87">
        <v>1583182101</v>
      </c>
      <c r="U148" s="88">
        <v>235</v>
      </c>
      <c r="V148" s="88">
        <v>46</v>
      </c>
      <c r="W148" s="89">
        <v>0.21658986175115208</v>
      </c>
      <c r="X148" s="89">
        <v>4.2396313364055298E-2</v>
      </c>
    </row>
    <row r="149" spans="14:24" ht="15.75" x14ac:dyDescent="0.25">
      <c r="N149" s="85">
        <v>41029</v>
      </c>
      <c r="O149" s="86">
        <v>937</v>
      </c>
      <c r="P149" s="86">
        <v>142</v>
      </c>
      <c r="Q149" s="86">
        <v>795</v>
      </c>
      <c r="R149" s="87">
        <v>3990214220</v>
      </c>
      <c r="S149" s="87">
        <v>2725069331</v>
      </c>
      <c r="T149" s="87">
        <v>1265144889</v>
      </c>
      <c r="U149" s="88">
        <v>212</v>
      </c>
      <c r="V149" s="88">
        <v>50</v>
      </c>
      <c r="W149" s="89">
        <v>0.22625400213447172</v>
      </c>
      <c r="X149" s="89">
        <v>5.3361792956243333E-2</v>
      </c>
    </row>
    <row r="150" spans="14:24" ht="15.75" x14ac:dyDescent="0.25">
      <c r="N150" s="85">
        <v>41060</v>
      </c>
      <c r="O150" s="86">
        <v>1115</v>
      </c>
      <c r="P150" s="86">
        <v>173</v>
      </c>
      <c r="Q150" s="86">
        <v>942</v>
      </c>
      <c r="R150" s="87">
        <v>4961656038</v>
      </c>
      <c r="S150" s="87">
        <v>3085608443</v>
      </c>
      <c r="T150" s="87">
        <v>1876047595</v>
      </c>
      <c r="U150" s="88">
        <v>224</v>
      </c>
      <c r="V150" s="88">
        <v>55</v>
      </c>
      <c r="W150" s="89">
        <v>0.20089686098654708</v>
      </c>
      <c r="X150" s="89">
        <v>4.9327354260089683E-2</v>
      </c>
    </row>
    <row r="151" spans="14:24" ht="15.75" x14ac:dyDescent="0.25">
      <c r="N151" s="85">
        <v>41090</v>
      </c>
      <c r="O151" s="86">
        <v>1184</v>
      </c>
      <c r="P151" s="86">
        <v>192</v>
      </c>
      <c r="Q151" s="86">
        <v>992</v>
      </c>
      <c r="R151" s="87">
        <v>5839103730</v>
      </c>
      <c r="S151" s="87">
        <v>4102919202</v>
      </c>
      <c r="T151" s="87">
        <v>1736184528</v>
      </c>
      <c r="U151" s="88">
        <v>232</v>
      </c>
      <c r="V151" s="88">
        <v>54</v>
      </c>
      <c r="W151" s="89">
        <v>0.19594594594594594</v>
      </c>
      <c r="X151" s="89">
        <v>4.5608108108108107E-2</v>
      </c>
    </row>
    <row r="152" spans="14:24" ht="15.75" x14ac:dyDescent="0.25">
      <c r="N152" s="85">
        <v>41121</v>
      </c>
      <c r="O152" s="86">
        <v>1001</v>
      </c>
      <c r="P152" s="86">
        <v>170</v>
      </c>
      <c r="Q152" s="86">
        <v>831</v>
      </c>
      <c r="R152" s="87">
        <v>5476852912</v>
      </c>
      <c r="S152" s="87">
        <v>3839452916</v>
      </c>
      <c r="T152" s="87">
        <v>1637399996</v>
      </c>
      <c r="U152" s="88">
        <v>201</v>
      </c>
      <c r="V152" s="88">
        <v>58</v>
      </c>
      <c r="W152" s="89">
        <v>0.2007992007992008</v>
      </c>
      <c r="X152" s="89">
        <v>5.7942057942057944E-2</v>
      </c>
    </row>
    <row r="153" spans="14:24" ht="15.75" x14ac:dyDescent="0.25">
      <c r="N153" s="85">
        <v>41152</v>
      </c>
      <c r="O153" s="86">
        <v>1186</v>
      </c>
      <c r="P153" s="86">
        <v>187</v>
      </c>
      <c r="Q153" s="86">
        <v>999</v>
      </c>
      <c r="R153" s="87">
        <v>5970824291</v>
      </c>
      <c r="S153" s="87">
        <v>4221586288</v>
      </c>
      <c r="T153" s="87">
        <v>1749238003</v>
      </c>
      <c r="U153" s="88">
        <v>209</v>
      </c>
      <c r="V153" s="88">
        <v>41</v>
      </c>
      <c r="W153" s="89">
        <v>0.17622259696458684</v>
      </c>
      <c r="X153" s="89">
        <v>3.4569983136593589E-2</v>
      </c>
    </row>
    <row r="154" spans="14:24" ht="15.75" x14ac:dyDescent="0.25">
      <c r="N154" s="85">
        <v>41182</v>
      </c>
      <c r="O154" s="86">
        <v>1025</v>
      </c>
      <c r="P154" s="86">
        <v>151</v>
      </c>
      <c r="Q154" s="86">
        <v>874</v>
      </c>
      <c r="R154" s="87">
        <v>4815745757</v>
      </c>
      <c r="S154" s="87">
        <v>3334211891</v>
      </c>
      <c r="T154" s="87">
        <v>1481533866</v>
      </c>
      <c r="U154" s="88">
        <v>210</v>
      </c>
      <c r="V154" s="88">
        <v>38</v>
      </c>
      <c r="W154" s="89">
        <v>0.20487804878048779</v>
      </c>
      <c r="X154" s="89">
        <v>3.7073170731707315E-2</v>
      </c>
    </row>
    <row r="155" spans="14:24" ht="15.75" x14ac:dyDescent="0.25">
      <c r="N155" s="85">
        <v>41213</v>
      </c>
      <c r="O155" s="86">
        <v>1129</v>
      </c>
      <c r="P155" s="86">
        <v>164</v>
      </c>
      <c r="Q155" s="86">
        <v>965</v>
      </c>
      <c r="R155" s="87">
        <v>5064544326</v>
      </c>
      <c r="S155" s="87">
        <v>3248928568</v>
      </c>
      <c r="T155" s="87">
        <v>1815615758</v>
      </c>
      <c r="U155" s="88">
        <v>172</v>
      </c>
      <c r="V155" s="88">
        <v>42</v>
      </c>
      <c r="W155" s="89">
        <v>0.15234720992028344</v>
      </c>
      <c r="X155" s="89">
        <v>3.7201062887511072E-2</v>
      </c>
    </row>
    <row r="156" spans="14:24" ht="15.75" x14ac:dyDescent="0.25">
      <c r="N156" s="85">
        <v>41243</v>
      </c>
      <c r="O156" s="86">
        <v>1185</v>
      </c>
      <c r="P156" s="86">
        <v>218</v>
      </c>
      <c r="Q156" s="86">
        <v>967</v>
      </c>
      <c r="R156" s="87">
        <v>6093645156</v>
      </c>
      <c r="S156" s="87">
        <v>4191676177</v>
      </c>
      <c r="T156" s="87">
        <v>1901968979</v>
      </c>
      <c r="U156" s="88">
        <v>176</v>
      </c>
      <c r="V156" s="88">
        <v>58</v>
      </c>
      <c r="W156" s="89">
        <v>0.14852320675105485</v>
      </c>
      <c r="X156" s="89">
        <v>4.8945147679324896E-2</v>
      </c>
    </row>
    <row r="157" spans="14:24" ht="15.75" x14ac:dyDescent="0.25">
      <c r="N157" s="85">
        <v>41274</v>
      </c>
      <c r="O157" s="86">
        <v>2022</v>
      </c>
      <c r="P157" s="86">
        <v>364</v>
      </c>
      <c r="Q157" s="86">
        <v>1658</v>
      </c>
      <c r="R157" s="87">
        <v>11304675774</v>
      </c>
      <c r="S157" s="87">
        <v>7614021442</v>
      </c>
      <c r="T157" s="87">
        <v>3690654332</v>
      </c>
      <c r="U157" s="88">
        <v>269</v>
      </c>
      <c r="V157" s="88">
        <v>67</v>
      </c>
      <c r="W157" s="89">
        <v>0.13303659742828883</v>
      </c>
      <c r="X157" s="89">
        <v>3.3135509396636995E-2</v>
      </c>
    </row>
    <row r="158" spans="14:24" ht="15.75" x14ac:dyDescent="0.25">
      <c r="N158" s="85">
        <v>41305</v>
      </c>
      <c r="O158" s="86">
        <v>862</v>
      </c>
      <c r="P158" s="86">
        <v>130</v>
      </c>
      <c r="Q158" s="86">
        <v>732</v>
      </c>
      <c r="R158" s="87">
        <v>3554758587</v>
      </c>
      <c r="S158" s="87">
        <v>2470460628</v>
      </c>
      <c r="T158" s="87">
        <v>1084297959</v>
      </c>
      <c r="U158" s="88">
        <v>140</v>
      </c>
      <c r="V158" s="88">
        <v>42</v>
      </c>
      <c r="W158" s="89">
        <v>0.16241299303944315</v>
      </c>
      <c r="X158" s="89">
        <v>4.8723897911832945E-2</v>
      </c>
    </row>
    <row r="159" spans="14:24" ht="15.75" x14ac:dyDescent="0.25">
      <c r="N159" s="85">
        <v>41333</v>
      </c>
      <c r="O159" s="86">
        <v>837</v>
      </c>
      <c r="P159" s="86">
        <v>118</v>
      </c>
      <c r="Q159" s="86">
        <v>719</v>
      </c>
      <c r="R159" s="87">
        <v>3229245181</v>
      </c>
      <c r="S159" s="87">
        <v>1997726470</v>
      </c>
      <c r="T159" s="87">
        <v>1231518711</v>
      </c>
      <c r="U159" s="88">
        <v>137</v>
      </c>
      <c r="V159" s="88">
        <v>30</v>
      </c>
      <c r="W159" s="89">
        <v>0.16367980884109917</v>
      </c>
      <c r="X159" s="89">
        <v>3.5842293906810034E-2</v>
      </c>
    </row>
    <row r="160" spans="14:24" ht="15.75" x14ac:dyDescent="0.25">
      <c r="N160" s="85">
        <v>41364</v>
      </c>
      <c r="O160" s="86">
        <v>1213</v>
      </c>
      <c r="P160" s="86">
        <v>175</v>
      </c>
      <c r="Q160" s="86">
        <v>1038</v>
      </c>
      <c r="R160" s="87">
        <v>5617252057</v>
      </c>
      <c r="S160" s="87">
        <v>3844610165</v>
      </c>
      <c r="T160" s="87">
        <v>1772641892</v>
      </c>
      <c r="U160" s="88">
        <v>207</v>
      </c>
      <c r="V160" s="88">
        <v>35</v>
      </c>
      <c r="W160" s="89">
        <v>0.17065127782357792</v>
      </c>
      <c r="X160" s="89">
        <v>2.8854080791426217E-2</v>
      </c>
    </row>
    <row r="161" spans="14:24" ht="15.75" x14ac:dyDescent="0.25">
      <c r="N161" s="85">
        <v>41394</v>
      </c>
      <c r="O161" s="86">
        <v>1212</v>
      </c>
      <c r="P161" s="86">
        <v>188</v>
      </c>
      <c r="Q161" s="86">
        <v>1024</v>
      </c>
      <c r="R161" s="87">
        <v>6046055596</v>
      </c>
      <c r="S161" s="87">
        <v>4278075763</v>
      </c>
      <c r="T161" s="87">
        <v>1767979833</v>
      </c>
      <c r="U161" s="88">
        <v>170</v>
      </c>
      <c r="V161" s="88">
        <v>38</v>
      </c>
      <c r="W161" s="89">
        <v>0.14026402640264027</v>
      </c>
      <c r="X161" s="89">
        <v>3.1353135313531351E-2</v>
      </c>
    </row>
    <row r="162" spans="14:24" ht="15.75" x14ac:dyDescent="0.25">
      <c r="N162" s="85">
        <v>41425</v>
      </c>
      <c r="O162" s="86">
        <v>1411</v>
      </c>
      <c r="P162" s="86">
        <v>196</v>
      </c>
      <c r="Q162" s="86">
        <v>1215</v>
      </c>
      <c r="R162" s="87">
        <v>6508358079</v>
      </c>
      <c r="S162" s="87">
        <v>4352057375</v>
      </c>
      <c r="T162" s="87">
        <v>2156300704</v>
      </c>
      <c r="U162" s="88">
        <v>204</v>
      </c>
      <c r="V162" s="88">
        <v>49</v>
      </c>
      <c r="W162" s="89">
        <v>0.14457831325301204</v>
      </c>
      <c r="X162" s="89">
        <v>3.4727143869596029E-2</v>
      </c>
    </row>
    <row r="163" spans="14:24" ht="15.75" x14ac:dyDescent="0.25">
      <c r="N163" s="85">
        <v>41455</v>
      </c>
      <c r="O163" s="86">
        <v>1443</v>
      </c>
      <c r="P163" s="86">
        <v>253</v>
      </c>
      <c r="Q163" s="86">
        <v>1190</v>
      </c>
      <c r="R163" s="87">
        <v>9145370753</v>
      </c>
      <c r="S163" s="87">
        <v>6597163046</v>
      </c>
      <c r="T163" s="87">
        <v>2548207707</v>
      </c>
      <c r="U163" s="88">
        <v>207</v>
      </c>
      <c r="V163" s="88">
        <v>48</v>
      </c>
      <c r="W163" s="89">
        <v>0.14345114345114346</v>
      </c>
      <c r="X163" s="89">
        <v>3.3264033264033266E-2</v>
      </c>
    </row>
    <row r="164" spans="14:24" ht="15.75" x14ac:dyDescent="0.25">
      <c r="N164" s="85">
        <v>41486</v>
      </c>
      <c r="O164" s="86">
        <v>1352</v>
      </c>
      <c r="P164" s="86">
        <v>198</v>
      </c>
      <c r="Q164" s="86">
        <v>1154</v>
      </c>
      <c r="R164" s="87">
        <v>6031181587</v>
      </c>
      <c r="S164" s="87">
        <v>4005665958</v>
      </c>
      <c r="T164" s="87">
        <v>2025515629</v>
      </c>
      <c r="U164" s="88">
        <v>150</v>
      </c>
      <c r="V164" s="88">
        <v>47</v>
      </c>
      <c r="W164" s="89">
        <v>0.11094674556213018</v>
      </c>
      <c r="X164" s="89">
        <v>3.4763313609467453E-2</v>
      </c>
    </row>
    <row r="165" spans="14:24" ht="15.75" x14ac:dyDescent="0.25">
      <c r="N165" s="85">
        <v>41517</v>
      </c>
      <c r="O165" s="86">
        <v>1417</v>
      </c>
      <c r="P165" s="86">
        <v>242</v>
      </c>
      <c r="Q165" s="86">
        <v>1175</v>
      </c>
      <c r="R165" s="87">
        <v>7382752861</v>
      </c>
      <c r="S165" s="87">
        <v>4957690656</v>
      </c>
      <c r="T165" s="87">
        <v>2425062205</v>
      </c>
      <c r="U165" s="88">
        <v>200</v>
      </c>
      <c r="V165" s="88">
        <v>42</v>
      </c>
      <c r="W165" s="89">
        <v>0.14114326040931546</v>
      </c>
      <c r="X165" s="89">
        <v>2.9640084685956247E-2</v>
      </c>
    </row>
    <row r="166" spans="14:24" ht="15.75" x14ac:dyDescent="0.25">
      <c r="N166" s="85">
        <v>41547</v>
      </c>
      <c r="O166" s="86">
        <v>1300</v>
      </c>
      <c r="P166" s="86">
        <v>195</v>
      </c>
      <c r="Q166" s="86">
        <v>1105</v>
      </c>
      <c r="R166" s="87">
        <v>7038730845</v>
      </c>
      <c r="S166" s="87">
        <v>4863287903</v>
      </c>
      <c r="T166" s="87">
        <v>2175442942</v>
      </c>
      <c r="U166" s="88">
        <v>152</v>
      </c>
      <c r="V166" s="88">
        <v>32</v>
      </c>
      <c r="W166" s="89">
        <v>0.11692307692307692</v>
      </c>
      <c r="X166" s="89">
        <v>2.4615384615384615E-2</v>
      </c>
    </row>
    <row r="167" spans="14:24" ht="15.75" x14ac:dyDescent="0.25">
      <c r="N167" s="85">
        <v>41578</v>
      </c>
      <c r="O167" s="86">
        <v>1412</v>
      </c>
      <c r="P167" s="86">
        <v>222</v>
      </c>
      <c r="Q167" s="86">
        <v>1190</v>
      </c>
      <c r="R167" s="87">
        <v>9048186156</v>
      </c>
      <c r="S167" s="87">
        <v>6724353929</v>
      </c>
      <c r="T167" s="87">
        <v>2323832227</v>
      </c>
      <c r="U167" s="88">
        <v>155</v>
      </c>
      <c r="V167" s="88">
        <v>35</v>
      </c>
      <c r="W167" s="89">
        <v>0.10977337110481586</v>
      </c>
      <c r="X167" s="89">
        <v>2.4787535410764873E-2</v>
      </c>
    </row>
    <row r="168" spans="14:24" ht="15.75" x14ac:dyDescent="0.25">
      <c r="N168" s="85">
        <v>41608</v>
      </c>
      <c r="O168" s="86">
        <v>1136</v>
      </c>
      <c r="P168" s="86">
        <v>200</v>
      </c>
      <c r="Q168" s="86">
        <v>936</v>
      </c>
      <c r="R168" s="87">
        <v>6263400513</v>
      </c>
      <c r="S168" s="87">
        <v>4433503265</v>
      </c>
      <c r="T168" s="87">
        <v>1829897248</v>
      </c>
      <c r="U168" s="88">
        <v>162</v>
      </c>
      <c r="V168" s="88">
        <v>45</v>
      </c>
      <c r="W168" s="89">
        <v>0.14260563380281691</v>
      </c>
      <c r="X168" s="89">
        <v>3.9612676056338031E-2</v>
      </c>
    </row>
    <row r="169" spans="14:24" ht="15.75" x14ac:dyDescent="0.25">
      <c r="N169" s="85">
        <v>41639</v>
      </c>
      <c r="O169" s="86">
        <v>1856</v>
      </c>
      <c r="P169" s="86">
        <v>366</v>
      </c>
      <c r="Q169" s="86">
        <v>1490</v>
      </c>
      <c r="R169" s="87">
        <v>11482945825</v>
      </c>
      <c r="S169" s="87">
        <v>8321474505</v>
      </c>
      <c r="T169" s="87">
        <v>3161471320</v>
      </c>
      <c r="U169" s="88">
        <v>198</v>
      </c>
      <c r="V169" s="88">
        <v>75</v>
      </c>
      <c r="W169" s="89">
        <v>0.10668103448275862</v>
      </c>
      <c r="X169" s="89">
        <v>4.0409482758620691E-2</v>
      </c>
    </row>
    <row r="170" spans="14:24" ht="15.75" x14ac:dyDescent="0.25">
      <c r="N170" s="85">
        <v>41670</v>
      </c>
      <c r="O170" s="86">
        <v>1219</v>
      </c>
      <c r="P170" s="86">
        <v>185</v>
      </c>
      <c r="Q170" s="86">
        <v>1034</v>
      </c>
      <c r="R170" s="87">
        <v>5137778267</v>
      </c>
      <c r="S170" s="87">
        <v>2831199647</v>
      </c>
      <c r="T170" s="87">
        <v>2306578620</v>
      </c>
      <c r="U170" s="88">
        <v>120</v>
      </c>
      <c r="V170" s="88">
        <v>33</v>
      </c>
      <c r="W170" s="89">
        <v>9.844134536505332E-2</v>
      </c>
      <c r="X170" s="89">
        <v>2.7071369975389663E-2</v>
      </c>
    </row>
    <row r="171" spans="14:24" ht="15.75" x14ac:dyDescent="0.25">
      <c r="N171" s="85">
        <v>41698</v>
      </c>
      <c r="O171" s="86">
        <v>1127</v>
      </c>
      <c r="P171" s="86">
        <v>159</v>
      </c>
      <c r="Q171" s="86">
        <v>968</v>
      </c>
      <c r="R171" s="87">
        <v>4956972029</v>
      </c>
      <c r="S171" s="87">
        <v>3192479356</v>
      </c>
      <c r="T171" s="87">
        <v>1764492673</v>
      </c>
      <c r="U171" s="88">
        <v>93</v>
      </c>
      <c r="V171" s="88">
        <v>26</v>
      </c>
      <c r="W171" s="89">
        <v>8.2519964507542148E-2</v>
      </c>
      <c r="X171" s="89">
        <v>2.3070097604259095E-2</v>
      </c>
    </row>
    <row r="172" spans="14:24" ht="15.75" x14ac:dyDescent="0.25">
      <c r="N172" s="85">
        <v>41729</v>
      </c>
      <c r="O172" s="86">
        <v>1280</v>
      </c>
      <c r="P172" s="86">
        <v>219</v>
      </c>
      <c r="Q172" s="86">
        <v>1061</v>
      </c>
      <c r="R172" s="87">
        <v>6802142721</v>
      </c>
      <c r="S172" s="87">
        <v>4632608638</v>
      </c>
      <c r="T172" s="87">
        <v>2169534083</v>
      </c>
      <c r="U172" s="88">
        <v>134</v>
      </c>
      <c r="V172" s="88">
        <v>32</v>
      </c>
      <c r="W172" s="89">
        <v>0.1046875</v>
      </c>
      <c r="X172" s="89">
        <v>2.5000000000000001E-2</v>
      </c>
    </row>
    <row r="173" spans="14:24" ht="15.75" x14ac:dyDescent="0.25">
      <c r="N173" s="85">
        <v>41759</v>
      </c>
      <c r="O173" s="86">
        <v>1288</v>
      </c>
      <c r="P173" s="86">
        <v>197</v>
      </c>
      <c r="Q173" s="86">
        <v>1091</v>
      </c>
      <c r="R173" s="87">
        <v>6456005925</v>
      </c>
      <c r="S173" s="87">
        <v>4193884502</v>
      </c>
      <c r="T173" s="87">
        <v>2262121423</v>
      </c>
      <c r="U173" s="88">
        <v>155</v>
      </c>
      <c r="V173" s="88">
        <v>24</v>
      </c>
      <c r="W173" s="89">
        <v>0.1203416149068323</v>
      </c>
      <c r="X173" s="89">
        <v>1.8633540372670808E-2</v>
      </c>
    </row>
    <row r="174" spans="14:24" ht="15.75" x14ac:dyDescent="0.25">
      <c r="N174" s="85">
        <v>41790</v>
      </c>
      <c r="O174" s="86">
        <v>1428</v>
      </c>
      <c r="P174" s="86">
        <v>230</v>
      </c>
      <c r="Q174" s="86">
        <v>1198</v>
      </c>
      <c r="R174" s="87">
        <v>7963131021</v>
      </c>
      <c r="S174" s="87">
        <v>5590062394</v>
      </c>
      <c r="T174" s="87">
        <v>2373068627</v>
      </c>
      <c r="U174" s="88">
        <v>130</v>
      </c>
      <c r="V174" s="88">
        <v>49</v>
      </c>
      <c r="W174" s="89">
        <v>9.1036414565826326E-2</v>
      </c>
      <c r="X174" s="89">
        <v>3.4313725490196081E-2</v>
      </c>
    </row>
    <row r="175" spans="14:24" ht="15.75" x14ac:dyDescent="0.25">
      <c r="N175" s="85">
        <v>41820</v>
      </c>
      <c r="O175" s="86">
        <v>1622</v>
      </c>
      <c r="P175" s="86">
        <v>272</v>
      </c>
      <c r="Q175" s="86">
        <v>1350</v>
      </c>
      <c r="R175" s="87">
        <v>13188206513</v>
      </c>
      <c r="S175" s="87">
        <v>10271233468</v>
      </c>
      <c r="T175" s="87">
        <v>2916973045</v>
      </c>
      <c r="U175" s="88">
        <v>145</v>
      </c>
      <c r="V175" s="88">
        <v>34</v>
      </c>
      <c r="W175" s="89">
        <v>8.9395807644882863E-2</v>
      </c>
      <c r="X175" s="89">
        <v>2.096177558569667E-2</v>
      </c>
    </row>
    <row r="176" spans="14:24" ht="15.75" x14ac:dyDescent="0.25">
      <c r="N176" s="85">
        <v>41851</v>
      </c>
      <c r="O176" s="86">
        <v>1500</v>
      </c>
      <c r="P176" s="86">
        <v>278</v>
      </c>
      <c r="Q176" s="86">
        <v>1222</v>
      </c>
      <c r="R176" s="87">
        <v>10138496165</v>
      </c>
      <c r="S176" s="87">
        <v>7263865582</v>
      </c>
      <c r="T176" s="87">
        <v>2874630583</v>
      </c>
      <c r="U176" s="88">
        <v>119</v>
      </c>
      <c r="V176" s="88">
        <v>33</v>
      </c>
      <c r="W176" s="89">
        <v>7.9333333333333339E-2</v>
      </c>
      <c r="X176" s="89">
        <v>2.1999999999999999E-2</v>
      </c>
    </row>
    <row r="177" spans="14:24" ht="15.75" x14ac:dyDescent="0.25">
      <c r="N177" s="85">
        <v>41882</v>
      </c>
      <c r="O177" s="86">
        <v>1439</v>
      </c>
      <c r="P177" s="86">
        <v>236</v>
      </c>
      <c r="Q177" s="86">
        <v>1203</v>
      </c>
      <c r="R177" s="87">
        <v>8676492249</v>
      </c>
      <c r="S177" s="87">
        <v>6067053069</v>
      </c>
      <c r="T177" s="87">
        <v>2609439180</v>
      </c>
      <c r="U177" s="88">
        <v>106</v>
      </c>
      <c r="V177" s="88">
        <v>17</v>
      </c>
      <c r="W177" s="89">
        <v>7.3662265462126481E-2</v>
      </c>
      <c r="X177" s="89">
        <v>1.1813759555246699E-2</v>
      </c>
    </row>
    <row r="178" spans="14:24" ht="15.75" x14ac:dyDescent="0.25">
      <c r="N178" s="85">
        <v>41912</v>
      </c>
      <c r="O178" s="86">
        <v>1441</v>
      </c>
      <c r="P178" s="86">
        <v>263</v>
      </c>
      <c r="Q178" s="86">
        <v>1178</v>
      </c>
      <c r="R178" s="87">
        <v>8928849966</v>
      </c>
      <c r="S178" s="87">
        <v>6147387296</v>
      </c>
      <c r="T178" s="87">
        <v>2781462670</v>
      </c>
      <c r="U178" s="88">
        <v>110</v>
      </c>
      <c r="V178" s="88">
        <v>24</v>
      </c>
      <c r="W178" s="89">
        <v>7.6335877862595422E-2</v>
      </c>
      <c r="X178" s="89">
        <v>1.6655100624566273E-2</v>
      </c>
    </row>
    <row r="179" spans="14:24" ht="15.75" x14ac:dyDescent="0.25">
      <c r="N179" s="85">
        <v>41943</v>
      </c>
      <c r="O179" s="86">
        <v>1575</v>
      </c>
      <c r="P179" s="86">
        <v>293</v>
      </c>
      <c r="Q179" s="86">
        <v>1282</v>
      </c>
      <c r="R179" s="87">
        <v>11036789997</v>
      </c>
      <c r="S179" s="87">
        <v>8073392396</v>
      </c>
      <c r="T179" s="87">
        <v>2963397601</v>
      </c>
      <c r="U179" s="88">
        <v>100</v>
      </c>
      <c r="V179" s="88">
        <v>27</v>
      </c>
      <c r="W179" s="89">
        <v>6.3492063492063489E-2</v>
      </c>
      <c r="X179" s="89">
        <v>1.7142857142857144E-2</v>
      </c>
    </row>
    <row r="180" spans="14:24" ht="15.75" x14ac:dyDescent="0.25">
      <c r="N180" s="85">
        <v>41973</v>
      </c>
      <c r="O180" s="86">
        <v>1300</v>
      </c>
      <c r="P180" s="86">
        <v>240</v>
      </c>
      <c r="Q180" s="86">
        <v>1060</v>
      </c>
      <c r="R180" s="87">
        <v>8544200617</v>
      </c>
      <c r="S180" s="87">
        <v>6275498892</v>
      </c>
      <c r="T180" s="87">
        <v>2268701725</v>
      </c>
      <c r="U180" s="88">
        <v>97</v>
      </c>
      <c r="V180" s="88">
        <v>17</v>
      </c>
      <c r="W180" s="89">
        <v>7.4615384615384611E-2</v>
      </c>
      <c r="X180" s="89">
        <v>1.3076923076923076E-2</v>
      </c>
    </row>
    <row r="181" spans="14:24" ht="15.75" x14ac:dyDescent="0.25">
      <c r="N181" s="85">
        <v>42004</v>
      </c>
      <c r="O181" s="86">
        <v>1956</v>
      </c>
      <c r="P181" s="86">
        <v>391</v>
      </c>
      <c r="Q181" s="86">
        <v>1565</v>
      </c>
      <c r="R181" s="87">
        <v>14081984632</v>
      </c>
      <c r="S181" s="87">
        <v>10537223685</v>
      </c>
      <c r="T181" s="87">
        <v>3544760947</v>
      </c>
      <c r="U181" s="88">
        <v>126</v>
      </c>
      <c r="V181" s="88">
        <v>38</v>
      </c>
      <c r="W181" s="89">
        <v>6.4417177914110432E-2</v>
      </c>
      <c r="X181" s="89">
        <v>1.9427402862985686E-2</v>
      </c>
    </row>
    <row r="182" spans="14:24" ht="15.75" x14ac:dyDescent="0.25">
      <c r="N182" s="85">
        <v>42035</v>
      </c>
      <c r="O182" s="86">
        <v>1273</v>
      </c>
      <c r="P182" s="86">
        <v>231</v>
      </c>
      <c r="Q182" s="86">
        <v>1042</v>
      </c>
      <c r="R182" s="87">
        <v>11596919717</v>
      </c>
      <c r="S182" s="87">
        <v>6993390943</v>
      </c>
      <c r="T182" s="87">
        <v>4603528774</v>
      </c>
      <c r="U182" s="88">
        <v>73</v>
      </c>
      <c r="V182" s="88">
        <v>20</v>
      </c>
      <c r="W182" s="89">
        <v>5.7344854673998427E-2</v>
      </c>
      <c r="X182" s="89">
        <v>1.5710919088766692E-2</v>
      </c>
    </row>
    <row r="183" spans="14:24" ht="15.75" x14ac:dyDescent="0.25">
      <c r="N183" s="85">
        <v>42063</v>
      </c>
      <c r="O183" s="86">
        <v>1250</v>
      </c>
      <c r="P183" s="86">
        <v>201</v>
      </c>
      <c r="Q183" s="86">
        <v>1049</v>
      </c>
      <c r="R183" s="87">
        <v>8024072909</v>
      </c>
      <c r="S183" s="87">
        <v>5456639111</v>
      </c>
      <c r="T183" s="87">
        <v>2567433798</v>
      </c>
      <c r="U183" s="88">
        <v>71</v>
      </c>
      <c r="V183" s="88">
        <v>13</v>
      </c>
      <c r="W183" s="89">
        <v>5.6800000000000003E-2</v>
      </c>
      <c r="X183" s="89">
        <v>1.04E-2</v>
      </c>
    </row>
    <row r="184" spans="14:24" ht="15.75" x14ac:dyDescent="0.25">
      <c r="N184" s="85">
        <v>42094</v>
      </c>
      <c r="O184" s="86">
        <v>1493</v>
      </c>
      <c r="P184" s="86">
        <v>239</v>
      </c>
      <c r="Q184" s="86">
        <v>1254</v>
      </c>
      <c r="R184" s="87">
        <v>8993333360</v>
      </c>
      <c r="S184" s="87">
        <v>6089435966</v>
      </c>
      <c r="T184" s="87">
        <v>2903897394</v>
      </c>
      <c r="U184" s="88">
        <v>95</v>
      </c>
      <c r="V184" s="88">
        <v>23</v>
      </c>
      <c r="W184" s="89">
        <v>6.3630274614869392E-2</v>
      </c>
      <c r="X184" s="89">
        <v>1.5405224380442064E-2</v>
      </c>
    </row>
    <row r="185" spans="14:24" ht="15.75" x14ac:dyDescent="0.25">
      <c r="N185" s="85">
        <v>42124</v>
      </c>
      <c r="O185" s="86">
        <v>1452</v>
      </c>
      <c r="P185" s="86">
        <v>225</v>
      </c>
      <c r="Q185" s="86">
        <v>1227</v>
      </c>
      <c r="R185" s="87">
        <v>7653282082</v>
      </c>
      <c r="S185" s="87">
        <v>4905460353</v>
      </c>
      <c r="T185" s="87">
        <v>2747821729</v>
      </c>
      <c r="U185" s="88">
        <v>89</v>
      </c>
      <c r="V185" s="88">
        <v>22</v>
      </c>
      <c r="W185" s="89">
        <v>6.1294765840220387E-2</v>
      </c>
      <c r="X185" s="89">
        <v>1.5151515151515152E-2</v>
      </c>
    </row>
    <row r="186" spans="14:24" ht="15.75" x14ac:dyDescent="0.25">
      <c r="N186" s="85">
        <v>42155</v>
      </c>
      <c r="O186" s="86">
        <v>1433</v>
      </c>
      <c r="P186" s="86">
        <v>248</v>
      </c>
      <c r="Q186" s="86">
        <v>1185</v>
      </c>
      <c r="R186" s="87">
        <v>11866552657</v>
      </c>
      <c r="S186" s="87">
        <v>8766664008</v>
      </c>
      <c r="T186" s="87">
        <v>3099888649</v>
      </c>
      <c r="U186" s="88">
        <v>92</v>
      </c>
      <c r="V186" s="88">
        <v>20</v>
      </c>
      <c r="W186" s="89">
        <v>6.4200976971388699E-2</v>
      </c>
      <c r="X186" s="89">
        <v>1.3956734124214934E-2</v>
      </c>
    </row>
    <row r="187" spans="14:24" ht="15.75" x14ac:dyDescent="0.25">
      <c r="N187" s="85">
        <v>42185</v>
      </c>
      <c r="O187" s="86">
        <v>1748</v>
      </c>
      <c r="P187" s="86">
        <v>301</v>
      </c>
      <c r="Q187" s="86">
        <v>1447</v>
      </c>
      <c r="R187" s="87">
        <v>12535689931</v>
      </c>
      <c r="S187" s="87">
        <v>8787605048</v>
      </c>
      <c r="T187" s="87">
        <v>3748084883</v>
      </c>
      <c r="U187" s="88">
        <v>103</v>
      </c>
      <c r="V187" s="88">
        <v>23</v>
      </c>
      <c r="W187" s="89">
        <v>5.8924485125858121E-2</v>
      </c>
      <c r="X187" s="89">
        <v>1.3157894736842105E-2</v>
      </c>
    </row>
    <row r="188" spans="14:24" ht="15.75" x14ac:dyDescent="0.25">
      <c r="N188" s="85">
        <v>42216</v>
      </c>
      <c r="O188" s="86">
        <v>1692</v>
      </c>
      <c r="P188" s="86">
        <v>298</v>
      </c>
      <c r="Q188" s="86">
        <v>1394</v>
      </c>
      <c r="R188" s="87">
        <v>9941839000</v>
      </c>
      <c r="S188" s="87">
        <v>6383895121</v>
      </c>
      <c r="T188" s="87">
        <v>3557943879</v>
      </c>
      <c r="U188" s="88">
        <v>94</v>
      </c>
      <c r="V188" s="88">
        <v>23</v>
      </c>
      <c r="W188" s="89">
        <v>5.5555555555555552E-2</v>
      </c>
      <c r="X188" s="89">
        <v>1.3593380614657211E-2</v>
      </c>
    </row>
    <row r="189" spans="14:24" ht="15.75" x14ac:dyDescent="0.25">
      <c r="N189" s="85">
        <v>42247</v>
      </c>
      <c r="O189" s="86">
        <v>1473</v>
      </c>
      <c r="P189" s="86">
        <v>262</v>
      </c>
      <c r="Q189" s="86">
        <v>1211</v>
      </c>
      <c r="R189" s="87">
        <v>10997172240</v>
      </c>
      <c r="S189" s="87">
        <v>8109405783</v>
      </c>
      <c r="T189" s="87">
        <v>2887766457</v>
      </c>
      <c r="U189" s="88">
        <v>78</v>
      </c>
      <c r="V189" s="88">
        <v>22</v>
      </c>
      <c r="W189" s="89">
        <v>5.2953156822810592E-2</v>
      </c>
      <c r="X189" s="89">
        <v>1.493550577053632E-2</v>
      </c>
    </row>
    <row r="190" spans="14:24" ht="15.75" x14ac:dyDescent="0.25">
      <c r="N190" s="85">
        <v>42277</v>
      </c>
      <c r="O190" s="86">
        <v>1546</v>
      </c>
      <c r="P190" s="86">
        <v>286</v>
      </c>
      <c r="Q190" s="86">
        <v>1260</v>
      </c>
      <c r="R190" s="87">
        <v>10115504506</v>
      </c>
      <c r="S190" s="87">
        <v>7101064249</v>
      </c>
      <c r="T190" s="87">
        <v>3014440257</v>
      </c>
      <c r="U190" s="88">
        <v>77</v>
      </c>
      <c r="V190" s="88">
        <v>19</v>
      </c>
      <c r="W190" s="89">
        <v>4.9805950840879687E-2</v>
      </c>
      <c r="X190" s="89">
        <v>1.2289780077619664E-2</v>
      </c>
    </row>
    <row r="191" spans="14:24" ht="15.75" x14ac:dyDescent="0.25">
      <c r="N191" s="85">
        <v>42308</v>
      </c>
      <c r="O191" s="86">
        <v>1643</v>
      </c>
      <c r="P191" s="86">
        <v>313</v>
      </c>
      <c r="Q191" s="86">
        <v>1330</v>
      </c>
      <c r="R191" s="87">
        <v>11170442749</v>
      </c>
      <c r="S191" s="87">
        <v>8089897513</v>
      </c>
      <c r="T191" s="87">
        <v>3080545236</v>
      </c>
      <c r="U191" s="88">
        <v>72</v>
      </c>
      <c r="V191" s="88">
        <v>20</v>
      </c>
      <c r="W191" s="89">
        <v>4.3822276323797933E-2</v>
      </c>
      <c r="X191" s="89">
        <v>1.2172854534388313E-2</v>
      </c>
    </row>
    <row r="192" spans="14:24" ht="15.75" x14ac:dyDescent="0.25">
      <c r="N192" s="85">
        <v>42338</v>
      </c>
      <c r="O192" s="86">
        <v>1478</v>
      </c>
      <c r="P192" s="86">
        <v>243</v>
      </c>
      <c r="Q192" s="86">
        <v>1235</v>
      </c>
      <c r="R192" s="87">
        <v>8736964469</v>
      </c>
      <c r="S192" s="87">
        <v>5916060553</v>
      </c>
      <c r="T192" s="87">
        <v>2820903916</v>
      </c>
      <c r="U192" s="88">
        <v>66</v>
      </c>
      <c r="V192" s="88">
        <v>23</v>
      </c>
      <c r="W192" s="89">
        <v>4.4654939106901215E-2</v>
      </c>
      <c r="X192" s="89">
        <v>1.5561569688768605E-2</v>
      </c>
    </row>
    <row r="193" spans="14:24" ht="15.75" x14ac:dyDescent="0.25">
      <c r="N193" s="85">
        <v>42369</v>
      </c>
      <c r="O193" s="86">
        <v>2124</v>
      </c>
      <c r="P193" s="86">
        <v>416</v>
      </c>
      <c r="Q193" s="86">
        <v>1708</v>
      </c>
      <c r="R193" s="87">
        <v>20326662975</v>
      </c>
      <c r="S193" s="87">
        <v>16109363075</v>
      </c>
      <c r="T193" s="87">
        <v>4217299900</v>
      </c>
      <c r="U193" s="88">
        <v>117</v>
      </c>
      <c r="V193" s="88">
        <v>30</v>
      </c>
      <c r="W193" s="89">
        <v>5.5084745762711863E-2</v>
      </c>
      <c r="X193" s="89">
        <v>1.4124293785310734E-2</v>
      </c>
    </row>
    <row r="194" spans="14:24" ht="15.75" x14ac:dyDescent="0.25">
      <c r="N194" s="85">
        <v>42400</v>
      </c>
      <c r="O194" s="86">
        <v>1360</v>
      </c>
      <c r="P194" s="86">
        <v>235</v>
      </c>
      <c r="Q194" s="86">
        <v>1125</v>
      </c>
      <c r="R194" s="87">
        <v>8677687248</v>
      </c>
      <c r="S194" s="87">
        <v>5848337851</v>
      </c>
      <c r="T194" s="87">
        <v>2829349397</v>
      </c>
      <c r="U194" s="88">
        <v>64</v>
      </c>
      <c r="V194" s="88">
        <v>13</v>
      </c>
      <c r="W194" s="89">
        <v>4.7058823529411764E-2</v>
      </c>
      <c r="X194" s="89">
        <v>9.5588235294117654E-3</v>
      </c>
    </row>
    <row r="195" spans="14:24" ht="15.75" x14ac:dyDescent="0.25">
      <c r="N195" s="85">
        <v>42429</v>
      </c>
      <c r="O195" s="86">
        <v>1337</v>
      </c>
      <c r="P195" s="86">
        <v>230</v>
      </c>
      <c r="Q195" s="86">
        <v>1107</v>
      </c>
      <c r="R195" s="87">
        <v>8077643000</v>
      </c>
      <c r="S195" s="87">
        <v>5496571574</v>
      </c>
      <c r="T195" s="87">
        <v>2581071426</v>
      </c>
      <c r="U195" s="88">
        <v>56</v>
      </c>
      <c r="V195" s="88">
        <v>12</v>
      </c>
      <c r="W195" s="89">
        <v>4.1884816753926704E-2</v>
      </c>
      <c r="X195" s="89">
        <v>8.9753178758414359E-3</v>
      </c>
    </row>
    <row r="196" spans="14:24" ht="15.75" x14ac:dyDescent="0.25">
      <c r="N196" s="85">
        <v>42460</v>
      </c>
      <c r="O196" s="86">
        <v>1781</v>
      </c>
      <c r="P196" s="86">
        <v>288</v>
      </c>
      <c r="Q196" s="86">
        <v>1493</v>
      </c>
      <c r="R196" s="87">
        <v>9823373075</v>
      </c>
      <c r="S196" s="87">
        <v>6332779633</v>
      </c>
      <c r="T196" s="87">
        <v>3490593442</v>
      </c>
      <c r="U196" s="88">
        <v>83</v>
      </c>
      <c r="V196" s="88">
        <v>21</v>
      </c>
      <c r="W196" s="89">
        <v>4.6603032004491861E-2</v>
      </c>
      <c r="X196" s="89">
        <v>1.1791128579449747E-2</v>
      </c>
    </row>
    <row r="197" spans="14:24" ht="15.75" x14ac:dyDescent="0.25">
      <c r="N197" s="85">
        <v>42490</v>
      </c>
      <c r="O197" s="86">
        <v>1578</v>
      </c>
      <c r="P197" s="86">
        <v>214</v>
      </c>
      <c r="Q197" s="86">
        <v>1364</v>
      </c>
      <c r="R197" s="87">
        <v>7364266227</v>
      </c>
      <c r="S197" s="87">
        <v>4311114546</v>
      </c>
      <c r="T197" s="87">
        <v>3053151681</v>
      </c>
      <c r="U197" s="88">
        <v>79</v>
      </c>
      <c r="V197" s="88">
        <v>11</v>
      </c>
      <c r="W197" s="89">
        <v>5.0063371356147024E-2</v>
      </c>
      <c r="X197" s="89">
        <v>6.9708491761723704E-3</v>
      </c>
    </row>
    <row r="198" spans="14:24" ht="15.75" x14ac:dyDescent="0.25">
      <c r="N198" s="85">
        <v>42521</v>
      </c>
      <c r="O198" s="86">
        <v>1666</v>
      </c>
      <c r="P198" s="86">
        <v>267</v>
      </c>
      <c r="Q198" s="86">
        <v>1399</v>
      </c>
      <c r="R198" s="87">
        <v>8870944524</v>
      </c>
      <c r="S198" s="87">
        <v>5830855263</v>
      </c>
      <c r="T198" s="87">
        <v>3040089261</v>
      </c>
      <c r="U198" s="88">
        <v>73</v>
      </c>
      <c r="V198" s="88">
        <v>23</v>
      </c>
      <c r="W198" s="89">
        <v>4.3817527010804325E-2</v>
      </c>
      <c r="X198" s="89">
        <v>1.3805522208883553E-2</v>
      </c>
    </row>
    <row r="199" spans="14:24" ht="15.75" x14ac:dyDescent="0.25">
      <c r="N199" s="85">
        <v>42551</v>
      </c>
      <c r="O199" s="86">
        <v>1897</v>
      </c>
      <c r="P199" s="86">
        <v>364</v>
      </c>
      <c r="Q199" s="86">
        <v>1533</v>
      </c>
      <c r="R199" s="87">
        <v>16510486343</v>
      </c>
      <c r="S199" s="87">
        <v>12808194832</v>
      </c>
      <c r="T199" s="87">
        <v>3702291511</v>
      </c>
      <c r="U199" s="88">
        <v>73</v>
      </c>
      <c r="V199" s="88">
        <v>23</v>
      </c>
      <c r="W199" s="89">
        <v>3.8481813389562469E-2</v>
      </c>
      <c r="X199" s="89">
        <v>1.2124406958355299E-2</v>
      </c>
    </row>
    <row r="200" spans="14:24" ht="15.75" x14ac:dyDescent="0.25">
      <c r="N200" s="85">
        <v>42582</v>
      </c>
      <c r="O200" s="86">
        <v>1535</v>
      </c>
      <c r="P200" s="86">
        <v>273</v>
      </c>
      <c r="Q200" s="86">
        <v>1262</v>
      </c>
      <c r="R200" s="87">
        <v>10769955697</v>
      </c>
      <c r="S200" s="87">
        <v>7937507440</v>
      </c>
      <c r="T200" s="87">
        <v>2832448257</v>
      </c>
      <c r="U200" s="88">
        <v>39</v>
      </c>
      <c r="V200" s="88">
        <v>19</v>
      </c>
      <c r="W200" s="89">
        <v>2.5407166123778503E-2</v>
      </c>
      <c r="X200" s="89">
        <v>1.2377850162866449E-2</v>
      </c>
    </row>
    <row r="201" spans="14:24" ht="15.75" x14ac:dyDescent="0.25">
      <c r="N201" s="85">
        <v>42613</v>
      </c>
      <c r="O201" s="86">
        <v>1630</v>
      </c>
      <c r="P201" s="86">
        <v>293</v>
      </c>
      <c r="Q201" s="86">
        <v>1337</v>
      </c>
      <c r="R201" s="87">
        <v>11213340430</v>
      </c>
      <c r="S201" s="87">
        <v>8281232950</v>
      </c>
      <c r="T201" s="87">
        <v>2932107480</v>
      </c>
      <c r="U201" s="88">
        <v>59</v>
      </c>
      <c r="V201" s="88">
        <v>14</v>
      </c>
      <c r="W201" s="89">
        <v>3.6196319018404907E-2</v>
      </c>
      <c r="X201" s="89">
        <v>8.5889570552147246E-3</v>
      </c>
    </row>
    <row r="202" spans="14:24" ht="15.75" x14ac:dyDescent="0.25">
      <c r="N202" s="85">
        <v>42643</v>
      </c>
      <c r="O202" s="86">
        <v>1646</v>
      </c>
      <c r="P202" s="86">
        <v>323</v>
      </c>
      <c r="Q202" s="86">
        <v>1323</v>
      </c>
      <c r="R202" s="87">
        <v>12419272363</v>
      </c>
      <c r="S202" s="87">
        <v>9101606555</v>
      </c>
      <c r="T202" s="87">
        <v>3317665808</v>
      </c>
      <c r="U202" s="88">
        <v>46</v>
      </c>
      <c r="V202" s="88">
        <v>24</v>
      </c>
      <c r="W202" s="89">
        <v>2.7946537059538274E-2</v>
      </c>
      <c r="X202" s="89">
        <v>1.4580801944106925E-2</v>
      </c>
    </row>
    <row r="203" spans="14:24" ht="15.75" x14ac:dyDescent="0.25">
      <c r="N203" s="85">
        <v>42674</v>
      </c>
      <c r="O203" s="86">
        <v>1497</v>
      </c>
      <c r="P203" s="86">
        <v>277</v>
      </c>
      <c r="Q203" s="86">
        <v>1220</v>
      </c>
      <c r="R203" s="87">
        <v>11154425925</v>
      </c>
      <c r="S203" s="87">
        <v>8377368886</v>
      </c>
      <c r="T203" s="87">
        <v>2777057039</v>
      </c>
      <c r="U203" s="88">
        <v>34</v>
      </c>
      <c r="V203" s="88">
        <v>19</v>
      </c>
      <c r="W203" s="89">
        <v>2.2712090848363394E-2</v>
      </c>
      <c r="X203" s="89">
        <v>1.2692050768203072E-2</v>
      </c>
    </row>
    <row r="204" spans="14:24" ht="15.75" x14ac:dyDescent="0.25">
      <c r="N204" s="85">
        <v>42704</v>
      </c>
      <c r="O204" s="86">
        <v>1508</v>
      </c>
      <c r="P204" s="86">
        <v>315</v>
      </c>
      <c r="Q204" s="86">
        <v>1193</v>
      </c>
      <c r="R204" s="87">
        <v>12372084893</v>
      </c>
      <c r="S204" s="87">
        <v>9436816931</v>
      </c>
      <c r="T204" s="87">
        <v>2935267962</v>
      </c>
      <c r="U204" s="88">
        <v>47</v>
      </c>
      <c r="V204" s="88">
        <v>16</v>
      </c>
      <c r="W204" s="89">
        <v>3.1167108753315648E-2</v>
      </c>
      <c r="X204" s="89">
        <v>1.0610079575596816E-2</v>
      </c>
    </row>
    <row r="205" spans="14:24" ht="15.75" x14ac:dyDescent="0.25">
      <c r="N205" s="85">
        <v>42735</v>
      </c>
      <c r="O205" s="86">
        <v>1791</v>
      </c>
      <c r="P205" s="86">
        <v>379</v>
      </c>
      <c r="Q205" s="86">
        <v>1412</v>
      </c>
      <c r="R205" s="87">
        <v>14585738526</v>
      </c>
      <c r="S205" s="87">
        <v>11255896287</v>
      </c>
      <c r="T205" s="87">
        <v>3329842239</v>
      </c>
      <c r="U205" s="88">
        <v>60</v>
      </c>
      <c r="V205" s="88">
        <v>19</v>
      </c>
      <c r="W205" s="89">
        <v>3.350083752093802E-2</v>
      </c>
      <c r="X205" s="89">
        <v>1.060859854829704E-2</v>
      </c>
    </row>
    <row r="206" spans="14:24" ht="15.75" x14ac:dyDescent="0.25">
      <c r="N206" s="85">
        <v>42766</v>
      </c>
      <c r="O206" s="86">
        <v>1421</v>
      </c>
      <c r="P206" s="86">
        <v>283</v>
      </c>
      <c r="Q206" s="86">
        <v>1138</v>
      </c>
      <c r="R206" s="87">
        <v>11039318913</v>
      </c>
      <c r="S206" s="87">
        <v>7949321336</v>
      </c>
      <c r="T206" s="87">
        <v>3089997577</v>
      </c>
      <c r="U206" s="88">
        <v>29</v>
      </c>
      <c r="V206" s="88">
        <v>17</v>
      </c>
      <c r="W206" s="89">
        <v>2.0408163265306121E-2</v>
      </c>
      <c r="X206" s="89">
        <v>1.1963406052076003E-2</v>
      </c>
    </row>
    <row r="207" spans="14:24" ht="15.75" x14ac:dyDescent="0.25">
      <c r="N207" s="85">
        <v>42794</v>
      </c>
      <c r="O207" s="86">
        <v>1068</v>
      </c>
      <c r="P207" s="86">
        <v>209</v>
      </c>
      <c r="Q207" s="86">
        <v>859</v>
      </c>
      <c r="R207" s="87">
        <v>7975733728</v>
      </c>
      <c r="S207" s="87">
        <v>5838009618</v>
      </c>
      <c r="T207" s="87">
        <v>2137724110</v>
      </c>
      <c r="U207" s="88">
        <v>20</v>
      </c>
      <c r="V207" s="88">
        <v>9</v>
      </c>
      <c r="W207" s="89">
        <v>1.8726591760299626E-2</v>
      </c>
      <c r="X207" s="89">
        <v>8.4269662921348312E-3</v>
      </c>
    </row>
    <row r="208" spans="14:24" ht="15.75" x14ac:dyDescent="0.25">
      <c r="N208" s="85">
        <v>42825</v>
      </c>
      <c r="O208" s="86">
        <v>1386</v>
      </c>
      <c r="P208" s="86">
        <v>268</v>
      </c>
      <c r="Q208" s="86">
        <v>1118</v>
      </c>
      <c r="R208" s="87">
        <v>10166170304</v>
      </c>
      <c r="S208" s="87">
        <v>7342177234</v>
      </c>
      <c r="T208" s="87">
        <v>2823993070</v>
      </c>
      <c r="U208" s="88">
        <v>37</v>
      </c>
      <c r="V208" s="88">
        <v>13</v>
      </c>
      <c r="W208" s="89">
        <v>2.6695526695526696E-2</v>
      </c>
      <c r="X208" s="89">
        <v>9.3795093795093799E-3</v>
      </c>
    </row>
    <row r="209" spans="14:24" ht="15.75" x14ac:dyDescent="0.25">
      <c r="N209" s="85">
        <v>42855</v>
      </c>
      <c r="O209" s="86">
        <v>960</v>
      </c>
      <c r="P209" s="86">
        <v>237</v>
      </c>
      <c r="Q209" s="86">
        <v>723</v>
      </c>
      <c r="R209" s="87">
        <v>9274905258</v>
      </c>
      <c r="S209" s="87">
        <v>7094123258</v>
      </c>
      <c r="T209" s="87">
        <v>2180782000</v>
      </c>
      <c r="U209" s="88">
        <v>15</v>
      </c>
      <c r="V209" s="88">
        <v>9</v>
      </c>
      <c r="W209" s="89">
        <v>1.5625E-2</v>
      </c>
      <c r="X209" s="89">
        <v>9.3749999999999997E-3</v>
      </c>
    </row>
    <row r="210" spans="14:24" ht="15.75" x14ac:dyDescent="0.25">
      <c r="N210" s="85">
        <v>42886</v>
      </c>
      <c r="O210" s="86">
        <v>1129</v>
      </c>
      <c r="P210" s="86">
        <v>274</v>
      </c>
      <c r="Q210" s="86">
        <v>855</v>
      </c>
      <c r="R210" s="87">
        <v>9056261097</v>
      </c>
      <c r="S210" s="87">
        <v>6039124750</v>
      </c>
      <c r="T210" s="87">
        <v>3017136347</v>
      </c>
      <c r="U210" s="88">
        <v>17</v>
      </c>
      <c r="V210" s="88">
        <v>15</v>
      </c>
      <c r="W210" s="89">
        <v>1.5057573073516387E-2</v>
      </c>
      <c r="X210" s="89">
        <v>1.3286093888396812E-2</v>
      </c>
    </row>
    <row r="211" spans="14:24" ht="15.75" x14ac:dyDescent="0.25">
      <c r="N211" s="85">
        <v>42916</v>
      </c>
      <c r="O211" s="86">
        <v>1398</v>
      </c>
      <c r="P211" s="86">
        <v>359</v>
      </c>
      <c r="Q211" s="86">
        <v>1039</v>
      </c>
      <c r="R211" s="87">
        <v>13222230381</v>
      </c>
      <c r="S211" s="87">
        <v>9393614479</v>
      </c>
      <c r="T211" s="87">
        <v>3828615902</v>
      </c>
      <c r="U211" s="88">
        <v>14</v>
      </c>
      <c r="V211" s="88">
        <v>24</v>
      </c>
      <c r="W211" s="89">
        <v>1.0014306151645207E-2</v>
      </c>
      <c r="X211" s="89">
        <v>1.7167381974248927E-2</v>
      </c>
    </row>
    <row r="212" spans="14:24" ht="15.75" x14ac:dyDescent="0.25">
      <c r="N212" s="85">
        <v>42947</v>
      </c>
      <c r="O212" s="86">
        <v>1115</v>
      </c>
      <c r="P212" s="86">
        <v>268</v>
      </c>
      <c r="Q212" s="86">
        <v>847</v>
      </c>
      <c r="R212" s="87">
        <v>10228899083</v>
      </c>
      <c r="S212" s="87">
        <v>7296636999</v>
      </c>
      <c r="T212" s="87">
        <v>2932262084</v>
      </c>
      <c r="U212" s="88">
        <v>15</v>
      </c>
      <c r="V212" s="88">
        <v>11</v>
      </c>
      <c r="W212" s="89">
        <v>1.3452914798206279E-2</v>
      </c>
      <c r="X212" s="89">
        <v>9.8654708520179366E-3</v>
      </c>
    </row>
    <row r="213" spans="14:24" ht="15.75" x14ac:dyDescent="0.25">
      <c r="N213" s="85">
        <v>42978</v>
      </c>
      <c r="O213" s="86">
        <v>1261</v>
      </c>
      <c r="P213" s="86">
        <v>295</v>
      </c>
      <c r="Q213" s="86">
        <v>966</v>
      </c>
      <c r="R213" s="87">
        <v>11098647152</v>
      </c>
      <c r="S213" s="87">
        <v>7538309684</v>
      </c>
      <c r="T213" s="87">
        <v>3560337468</v>
      </c>
      <c r="U213" s="88">
        <v>15</v>
      </c>
      <c r="V213" s="88">
        <v>18</v>
      </c>
      <c r="W213" s="89">
        <v>1.1895321173671689E-2</v>
      </c>
      <c r="X213" s="89">
        <v>1.4274385408406027E-2</v>
      </c>
    </row>
    <row r="214" spans="14:24" ht="15.75" x14ac:dyDescent="0.25">
      <c r="N214" s="85">
        <v>43008</v>
      </c>
      <c r="O214" s="86">
        <v>1158</v>
      </c>
      <c r="P214" s="86">
        <v>290</v>
      </c>
      <c r="Q214" s="86">
        <v>868</v>
      </c>
      <c r="R214" s="87">
        <v>11141703566</v>
      </c>
      <c r="S214" s="87">
        <v>8279567007</v>
      </c>
      <c r="T214" s="87">
        <v>2862136559</v>
      </c>
      <c r="U214" s="88">
        <v>16</v>
      </c>
      <c r="V214" s="88">
        <v>13</v>
      </c>
      <c r="W214" s="89">
        <v>1.3816925734024179E-2</v>
      </c>
      <c r="X214" s="89">
        <v>1.1226252158894647E-2</v>
      </c>
    </row>
    <row r="215" spans="14:24" ht="15.75" x14ac:dyDescent="0.25">
      <c r="N215" s="85">
        <v>43039</v>
      </c>
      <c r="O215" s="86">
        <v>1288</v>
      </c>
      <c r="P215" s="86">
        <v>307</v>
      </c>
      <c r="Q215" s="86">
        <v>981</v>
      </c>
      <c r="R215" s="87">
        <v>12230163264</v>
      </c>
      <c r="S215" s="87">
        <v>9201716558</v>
      </c>
      <c r="T215" s="87">
        <v>3028446706</v>
      </c>
      <c r="U215" s="88">
        <v>21</v>
      </c>
      <c r="V215" s="88">
        <v>14</v>
      </c>
      <c r="W215" s="89">
        <v>1.6304347826086956E-2</v>
      </c>
      <c r="X215" s="89">
        <v>1.0869565217391304E-2</v>
      </c>
    </row>
    <row r="216" spans="14:24" ht="15.75" x14ac:dyDescent="0.25">
      <c r="N216" s="85">
        <v>43069</v>
      </c>
      <c r="O216" s="86">
        <v>1200</v>
      </c>
      <c r="P216" s="86">
        <v>276</v>
      </c>
      <c r="Q216" s="86">
        <v>924</v>
      </c>
      <c r="R216" s="87">
        <v>11654158129</v>
      </c>
      <c r="S216" s="87">
        <v>8328655421</v>
      </c>
      <c r="T216" s="87">
        <v>3325502708</v>
      </c>
      <c r="U216" s="88">
        <v>23</v>
      </c>
      <c r="V216" s="88">
        <v>21</v>
      </c>
      <c r="W216" s="89">
        <v>1.9166666666666665E-2</v>
      </c>
      <c r="X216" s="89">
        <v>1.7500000000000002E-2</v>
      </c>
    </row>
    <row r="217" spans="14:24" ht="15.75" x14ac:dyDescent="0.25">
      <c r="N217" s="85">
        <v>43100</v>
      </c>
      <c r="O217" s="86">
        <v>1334</v>
      </c>
      <c r="P217" s="86">
        <v>344</v>
      </c>
      <c r="Q217" s="86">
        <v>990</v>
      </c>
      <c r="R217" s="87">
        <v>14047137952</v>
      </c>
      <c r="S217" s="87">
        <v>10421519451</v>
      </c>
      <c r="T217" s="87">
        <v>3625618501</v>
      </c>
      <c r="U217" s="88">
        <v>24</v>
      </c>
      <c r="V217" s="88">
        <v>16</v>
      </c>
      <c r="W217" s="89">
        <v>1.7991004497751123E-2</v>
      </c>
      <c r="X217" s="89">
        <v>1.1994002998500749E-2</v>
      </c>
    </row>
    <row r="218" spans="14:24" ht="15.75" x14ac:dyDescent="0.25">
      <c r="N218" s="85">
        <v>43131</v>
      </c>
      <c r="O218" s="86">
        <v>1196</v>
      </c>
      <c r="P218" s="86">
        <v>271</v>
      </c>
      <c r="Q218" s="86">
        <v>925</v>
      </c>
      <c r="R218" s="87">
        <v>11353854642</v>
      </c>
      <c r="S218" s="87">
        <v>8161144545</v>
      </c>
      <c r="T218" s="87">
        <v>3192710097</v>
      </c>
      <c r="U218" s="88">
        <v>19</v>
      </c>
      <c r="V218" s="88">
        <v>13</v>
      </c>
      <c r="W218" s="89">
        <v>1.588628762541806E-2</v>
      </c>
      <c r="X218" s="89">
        <v>1.0869565217391304E-2</v>
      </c>
    </row>
    <row r="219" spans="14:24" ht="15.75" x14ac:dyDescent="0.25">
      <c r="N219" s="85">
        <v>43159</v>
      </c>
      <c r="O219" s="86">
        <v>982</v>
      </c>
      <c r="P219" s="86">
        <v>237</v>
      </c>
      <c r="Q219" s="86">
        <v>745</v>
      </c>
      <c r="R219" s="87">
        <v>9215558672</v>
      </c>
      <c r="S219" s="87">
        <v>6553559597</v>
      </c>
      <c r="T219" s="87">
        <v>2661999075</v>
      </c>
      <c r="U219" s="88">
        <v>11</v>
      </c>
      <c r="V219" s="88">
        <v>10</v>
      </c>
      <c r="W219" s="89">
        <v>1.1201629327902239E-2</v>
      </c>
      <c r="X219" s="89">
        <v>1.0183299389002037E-2</v>
      </c>
    </row>
    <row r="220" spans="14:24" ht="15.75" x14ac:dyDescent="0.25">
      <c r="N220" s="85">
        <v>43190</v>
      </c>
      <c r="O220" s="86">
        <v>1363</v>
      </c>
      <c r="P220" s="86">
        <v>272</v>
      </c>
      <c r="Q220" s="86">
        <v>1091</v>
      </c>
      <c r="R220" s="87">
        <v>13173446525</v>
      </c>
      <c r="S220" s="87">
        <v>9645701876</v>
      </c>
      <c r="T220" s="87">
        <v>3527744649</v>
      </c>
      <c r="U220" s="88">
        <v>23</v>
      </c>
      <c r="V220" s="88">
        <v>11</v>
      </c>
      <c r="W220" s="89">
        <v>1.6874541452677916E-2</v>
      </c>
      <c r="X220" s="89">
        <v>8.0704328686720464E-3</v>
      </c>
    </row>
    <row r="221" spans="14:24" ht="15.75" x14ac:dyDescent="0.25">
      <c r="N221" s="85">
        <v>43220</v>
      </c>
      <c r="O221" s="86">
        <v>1464</v>
      </c>
      <c r="P221" s="86">
        <v>246</v>
      </c>
      <c r="Q221" s="86">
        <v>1218</v>
      </c>
      <c r="R221" s="87">
        <v>9597558297</v>
      </c>
      <c r="S221" s="87">
        <v>6296804093</v>
      </c>
      <c r="T221" s="87">
        <v>3300754204</v>
      </c>
      <c r="U221" s="88">
        <v>25</v>
      </c>
      <c r="V221" s="88">
        <v>13</v>
      </c>
      <c r="W221" s="89">
        <v>1.7076502732240439E-2</v>
      </c>
      <c r="X221" s="89">
        <v>8.8797814207650268E-3</v>
      </c>
    </row>
    <row r="222" spans="14:24" ht="15.75" x14ac:dyDescent="0.25">
      <c r="N222" s="85">
        <v>43251</v>
      </c>
      <c r="O222" s="86">
        <v>1558</v>
      </c>
      <c r="P222" s="86">
        <v>274</v>
      </c>
      <c r="Q222" s="86">
        <v>1284</v>
      </c>
      <c r="R222" s="87">
        <v>11219555138</v>
      </c>
      <c r="S222" s="87">
        <v>7777399467</v>
      </c>
      <c r="T222" s="87">
        <v>3442155671</v>
      </c>
      <c r="U222" s="88">
        <v>19</v>
      </c>
      <c r="V222" s="88">
        <v>16</v>
      </c>
      <c r="W222" s="89">
        <v>1.2195121951219513E-2</v>
      </c>
      <c r="X222" s="89">
        <v>1.0269576379974325E-2</v>
      </c>
    </row>
    <row r="223" spans="14:24" ht="15.75" x14ac:dyDescent="0.25">
      <c r="N223" s="85">
        <v>43281</v>
      </c>
      <c r="O223" s="86">
        <v>1549</v>
      </c>
      <c r="P223" s="86">
        <v>308</v>
      </c>
      <c r="Q223" s="86">
        <v>1241</v>
      </c>
      <c r="R223" s="87">
        <v>13804757234</v>
      </c>
      <c r="S223" s="87">
        <v>9833154314</v>
      </c>
      <c r="T223" s="87">
        <v>3971602920</v>
      </c>
      <c r="U223" s="88">
        <v>25</v>
      </c>
      <c r="V223" s="88">
        <v>21</v>
      </c>
      <c r="W223" s="89">
        <v>1.6139444803098774E-2</v>
      </c>
      <c r="X223" s="89">
        <v>1.355713363460297E-2</v>
      </c>
    </row>
    <row r="224" spans="14:24" ht="15.75" x14ac:dyDescent="0.25">
      <c r="N224" s="85">
        <v>43312</v>
      </c>
      <c r="O224" s="86">
        <v>1408</v>
      </c>
      <c r="P224" s="86">
        <v>306</v>
      </c>
      <c r="Q224" s="86">
        <v>1102</v>
      </c>
      <c r="R224" s="87">
        <v>11476804718</v>
      </c>
      <c r="S224" s="87">
        <v>8060421779</v>
      </c>
      <c r="T224" s="87">
        <v>3416382939</v>
      </c>
      <c r="U224" s="88">
        <v>19</v>
      </c>
      <c r="V224" s="88">
        <v>13</v>
      </c>
      <c r="W224" s="89">
        <v>1.3494318181818182E-2</v>
      </c>
      <c r="X224" s="89">
        <v>9.2329545454545459E-3</v>
      </c>
    </row>
    <row r="225" spans="14:24" ht="15.75" x14ac:dyDescent="0.25">
      <c r="N225" s="85">
        <v>43343</v>
      </c>
      <c r="O225" s="86">
        <v>1511</v>
      </c>
      <c r="P225" s="86">
        <v>338</v>
      </c>
      <c r="Q225" s="86">
        <v>1173</v>
      </c>
      <c r="R225" s="87">
        <v>13630172920</v>
      </c>
      <c r="S225" s="87">
        <v>9950746105</v>
      </c>
      <c r="T225" s="87">
        <v>3679426815</v>
      </c>
      <c r="U225" s="88">
        <v>16</v>
      </c>
      <c r="V225" s="88">
        <v>18</v>
      </c>
      <c r="W225" s="89">
        <v>1.0589013898080741E-2</v>
      </c>
      <c r="X225" s="89">
        <v>1.1912640635340834E-2</v>
      </c>
    </row>
    <row r="226" spans="14:24" ht="15.75" x14ac:dyDescent="0.25">
      <c r="N226" s="85">
        <v>43373</v>
      </c>
      <c r="O226" s="86">
        <v>1230</v>
      </c>
      <c r="P226" s="86">
        <v>246</v>
      </c>
      <c r="Q226" s="86">
        <v>984</v>
      </c>
      <c r="R226" s="87">
        <v>11445053102</v>
      </c>
      <c r="S226" s="87">
        <v>8491345374</v>
      </c>
      <c r="T226" s="87">
        <v>2953707728</v>
      </c>
      <c r="U226" s="88">
        <v>16</v>
      </c>
      <c r="V226" s="88">
        <v>11</v>
      </c>
      <c r="W226" s="89">
        <v>1.3008130081300813E-2</v>
      </c>
      <c r="X226" s="89">
        <v>8.9430894308943094E-3</v>
      </c>
    </row>
    <row r="227" spans="14:24" ht="15.75" x14ac:dyDescent="0.25">
      <c r="N227" s="85">
        <v>43404</v>
      </c>
      <c r="O227" s="86">
        <v>1477</v>
      </c>
      <c r="P227" s="86">
        <v>323</v>
      </c>
      <c r="Q227" s="86">
        <v>1154</v>
      </c>
      <c r="R227" s="87">
        <v>14202466901</v>
      </c>
      <c r="S227" s="87">
        <v>10594468488</v>
      </c>
      <c r="T227" s="87">
        <v>3607998413</v>
      </c>
      <c r="U227" s="88">
        <v>14</v>
      </c>
      <c r="V227" s="88">
        <v>13</v>
      </c>
      <c r="W227" s="89">
        <v>9.4786729857819912E-3</v>
      </c>
      <c r="X227" s="89">
        <v>8.8016249153689916E-3</v>
      </c>
    </row>
    <row r="228" spans="14:24" ht="15.75" x14ac:dyDescent="0.25">
      <c r="N228" s="85">
        <v>43434</v>
      </c>
      <c r="O228" s="86">
        <v>1349</v>
      </c>
      <c r="P228" s="86">
        <v>320</v>
      </c>
      <c r="Q228" s="86">
        <v>1029</v>
      </c>
      <c r="R228" s="87">
        <v>13800608801</v>
      </c>
      <c r="S228" s="87">
        <v>9805182816</v>
      </c>
      <c r="T228" s="87">
        <v>3995425985</v>
      </c>
      <c r="U228" s="88">
        <v>15</v>
      </c>
      <c r="V228" s="88">
        <v>17</v>
      </c>
      <c r="W228" s="89">
        <v>1.1119347664936991E-2</v>
      </c>
      <c r="X228" s="89">
        <v>1.2601927353595256E-2</v>
      </c>
    </row>
    <row r="229" spans="14:24" ht="15.75" x14ac:dyDescent="0.25">
      <c r="N229" s="85">
        <v>43465</v>
      </c>
      <c r="O229" s="86">
        <v>1639</v>
      </c>
      <c r="P229" s="86">
        <v>393</v>
      </c>
      <c r="Q229" s="86">
        <v>1246</v>
      </c>
      <c r="R229" s="87">
        <v>17134363830</v>
      </c>
      <c r="S229" s="87">
        <v>13279483177</v>
      </c>
      <c r="T229" s="87">
        <v>3854880653</v>
      </c>
      <c r="U229" s="88">
        <v>18</v>
      </c>
      <c r="V229" s="88">
        <v>13</v>
      </c>
      <c r="W229" s="89">
        <v>1.0982306284319707E-2</v>
      </c>
      <c r="X229" s="89">
        <v>7.9316656497864547E-3</v>
      </c>
    </row>
    <row r="230" spans="14:24" ht="15.75" x14ac:dyDescent="0.25">
      <c r="N230" s="85">
        <v>43496</v>
      </c>
      <c r="O230" s="86">
        <v>1254</v>
      </c>
      <c r="P230" s="86">
        <v>241</v>
      </c>
      <c r="Q230" s="86">
        <v>1013</v>
      </c>
      <c r="R230" s="87">
        <v>9438305157</v>
      </c>
      <c r="S230" s="87">
        <v>6277093875</v>
      </c>
      <c r="T230" s="87">
        <v>3161211282</v>
      </c>
      <c r="U230" s="88">
        <v>17</v>
      </c>
      <c r="V230" s="88">
        <v>12</v>
      </c>
      <c r="W230" s="89">
        <v>1.3556618819776715E-2</v>
      </c>
      <c r="X230" s="89">
        <v>9.5693779904306216E-3</v>
      </c>
    </row>
    <row r="231" spans="14:24" ht="15.75" x14ac:dyDescent="0.25">
      <c r="N231" s="85">
        <v>43524</v>
      </c>
      <c r="O231" s="86">
        <v>1088</v>
      </c>
      <c r="P231" s="86">
        <v>227</v>
      </c>
      <c r="Q231" s="86">
        <v>861</v>
      </c>
      <c r="R231" s="86">
        <v>9431640945</v>
      </c>
      <c r="S231" s="87">
        <v>6691593251</v>
      </c>
      <c r="T231" s="87">
        <v>2740047694</v>
      </c>
      <c r="U231" s="88">
        <v>14</v>
      </c>
      <c r="V231" s="88">
        <v>10</v>
      </c>
      <c r="W231" s="89">
        <v>1.2867647058823529E-2</v>
      </c>
      <c r="X231" s="89">
        <v>9.1911764705882356E-3</v>
      </c>
    </row>
    <row r="232" spans="14:24" ht="15.75" x14ac:dyDescent="0.25">
      <c r="N232" s="85">
        <v>43555</v>
      </c>
      <c r="O232" s="86">
        <v>1302</v>
      </c>
      <c r="P232" s="86">
        <v>255</v>
      </c>
      <c r="Q232" s="86">
        <v>1047</v>
      </c>
      <c r="R232" s="86">
        <v>10344799706</v>
      </c>
      <c r="S232" s="87">
        <v>6830707651</v>
      </c>
      <c r="T232" s="87">
        <v>3514092055</v>
      </c>
      <c r="U232" s="88">
        <v>19</v>
      </c>
      <c r="V232" s="88">
        <v>9</v>
      </c>
      <c r="W232" s="89">
        <v>1.4592933947772658E-2</v>
      </c>
      <c r="X232" s="89">
        <v>6.9124423963133645E-3</v>
      </c>
    </row>
    <row r="233" spans="14:24" ht="15.75" x14ac:dyDescent="0.25">
      <c r="N233" s="85">
        <v>43585</v>
      </c>
      <c r="O233" s="86">
        <v>1319</v>
      </c>
      <c r="P233" s="86">
        <v>245</v>
      </c>
      <c r="Q233" s="86">
        <v>1074</v>
      </c>
      <c r="R233" s="86">
        <v>8762336989</v>
      </c>
      <c r="S233" s="87">
        <v>5550659633</v>
      </c>
      <c r="T233" s="87">
        <v>3211677356</v>
      </c>
      <c r="U233" s="88">
        <v>18</v>
      </c>
      <c r="V233" s="88">
        <v>10</v>
      </c>
      <c r="W233" s="89">
        <v>1.3646702047005308E-2</v>
      </c>
      <c r="X233" s="89">
        <v>7.5815011372251705E-3</v>
      </c>
    </row>
    <row r="234" spans="14:24" ht="15.75" x14ac:dyDescent="0.25">
      <c r="N234" s="85">
        <v>43616</v>
      </c>
      <c r="O234" s="86">
        <v>1519</v>
      </c>
      <c r="P234" s="86">
        <v>319</v>
      </c>
      <c r="Q234" s="86">
        <v>1200</v>
      </c>
      <c r="R234" s="86">
        <v>13646968290</v>
      </c>
      <c r="S234" s="87">
        <v>9600721869</v>
      </c>
      <c r="T234" s="87">
        <v>4046246421</v>
      </c>
      <c r="U234" s="88">
        <v>22</v>
      </c>
      <c r="V234" s="88">
        <v>16</v>
      </c>
      <c r="W234" s="89">
        <v>1.4483212639894667E-2</v>
      </c>
      <c r="X234" s="89">
        <v>1.053324555628703E-2</v>
      </c>
    </row>
    <row r="235" spans="14:24" ht="15.75" x14ac:dyDescent="0.25">
      <c r="N235" s="85">
        <v>43646</v>
      </c>
      <c r="O235" s="86">
        <v>1460</v>
      </c>
      <c r="P235" s="86">
        <v>335</v>
      </c>
      <c r="Q235" s="86">
        <v>1125</v>
      </c>
      <c r="R235" s="86">
        <v>15905251021</v>
      </c>
      <c r="S235" s="87">
        <v>12014574455</v>
      </c>
      <c r="T235" s="87">
        <v>3890676566</v>
      </c>
      <c r="U235" s="88">
        <v>17</v>
      </c>
      <c r="V235" s="88">
        <v>7</v>
      </c>
      <c r="W235" s="89">
        <v>1.1643835616438357E-2</v>
      </c>
      <c r="X235" s="89">
        <v>4.7945205479452057E-3</v>
      </c>
    </row>
    <row r="236" spans="14:24" ht="15.75" x14ac:dyDescent="0.25">
      <c r="N236" s="85">
        <v>43677</v>
      </c>
      <c r="O236" s="86">
        <v>1459</v>
      </c>
      <c r="P236" s="86">
        <v>312</v>
      </c>
      <c r="Q236" s="86">
        <v>1147</v>
      </c>
      <c r="R236" s="86">
        <v>14016355045</v>
      </c>
      <c r="S236" s="87">
        <v>10117000047</v>
      </c>
      <c r="T236" s="87">
        <v>3899354998</v>
      </c>
      <c r="U236" s="88">
        <v>23</v>
      </c>
      <c r="V236" s="88">
        <v>10</v>
      </c>
      <c r="W236" s="89">
        <v>1.5764222069910898E-2</v>
      </c>
      <c r="X236" s="89">
        <v>6.8540095956134339E-3</v>
      </c>
    </row>
    <row r="237" spans="14:24" ht="15.75" x14ac:dyDescent="0.25">
      <c r="N237" s="85">
        <v>43708</v>
      </c>
      <c r="O237" s="86">
        <v>1542</v>
      </c>
      <c r="P237" s="86">
        <v>346</v>
      </c>
      <c r="Q237" s="86">
        <v>1196</v>
      </c>
      <c r="R237" s="86">
        <v>13612540713</v>
      </c>
      <c r="S237" s="87">
        <v>9962945181</v>
      </c>
      <c r="T237" s="87">
        <v>3649595532</v>
      </c>
      <c r="U237" s="88">
        <v>15</v>
      </c>
      <c r="V237" s="88">
        <v>9</v>
      </c>
      <c r="W237" s="89">
        <v>9.727626459143969E-3</v>
      </c>
      <c r="X237" s="89">
        <v>5.8365758754863814E-3</v>
      </c>
    </row>
    <row r="238" spans="14:24" ht="15.75" x14ac:dyDescent="0.25">
      <c r="N238" s="85">
        <v>43738</v>
      </c>
      <c r="O238" s="86">
        <v>1598</v>
      </c>
      <c r="P238" s="86">
        <v>346</v>
      </c>
      <c r="Q238" s="86">
        <v>1252</v>
      </c>
      <c r="R238" s="86">
        <v>15410286970</v>
      </c>
      <c r="S238" s="87">
        <v>11270455364</v>
      </c>
      <c r="T238" s="87">
        <v>4139831606</v>
      </c>
      <c r="U238" s="88">
        <v>19</v>
      </c>
      <c r="V238" s="88">
        <v>10</v>
      </c>
      <c r="W238" s="89">
        <v>1.1889862327909888E-2</v>
      </c>
      <c r="X238" s="89">
        <v>6.2578222778473091E-3</v>
      </c>
    </row>
    <row r="239" spans="14:24" ht="15.75" x14ac:dyDescent="0.25">
      <c r="N239" s="85">
        <v>43769</v>
      </c>
      <c r="O239" s="86">
        <v>1665</v>
      </c>
      <c r="P239" s="86">
        <v>315</v>
      </c>
      <c r="Q239" s="86">
        <v>1350</v>
      </c>
      <c r="R239" s="86">
        <v>13754310306</v>
      </c>
      <c r="S239" s="87">
        <v>9576541813</v>
      </c>
      <c r="T239" s="87">
        <v>4177768493</v>
      </c>
      <c r="U239" s="88">
        <v>15</v>
      </c>
      <c r="V239" s="88">
        <v>7</v>
      </c>
      <c r="W239" s="89">
        <v>9.0090090090090089E-3</v>
      </c>
      <c r="X239" s="89">
        <v>4.2042042042042043E-3</v>
      </c>
    </row>
    <row r="240" spans="14:24" ht="15.75" x14ac:dyDescent="0.25">
      <c r="N240" s="85">
        <v>43799</v>
      </c>
      <c r="O240" s="86">
        <v>1407</v>
      </c>
      <c r="P240" s="86">
        <v>289</v>
      </c>
      <c r="Q240" s="86">
        <v>1118</v>
      </c>
      <c r="R240" s="86">
        <v>12984686943</v>
      </c>
      <c r="S240" s="87">
        <v>9364001517</v>
      </c>
      <c r="T240" s="87">
        <v>3620685426</v>
      </c>
      <c r="U240" s="88">
        <v>20</v>
      </c>
      <c r="V240" s="88">
        <v>6</v>
      </c>
      <c r="W240" s="89">
        <v>1.4214641080312722E-2</v>
      </c>
      <c r="X240" s="89">
        <v>4.2643923240938165E-3</v>
      </c>
    </row>
    <row r="241" spans="14:24" ht="15.75" x14ac:dyDescent="0.25">
      <c r="N241" s="85">
        <v>43830</v>
      </c>
      <c r="O241" s="86">
        <v>1940</v>
      </c>
      <c r="P241" s="86">
        <v>424</v>
      </c>
      <c r="Q241" s="86">
        <v>1516</v>
      </c>
      <c r="R241" s="86">
        <v>20225514953</v>
      </c>
      <c r="S241" s="87">
        <v>15282622079</v>
      </c>
      <c r="T241" s="87">
        <v>4942892874</v>
      </c>
      <c r="U241" s="88">
        <v>26</v>
      </c>
      <c r="V241" s="88">
        <v>12</v>
      </c>
      <c r="W241" s="89">
        <v>1.3402061855670102E-2</v>
      </c>
      <c r="X241" s="89">
        <v>6.1855670103092781E-3</v>
      </c>
    </row>
    <row r="242" spans="14:24" ht="15.75" x14ac:dyDescent="0.25">
      <c r="N242" s="85">
        <v>43861</v>
      </c>
      <c r="O242" s="86">
        <v>1526</v>
      </c>
      <c r="P242" s="86">
        <v>269</v>
      </c>
      <c r="Q242" s="86">
        <v>1257</v>
      </c>
      <c r="R242" s="86">
        <v>11785930357</v>
      </c>
      <c r="S242" s="87">
        <v>7902973964</v>
      </c>
      <c r="T242" s="87">
        <v>3882956393</v>
      </c>
      <c r="U242" s="88">
        <v>18</v>
      </c>
      <c r="V242" s="88">
        <v>5</v>
      </c>
      <c r="W242" s="89">
        <v>1.1795543905635648E-2</v>
      </c>
      <c r="X242" s="89">
        <v>3.27653997378768E-3</v>
      </c>
    </row>
    <row r="243" spans="14:24" ht="15.75" x14ac:dyDescent="0.25">
      <c r="N243" s="85">
        <v>43890</v>
      </c>
      <c r="O243" s="86">
        <v>1276</v>
      </c>
      <c r="P243" s="86">
        <v>239</v>
      </c>
      <c r="Q243" s="86">
        <v>1037</v>
      </c>
      <c r="R243" s="86">
        <v>10564584136</v>
      </c>
      <c r="S243" s="87">
        <v>7363227569</v>
      </c>
      <c r="T243" s="87">
        <v>3201356567</v>
      </c>
      <c r="U243" s="88">
        <v>14</v>
      </c>
      <c r="V243" s="88">
        <v>8</v>
      </c>
      <c r="W243" s="89">
        <v>1.0971786833855799E-2</v>
      </c>
      <c r="X243" s="89">
        <v>6.269592476489028E-3</v>
      </c>
    </row>
    <row r="244" spans="14:24" ht="15.75" x14ac:dyDescent="0.25">
      <c r="N244" s="85">
        <v>43921</v>
      </c>
      <c r="O244" s="86">
        <v>1183</v>
      </c>
      <c r="P244" s="86">
        <v>213</v>
      </c>
      <c r="Q244" s="86">
        <v>970</v>
      </c>
      <c r="R244" s="86">
        <v>9177243798</v>
      </c>
      <c r="S244" s="87">
        <v>6247680801</v>
      </c>
      <c r="T244" s="87">
        <v>2929562997</v>
      </c>
      <c r="U244" s="88">
        <v>19</v>
      </c>
      <c r="V244" s="88">
        <v>5</v>
      </c>
      <c r="W244" s="89">
        <v>1.6060862214708368E-2</v>
      </c>
      <c r="X244" s="89">
        <v>4.22654268808115E-3</v>
      </c>
    </row>
    <row r="245" spans="14:24" ht="15.75" x14ac:dyDescent="0.25">
      <c r="N245" s="85">
        <v>43951</v>
      </c>
      <c r="O245" s="86">
        <v>767</v>
      </c>
      <c r="P245" s="86">
        <v>125</v>
      </c>
      <c r="Q245" s="86">
        <v>642</v>
      </c>
      <c r="R245" s="86">
        <v>5452801592</v>
      </c>
      <c r="S245" s="87">
        <v>3677407834</v>
      </c>
      <c r="T245" s="87">
        <v>1775393758</v>
      </c>
      <c r="U245" s="88">
        <v>7</v>
      </c>
      <c r="V245" s="88">
        <v>3</v>
      </c>
      <c r="W245" s="89">
        <v>9.126466753585397E-3</v>
      </c>
      <c r="X245" s="89">
        <v>3.9113428943937422E-3</v>
      </c>
    </row>
    <row r="246" spans="14:24" ht="15.75" x14ac:dyDescent="0.25">
      <c r="N246" s="85">
        <v>43982</v>
      </c>
      <c r="O246" s="86">
        <v>704</v>
      </c>
      <c r="P246" s="86">
        <v>106</v>
      </c>
      <c r="Q246" s="86">
        <v>598</v>
      </c>
      <c r="R246" s="86">
        <v>4026827355</v>
      </c>
      <c r="S246" s="87">
        <v>2273856738</v>
      </c>
      <c r="T246" s="87">
        <v>1752970617</v>
      </c>
      <c r="U246" s="88">
        <v>8</v>
      </c>
      <c r="V246" s="88">
        <v>6</v>
      </c>
      <c r="W246" s="89">
        <v>1.1363636363636364E-2</v>
      </c>
      <c r="X246" s="89">
        <v>8.5227272727272721E-3</v>
      </c>
    </row>
    <row r="247" spans="14:24" ht="15.75" x14ac:dyDescent="0.25">
      <c r="N247" s="85">
        <v>44012</v>
      </c>
      <c r="O247" s="86">
        <v>891</v>
      </c>
      <c r="P247" s="86">
        <v>142</v>
      </c>
      <c r="Q247" s="86">
        <v>749</v>
      </c>
      <c r="R247" s="86">
        <v>4895591655</v>
      </c>
      <c r="S247" s="87">
        <v>2791546233</v>
      </c>
      <c r="T247" s="87">
        <v>2104045422</v>
      </c>
      <c r="U247" s="88">
        <v>14</v>
      </c>
      <c r="V247" s="88">
        <v>8</v>
      </c>
      <c r="W247" s="89">
        <v>1.5712682379349047E-2</v>
      </c>
      <c r="X247" s="89">
        <v>8.9786756453423128E-3</v>
      </c>
    </row>
    <row r="248" spans="14:24" ht="15.75" x14ac:dyDescent="0.25">
      <c r="N248" s="85">
        <v>44043</v>
      </c>
      <c r="O248" s="86">
        <v>1070</v>
      </c>
      <c r="P248" s="86">
        <v>158</v>
      </c>
      <c r="Q248" s="86">
        <v>912</v>
      </c>
      <c r="R248" s="86">
        <v>5663489841</v>
      </c>
      <c r="S248" s="87">
        <v>3194509649</v>
      </c>
      <c r="T248" s="87">
        <v>2468980192</v>
      </c>
      <c r="U248" s="88">
        <v>17</v>
      </c>
      <c r="V248" s="88">
        <v>8</v>
      </c>
      <c r="W248" s="89">
        <v>1.5887850467289719E-2</v>
      </c>
      <c r="X248" s="89">
        <v>7.4766355140186919E-3</v>
      </c>
    </row>
    <row r="249" spans="14:24" ht="15.75" x14ac:dyDescent="0.25">
      <c r="N249" s="85">
        <v>44074</v>
      </c>
      <c r="O249" s="86">
        <v>1079</v>
      </c>
      <c r="P249" s="86">
        <v>153</v>
      </c>
      <c r="Q249" s="86">
        <v>926</v>
      </c>
      <c r="R249" s="86">
        <v>5326803709</v>
      </c>
      <c r="S249" s="87">
        <v>2974457161</v>
      </c>
      <c r="T249" s="87">
        <v>2352346548</v>
      </c>
      <c r="U249" s="88">
        <v>14</v>
      </c>
      <c r="V249" s="88">
        <v>4</v>
      </c>
      <c r="W249" s="89">
        <v>1.2974976830398516E-2</v>
      </c>
      <c r="X249" s="89">
        <v>3.7071362372567192E-3</v>
      </c>
    </row>
    <row r="250" spans="14:24" ht="15.75" x14ac:dyDescent="0.25">
      <c r="N250" s="85">
        <v>44104</v>
      </c>
      <c r="O250" s="86">
        <v>1320</v>
      </c>
      <c r="P250" s="86">
        <v>231</v>
      </c>
      <c r="Q250" s="86">
        <v>1089</v>
      </c>
      <c r="R250" s="86">
        <v>10174193927</v>
      </c>
      <c r="S250" s="87">
        <v>7204322577</v>
      </c>
      <c r="T250" s="87">
        <v>2969871350</v>
      </c>
      <c r="U250" s="88">
        <v>17</v>
      </c>
      <c r="V250" s="88">
        <v>7</v>
      </c>
      <c r="W250" s="89">
        <v>1.2878787878787878E-2</v>
      </c>
      <c r="X250" s="89">
        <v>5.3030303030303034E-3</v>
      </c>
    </row>
    <row r="251" spans="14:24" ht="15.75" x14ac:dyDescent="0.25">
      <c r="N251" s="85">
        <v>44135</v>
      </c>
      <c r="O251" s="86">
        <v>1400</v>
      </c>
      <c r="P251" s="86">
        <v>257</v>
      </c>
      <c r="Q251" s="86">
        <v>1143</v>
      </c>
      <c r="R251" s="86">
        <v>10960083022</v>
      </c>
      <c r="S251" s="87">
        <v>7566580805</v>
      </c>
      <c r="T251" s="87">
        <v>3393502217</v>
      </c>
      <c r="U251" s="88">
        <v>16</v>
      </c>
      <c r="V251" s="88">
        <v>11</v>
      </c>
      <c r="W251" s="89">
        <v>1.1428571428571429E-2</v>
      </c>
      <c r="X251" s="89">
        <v>7.8571428571428577E-3</v>
      </c>
    </row>
    <row r="252" spans="14:24" ht="15.75" x14ac:dyDescent="0.25">
      <c r="N252" s="85">
        <v>44165</v>
      </c>
      <c r="O252" s="86">
        <v>1333</v>
      </c>
      <c r="P252" s="86">
        <v>227</v>
      </c>
      <c r="Q252" s="86">
        <v>1106</v>
      </c>
      <c r="R252" s="86">
        <v>9809927260</v>
      </c>
      <c r="S252" s="87">
        <v>6477511957</v>
      </c>
      <c r="T252" s="87">
        <v>3332415303</v>
      </c>
      <c r="U252" s="88">
        <v>31</v>
      </c>
      <c r="V252" s="88">
        <v>5</v>
      </c>
      <c r="W252" s="89">
        <v>2.3255813953488372E-2</v>
      </c>
      <c r="X252" s="89">
        <v>3.7509377344336083E-3</v>
      </c>
    </row>
    <row r="253" spans="14:24" ht="15.75" x14ac:dyDescent="0.25">
      <c r="N253" s="85">
        <v>44196</v>
      </c>
      <c r="O253" s="86">
        <v>2419</v>
      </c>
      <c r="P253" s="86">
        <v>476</v>
      </c>
      <c r="Q253" s="86">
        <v>1943</v>
      </c>
      <c r="R253" s="86">
        <v>20595040190</v>
      </c>
      <c r="S253" s="87">
        <v>14452117780</v>
      </c>
      <c r="T253" s="87">
        <v>6142922410</v>
      </c>
      <c r="U253" s="88">
        <v>37</v>
      </c>
      <c r="V253" s="88">
        <v>16</v>
      </c>
      <c r="W253" s="89">
        <v>1.5295576684580404E-2</v>
      </c>
      <c r="X253" s="89">
        <v>6.6143034311699047E-3</v>
      </c>
    </row>
    <row r="254" spans="14:24" ht="15.75" x14ac:dyDescent="0.25">
      <c r="N254" s="85">
        <v>44227</v>
      </c>
      <c r="O254" s="86">
        <v>1329</v>
      </c>
      <c r="P254" s="86">
        <v>234</v>
      </c>
      <c r="Q254" s="86">
        <v>1095</v>
      </c>
      <c r="R254" s="86">
        <v>9582581983</v>
      </c>
      <c r="S254" s="87">
        <v>6563194082</v>
      </c>
      <c r="T254" s="87">
        <v>3019387901</v>
      </c>
      <c r="U254" s="88">
        <v>27</v>
      </c>
      <c r="V254" s="88">
        <v>8</v>
      </c>
      <c r="W254" s="89">
        <v>2.0316027088036117E-2</v>
      </c>
      <c r="X254" s="89">
        <v>6.0195635816403309E-3</v>
      </c>
    </row>
    <row r="255" spans="14:24" ht="15.75" x14ac:dyDescent="0.25">
      <c r="N255" s="85">
        <v>44255</v>
      </c>
      <c r="O255" s="86">
        <v>1315</v>
      </c>
      <c r="P255" s="86">
        <v>192</v>
      </c>
      <c r="Q255" s="86">
        <v>1123</v>
      </c>
      <c r="R255" s="86">
        <v>7670944869</v>
      </c>
      <c r="S255" s="87">
        <v>4462107545</v>
      </c>
      <c r="T255" s="87">
        <v>3208837324</v>
      </c>
      <c r="U255" s="88">
        <v>19</v>
      </c>
      <c r="V255" s="88">
        <v>2</v>
      </c>
      <c r="W255" s="89">
        <v>1.4448669201520912E-2</v>
      </c>
      <c r="X255" s="89">
        <v>1.520912547528517E-3</v>
      </c>
    </row>
    <row r="256" spans="14:24" ht="15.75" x14ac:dyDescent="0.25">
      <c r="N256" s="85">
        <v>44286</v>
      </c>
      <c r="O256" s="86">
        <v>1835</v>
      </c>
      <c r="P256" s="86">
        <v>262</v>
      </c>
      <c r="Q256" s="86">
        <v>1573</v>
      </c>
      <c r="R256" s="86">
        <v>11214522718</v>
      </c>
      <c r="S256" s="87">
        <v>6731642340</v>
      </c>
      <c r="T256" s="87">
        <v>4482880378</v>
      </c>
      <c r="U256" s="88">
        <v>25</v>
      </c>
      <c r="V256" s="88">
        <v>11</v>
      </c>
      <c r="W256" s="89">
        <v>1.3623978201634877E-2</v>
      </c>
      <c r="X256" s="89">
        <v>5.9945504087193461E-3</v>
      </c>
    </row>
    <row r="257" spans="14:24" ht="15.75" x14ac:dyDescent="0.25">
      <c r="N257" s="85">
        <v>44316</v>
      </c>
      <c r="O257" s="86">
        <v>1901</v>
      </c>
      <c r="P257" s="86">
        <v>330</v>
      </c>
      <c r="Q257" s="86">
        <v>1571</v>
      </c>
      <c r="R257" s="86">
        <v>13807144808</v>
      </c>
      <c r="S257" s="87">
        <v>8970129792</v>
      </c>
      <c r="T257" s="87">
        <v>4837015016</v>
      </c>
      <c r="U257" s="88">
        <v>20</v>
      </c>
      <c r="V257" s="88">
        <v>10</v>
      </c>
      <c r="W257" s="89">
        <v>1.0520778537611783E-2</v>
      </c>
      <c r="X257" s="89">
        <v>5.2603892688058915E-3</v>
      </c>
    </row>
    <row r="258" spans="14:24" ht="15.75" x14ac:dyDescent="0.25">
      <c r="N258" s="85">
        <v>44347</v>
      </c>
      <c r="O258" s="86">
        <v>1937</v>
      </c>
      <c r="P258" s="86">
        <v>307</v>
      </c>
      <c r="Q258" s="86">
        <v>1630</v>
      </c>
      <c r="R258" s="86">
        <v>12474424347</v>
      </c>
      <c r="S258" s="87">
        <v>7836463152</v>
      </c>
      <c r="T258" s="87">
        <v>4637961195</v>
      </c>
      <c r="U258" s="88">
        <v>26</v>
      </c>
      <c r="V258" s="88">
        <v>7</v>
      </c>
      <c r="W258" s="89">
        <v>1.3422818791946308E-2</v>
      </c>
      <c r="X258" s="89">
        <v>3.6138358286009293E-3</v>
      </c>
    </row>
    <row r="259" spans="14:24" ht="15.75" x14ac:dyDescent="0.25">
      <c r="N259" s="85">
        <v>44377</v>
      </c>
      <c r="O259" s="86">
        <v>2300</v>
      </c>
      <c r="P259" s="86">
        <v>379</v>
      </c>
      <c r="Q259" s="86">
        <v>1921</v>
      </c>
      <c r="R259" s="86">
        <v>17431919982</v>
      </c>
      <c r="S259" s="87">
        <v>10953641557</v>
      </c>
      <c r="T259" s="87">
        <v>6478278425</v>
      </c>
      <c r="U259" s="88">
        <v>40</v>
      </c>
      <c r="V259" s="88">
        <v>7</v>
      </c>
      <c r="W259" s="89">
        <v>1.7391304347826087E-2</v>
      </c>
      <c r="X259" s="89">
        <v>3.0434782608695652E-3</v>
      </c>
    </row>
    <row r="260" spans="14:24" ht="15.75" x14ac:dyDescent="0.25">
      <c r="N260" s="85">
        <v>44408</v>
      </c>
      <c r="O260" s="86">
        <v>2120</v>
      </c>
      <c r="P260" s="86">
        <v>354</v>
      </c>
      <c r="Q260" s="86">
        <v>1766</v>
      </c>
      <c r="R260" s="86">
        <v>17521805777</v>
      </c>
      <c r="S260" s="87">
        <v>11482858092</v>
      </c>
      <c r="T260" s="87">
        <v>6038947685</v>
      </c>
      <c r="U260" s="88">
        <v>32</v>
      </c>
      <c r="V260" s="88">
        <v>11</v>
      </c>
      <c r="W260" s="89">
        <v>1.509433962264151E-2</v>
      </c>
      <c r="X260" s="89">
        <v>5.1886792452830186E-3</v>
      </c>
    </row>
    <row r="261" spans="14:24" ht="15.75" x14ac:dyDescent="0.25">
      <c r="N261" s="85">
        <v>44439</v>
      </c>
      <c r="O261" s="86">
        <v>2250</v>
      </c>
      <c r="P261" s="86">
        <v>401</v>
      </c>
      <c r="Q261" s="86">
        <v>1849</v>
      </c>
      <c r="R261" s="86">
        <v>19939696135</v>
      </c>
      <c r="S261" s="87">
        <v>13805710252</v>
      </c>
      <c r="T261" s="87">
        <v>6133985883</v>
      </c>
      <c r="U261" s="88">
        <v>30</v>
      </c>
      <c r="V261" s="88">
        <v>10</v>
      </c>
      <c r="W261" s="89">
        <v>1.3333333333333334E-2</v>
      </c>
      <c r="X261" s="89">
        <v>4.4444444444444444E-3</v>
      </c>
    </row>
    <row r="262" spans="14:24" ht="15.75" x14ac:dyDescent="0.25">
      <c r="N262" s="85">
        <v>44469</v>
      </c>
      <c r="O262" s="86">
        <v>2278</v>
      </c>
      <c r="P262" s="86">
        <v>417</v>
      </c>
      <c r="Q262" s="86">
        <v>1861</v>
      </c>
      <c r="R262" s="86">
        <v>20663204163</v>
      </c>
      <c r="S262" s="87">
        <v>13927904391</v>
      </c>
      <c r="T262" s="87">
        <v>6735299772</v>
      </c>
      <c r="U262" s="88">
        <v>27</v>
      </c>
      <c r="V262" s="88">
        <v>9</v>
      </c>
      <c r="W262" s="89">
        <v>1.1852502194907815E-2</v>
      </c>
      <c r="X262" s="89">
        <v>3.9508340649692716E-3</v>
      </c>
    </row>
    <row r="263" spans="14:24" ht="15.75" x14ac:dyDescent="0.25">
      <c r="N263" s="85">
        <v>44500</v>
      </c>
      <c r="O263" s="86">
        <v>2291</v>
      </c>
      <c r="P263" s="86">
        <v>412</v>
      </c>
      <c r="Q263" s="86">
        <v>1879</v>
      </c>
      <c r="R263" s="86">
        <v>20755395640</v>
      </c>
      <c r="S263" s="87">
        <v>14348926449</v>
      </c>
      <c r="T263" s="87">
        <v>6406469191</v>
      </c>
      <c r="U263" s="88">
        <v>28</v>
      </c>
      <c r="V263" s="88">
        <v>9</v>
      </c>
      <c r="W263" s="89">
        <v>1.2221737232649499E-2</v>
      </c>
      <c r="X263" s="89">
        <v>3.9284155390659102E-3</v>
      </c>
    </row>
    <row r="264" spans="14:24" ht="15.75" x14ac:dyDescent="0.25">
      <c r="N264" s="85">
        <v>44530</v>
      </c>
      <c r="O264" s="86">
        <v>2305</v>
      </c>
      <c r="P264" s="86">
        <v>405</v>
      </c>
      <c r="Q264" s="86">
        <v>1900</v>
      </c>
      <c r="R264" s="86">
        <v>20275172616</v>
      </c>
      <c r="S264" s="87">
        <v>13763812589</v>
      </c>
      <c r="T264" s="87">
        <v>6511360027</v>
      </c>
      <c r="U264" s="88">
        <v>24</v>
      </c>
      <c r="V264" s="88">
        <v>6</v>
      </c>
      <c r="W264" s="89">
        <v>1.0412147505422993E-2</v>
      </c>
      <c r="X264" s="89">
        <v>2.6030368763557484E-3</v>
      </c>
    </row>
    <row r="265" spans="14:24" ht="15.75" x14ac:dyDescent="0.25">
      <c r="N265" s="85">
        <v>44561</v>
      </c>
      <c r="O265" s="86">
        <v>3819</v>
      </c>
      <c r="P265" s="86">
        <v>789</v>
      </c>
      <c r="Q265" s="86">
        <v>3030</v>
      </c>
      <c r="R265" s="86">
        <v>38806932310</v>
      </c>
      <c r="S265" s="87">
        <v>26827980471</v>
      </c>
      <c r="T265" s="87">
        <v>11978951839</v>
      </c>
      <c r="U265" s="88">
        <v>30</v>
      </c>
      <c r="V265" s="88">
        <v>20</v>
      </c>
      <c r="W265" s="89">
        <v>7.8554595443833461E-3</v>
      </c>
      <c r="X265" s="89">
        <v>5.236973029588898E-3</v>
      </c>
    </row>
    <row r="266" spans="14:24" ht="15.75" x14ac:dyDescent="0.25">
      <c r="N266" s="85">
        <v>44592</v>
      </c>
      <c r="O266" s="86">
        <v>1736</v>
      </c>
      <c r="P266" s="86">
        <v>274</v>
      </c>
      <c r="Q266" s="86">
        <v>1462</v>
      </c>
      <c r="R266" s="86">
        <v>14176281739</v>
      </c>
      <c r="S266" s="87">
        <v>8929831594</v>
      </c>
      <c r="T266" s="87">
        <v>5246450145</v>
      </c>
      <c r="U266" s="88">
        <v>19</v>
      </c>
      <c r="V266" s="88">
        <v>7</v>
      </c>
      <c r="W266" s="89">
        <v>1.0944700460829493E-2</v>
      </c>
      <c r="X266" s="89">
        <v>4.0322580645161289E-3</v>
      </c>
    </row>
    <row r="267" spans="14:24" ht="15.75" x14ac:dyDescent="0.25">
      <c r="N267" s="85">
        <v>44620</v>
      </c>
      <c r="O267" s="86">
        <v>1742</v>
      </c>
      <c r="P267" s="86">
        <v>284</v>
      </c>
      <c r="Q267" s="86">
        <v>1458</v>
      </c>
      <c r="R267" s="86">
        <v>14043445588</v>
      </c>
      <c r="S267" s="87">
        <v>8908455455</v>
      </c>
      <c r="T267" s="87">
        <v>5134990133</v>
      </c>
      <c r="U267" s="88">
        <v>18</v>
      </c>
      <c r="V267" s="88">
        <v>9</v>
      </c>
      <c r="W267" s="89">
        <v>1.0332950631458095E-2</v>
      </c>
      <c r="X267" s="89">
        <v>5.1664753157290473E-3</v>
      </c>
    </row>
    <row r="268" spans="14:24" ht="15.75" x14ac:dyDescent="0.25">
      <c r="N268" s="85">
        <v>44651</v>
      </c>
      <c r="O268" s="86">
        <v>2315</v>
      </c>
      <c r="P268" s="86">
        <v>374</v>
      </c>
      <c r="Q268" s="86">
        <v>1941</v>
      </c>
      <c r="R268" s="86">
        <v>19797728476</v>
      </c>
      <c r="S268" s="87">
        <v>13205796871</v>
      </c>
      <c r="T268" s="87">
        <v>6591931605</v>
      </c>
      <c r="U268" s="88">
        <v>28</v>
      </c>
      <c r="V268" s="88">
        <v>14</v>
      </c>
      <c r="W268" s="89">
        <v>1.2095032397408207E-2</v>
      </c>
      <c r="X268" s="89">
        <v>6.0475161987041037E-3</v>
      </c>
    </row>
    <row r="269" spans="14:24" ht="15.75" x14ac:dyDescent="0.25">
      <c r="N269" s="85">
        <v>44681</v>
      </c>
      <c r="O269" s="86">
        <v>2225</v>
      </c>
      <c r="P269" s="86">
        <v>352</v>
      </c>
      <c r="Q269" s="86">
        <v>1873</v>
      </c>
      <c r="R269" s="86">
        <v>19061663869</v>
      </c>
      <c r="S269" s="87">
        <v>12217748164</v>
      </c>
      <c r="T269" s="87">
        <v>6843915705</v>
      </c>
      <c r="U269" s="88">
        <v>26</v>
      </c>
      <c r="V269" s="88">
        <v>10</v>
      </c>
      <c r="W269" s="89">
        <v>1.1685393258426966E-2</v>
      </c>
      <c r="X269" s="89">
        <v>4.4943820224719105E-3</v>
      </c>
    </row>
    <row r="270" spans="14:24" ht="15.75" x14ac:dyDescent="0.25">
      <c r="N270" s="85">
        <v>44712</v>
      </c>
      <c r="O270" s="86">
        <v>2147</v>
      </c>
      <c r="P270" s="86">
        <v>351</v>
      </c>
      <c r="Q270" s="86">
        <v>1796</v>
      </c>
      <c r="R270" s="86">
        <v>18941646490</v>
      </c>
      <c r="S270" s="87">
        <v>11888816310</v>
      </c>
      <c r="T270" s="87">
        <v>7052830180</v>
      </c>
      <c r="U270" s="88">
        <v>26</v>
      </c>
      <c r="V270" s="88">
        <v>9</v>
      </c>
      <c r="W270" s="89">
        <v>1.2109920819748486E-2</v>
      </c>
      <c r="X270" s="89">
        <v>4.1918956683744757E-3</v>
      </c>
    </row>
    <row r="271" spans="14:24" ht="15.75" x14ac:dyDescent="0.25">
      <c r="N271" s="85">
        <v>44742</v>
      </c>
      <c r="O271" s="86">
        <v>2411</v>
      </c>
      <c r="P271" s="86">
        <v>424</v>
      </c>
      <c r="Q271" s="86">
        <v>1987</v>
      </c>
      <c r="R271" s="86">
        <v>23727337818</v>
      </c>
      <c r="S271" s="87">
        <v>15995559015</v>
      </c>
      <c r="T271" s="87">
        <v>7731778803</v>
      </c>
      <c r="U271" s="88">
        <v>22</v>
      </c>
      <c r="V271" s="88">
        <v>11</v>
      </c>
      <c r="W271" s="89">
        <v>9.1248444628784734E-3</v>
      </c>
      <c r="X271" s="89">
        <v>4.5624222314392367E-3</v>
      </c>
    </row>
    <row r="272" spans="14:24" ht="15.75" x14ac:dyDescent="0.25">
      <c r="N272" s="85">
        <v>44773</v>
      </c>
      <c r="O272" s="86">
        <v>1900</v>
      </c>
      <c r="P272" s="86">
        <v>336</v>
      </c>
      <c r="Q272" s="86">
        <v>1564</v>
      </c>
      <c r="R272" s="86">
        <v>16908294631</v>
      </c>
      <c r="S272" s="87">
        <v>11089434883</v>
      </c>
      <c r="T272" s="87">
        <v>5818859748</v>
      </c>
      <c r="U272" s="88">
        <v>27</v>
      </c>
      <c r="V272" s="88">
        <v>6</v>
      </c>
      <c r="W272" s="89">
        <v>1.4210526315789474E-2</v>
      </c>
      <c r="X272" s="89">
        <v>3.1578947368421052E-3</v>
      </c>
    </row>
    <row r="273" spans="14:24" ht="15.75" x14ac:dyDescent="0.25">
      <c r="N273" s="85">
        <v>44804</v>
      </c>
      <c r="O273" s="86">
        <v>1902</v>
      </c>
      <c r="P273" s="86">
        <v>306</v>
      </c>
      <c r="Q273" s="86">
        <v>1596</v>
      </c>
      <c r="R273" s="86">
        <v>15766097189</v>
      </c>
      <c r="S273" s="87">
        <v>9761320547</v>
      </c>
      <c r="T273" s="87">
        <v>6004776642</v>
      </c>
      <c r="U273" s="88">
        <v>22</v>
      </c>
      <c r="V273" s="88">
        <v>8</v>
      </c>
      <c r="W273" s="89">
        <v>1.1566771819137749E-2</v>
      </c>
      <c r="X273" s="89">
        <v>4.206098843322818E-3</v>
      </c>
    </row>
    <row r="274" spans="14:24" ht="15.75" x14ac:dyDescent="0.25">
      <c r="N274" s="85">
        <v>44834</v>
      </c>
      <c r="O274" s="86">
        <v>1777</v>
      </c>
      <c r="P274" s="86">
        <v>291</v>
      </c>
      <c r="Q274" s="86">
        <v>1486</v>
      </c>
      <c r="R274" s="86">
        <v>16310030003</v>
      </c>
      <c r="S274" s="87">
        <v>10560858019</v>
      </c>
      <c r="T274" s="87">
        <v>5749171984</v>
      </c>
      <c r="U274" s="88">
        <v>32</v>
      </c>
      <c r="V274" s="88">
        <v>13</v>
      </c>
      <c r="W274" s="89">
        <v>1.8007878446820485E-2</v>
      </c>
      <c r="X274" s="89">
        <v>7.3157006190208212E-3</v>
      </c>
    </row>
    <row r="275" spans="14:24" ht="15.75" x14ac:dyDescent="0.25">
      <c r="N275" s="85">
        <v>44865</v>
      </c>
      <c r="O275" s="86">
        <v>1588</v>
      </c>
      <c r="P275" s="86">
        <v>265</v>
      </c>
      <c r="Q275" s="86">
        <v>1323</v>
      </c>
      <c r="R275" s="86">
        <v>13285650165</v>
      </c>
      <c r="S275" s="87">
        <v>8211708240</v>
      </c>
      <c r="T275" s="87">
        <v>5073941925</v>
      </c>
      <c r="U275" s="88">
        <v>23</v>
      </c>
      <c r="V275" s="88">
        <v>13</v>
      </c>
      <c r="W275" s="89">
        <v>1.4483627204030227E-2</v>
      </c>
      <c r="X275" s="89">
        <v>8.1863979848866494E-3</v>
      </c>
    </row>
    <row r="276" spans="14:24" ht="15.75" x14ac:dyDescent="0.25">
      <c r="N276" s="85">
        <v>44895</v>
      </c>
      <c r="O276" s="86">
        <v>1456</v>
      </c>
      <c r="P276" s="86">
        <v>249</v>
      </c>
      <c r="Q276" s="86">
        <v>1207</v>
      </c>
      <c r="R276" s="86">
        <v>12070727744</v>
      </c>
      <c r="S276" s="87">
        <v>7906806293</v>
      </c>
      <c r="T276" s="87">
        <v>4163921451</v>
      </c>
      <c r="U276" s="88">
        <v>18</v>
      </c>
      <c r="V276" s="88">
        <v>14</v>
      </c>
      <c r="W276" s="89">
        <v>1.2362637362637362E-2</v>
      </c>
      <c r="X276" s="89">
        <v>9.6153846153846159E-3</v>
      </c>
    </row>
    <row r="277" spans="14:24" ht="15.75" x14ac:dyDescent="0.25">
      <c r="N277" s="85">
        <v>44926</v>
      </c>
      <c r="O277" s="86">
        <v>1726</v>
      </c>
      <c r="P277" s="86">
        <v>288</v>
      </c>
      <c r="Q277" s="86">
        <v>1438</v>
      </c>
      <c r="R277" s="86">
        <v>12826391234</v>
      </c>
      <c r="S277" s="87">
        <v>7677969519</v>
      </c>
      <c r="T277" s="87">
        <v>5148421715</v>
      </c>
      <c r="U277" s="88">
        <v>24</v>
      </c>
      <c r="V277" s="88">
        <v>14</v>
      </c>
      <c r="W277" s="89">
        <v>1.3904982618771726E-2</v>
      </c>
      <c r="X277" s="89">
        <v>8.1112398609501733E-3</v>
      </c>
    </row>
    <row r="278" spans="14:24" ht="15.75" x14ac:dyDescent="0.25">
      <c r="N278" s="85">
        <v>44957</v>
      </c>
      <c r="O278" s="86">
        <v>1167</v>
      </c>
      <c r="P278" s="86">
        <v>143</v>
      </c>
      <c r="Q278" s="86">
        <v>1024</v>
      </c>
      <c r="R278" s="86">
        <v>6717247672</v>
      </c>
      <c r="S278" s="87">
        <v>3375311918</v>
      </c>
      <c r="T278" s="87">
        <v>3341935754</v>
      </c>
      <c r="U278" s="88">
        <v>17</v>
      </c>
      <c r="V278" s="88">
        <v>9</v>
      </c>
      <c r="W278" s="89">
        <v>1.456726649528706E-2</v>
      </c>
      <c r="X278" s="89">
        <v>7.7120822622107968E-3</v>
      </c>
    </row>
    <row r="279" spans="14:24" ht="15.75" x14ac:dyDescent="0.25">
      <c r="N279" s="85">
        <v>44985</v>
      </c>
      <c r="O279" s="86">
        <v>1019</v>
      </c>
      <c r="P279" s="86">
        <v>139</v>
      </c>
      <c r="Q279" s="86">
        <v>880</v>
      </c>
      <c r="R279" s="86">
        <v>5972717870</v>
      </c>
      <c r="S279" s="87">
        <v>3020074314</v>
      </c>
      <c r="T279" s="87">
        <v>2952643556</v>
      </c>
      <c r="U279" s="88">
        <v>15</v>
      </c>
      <c r="V279" s="88">
        <v>7</v>
      </c>
      <c r="W279" s="89">
        <v>1.4720314033366046E-2</v>
      </c>
      <c r="X279" s="89">
        <v>6.8694798822374874E-3</v>
      </c>
    </row>
    <row r="280" spans="14:24" ht="15.75" x14ac:dyDescent="0.25">
      <c r="N280" s="85">
        <v>45016</v>
      </c>
      <c r="O280" s="86">
        <v>1327</v>
      </c>
      <c r="P280" s="86">
        <v>173</v>
      </c>
      <c r="Q280" s="86">
        <v>1154</v>
      </c>
      <c r="R280" s="86">
        <v>9555699866</v>
      </c>
      <c r="S280" s="87">
        <v>5444360019</v>
      </c>
      <c r="T280" s="87">
        <v>4111339847</v>
      </c>
      <c r="U280" s="88">
        <v>23</v>
      </c>
      <c r="V280" s="88">
        <v>9</v>
      </c>
      <c r="W280" s="89">
        <v>1.7332328560663149E-2</v>
      </c>
      <c r="X280" s="89">
        <v>6.782215523737754E-3</v>
      </c>
    </row>
    <row r="281" spans="14:24" ht="15.75" x14ac:dyDescent="0.25">
      <c r="N281" s="85">
        <v>45046</v>
      </c>
      <c r="O281" s="86">
        <v>1079</v>
      </c>
      <c r="P281" s="86">
        <v>125</v>
      </c>
      <c r="Q281" s="86">
        <v>954</v>
      </c>
      <c r="R281" s="86">
        <v>5733660163</v>
      </c>
      <c r="S281" s="87">
        <v>2932372360</v>
      </c>
      <c r="T281" s="87">
        <v>2801287803</v>
      </c>
      <c r="U281" s="88">
        <v>24</v>
      </c>
      <c r="V281" s="88">
        <v>5</v>
      </c>
      <c r="W281" s="89">
        <v>2.2242817423540315E-2</v>
      </c>
      <c r="X281" s="89">
        <v>4.6339202965708986E-3</v>
      </c>
    </row>
    <row r="282" spans="14:24" ht="15.75" x14ac:dyDescent="0.25">
      <c r="N282" s="85">
        <v>45077</v>
      </c>
      <c r="O282" s="86">
        <v>1328</v>
      </c>
      <c r="P282" s="86">
        <v>154</v>
      </c>
      <c r="Q282" s="86">
        <v>1174</v>
      </c>
      <c r="R282" s="86">
        <v>7609045902</v>
      </c>
      <c r="S282" s="87">
        <v>3814835584</v>
      </c>
      <c r="T282" s="87">
        <v>3794210318</v>
      </c>
      <c r="U282" s="88">
        <v>19</v>
      </c>
      <c r="V282" s="88">
        <v>4</v>
      </c>
      <c r="W282" s="89">
        <v>1.430722891566265E-2</v>
      </c>
      <c r="X282" s="89">
        <v>3.0120481927710845E-3</v>
      </c>
    </row>
    <row r="283" spans="14:24" ht="15.75" x14ac:dyDescent="0.25">
      <c r="N283" s="85">
        <v>45107</v>
      </c>
      <c r="O283" s="86">
        <v>1380</v>
      </c>
      <c r="P283" s="86">
        <v>197</v>
      </c>
      <c r="Q283" s="86">
        <v>1183</v>
      </c>
      <c r="R283" s="86">
        <v>9346497808</v>
      </c>
      <c r="S283" s="87">
        <v>5181734776</v>
      </c>
      <c r="T283" s="87">
        <v>4164763032</v>
      </c>
      <c r="U283" s="88">
        <v>17</v>
      </c>
      <c r="V283" s="88">
        <v>14</v>
      </c>
      <c r="W283" s="89">
        <v>1.2318840579710146E-2</v>
      </c>
      <c r="X283" s="89">
        <v>1.0144927536231883E-2</v>
      </c>
    </row>
    <row r="284" spans="14:24" ht="15.75" x14ac:dyDescent="0.25">
      <c r="N284" s="85">
        <v>45138</v>
      </c>
      <c r="O284" s="86">
        <v>929</v>
      </c>
      <c r="P284" s="86">
        <v>129</v>
      </c>
      <c r="Q284" s="86">
        <v>800</v>
      </c>
      <c r="R284" s="86">
        <v>6760619235</v>
      </c>
      <c r="S284" s="87">
        <v>4296348713</v>
      </c>
      <c r="T284" s="87">
        <v>2464270522</v>
      </c>
      <c r="U284" s="88">
        <v>20</v>
      </c>
      <c r="V284" s="88">
        <v>6</v>
      </c>
      <c r="W284" s="89">
        <v>2.1528525296017224E-2</v>
      </c>
      <c r="X284" s="89">
        <v>6.4585575888051671E-3</v>
      </c>
    </row>
    <row r="285" spans="14:24" ht="15.75" x14ac:dyDescent="0.25">
      <c r="N285" s="85"/>
      <c r="O285" s="169">
        <f>SUM($O$2:$O284)</f>
        <v>294058</v>
      </c>
      <c r="P285" s="86" t="s">
        <v>76</v>
      </c>
      <c r="Q285" s="86" t="s">
        <v>76</v>
      </c>
      <c r="R285" s="87" t="s">
        <v>76</v>
      </c>
      <c r="S285" s="87" t="s">
        <v>76</v>
      </c>
      <c r="T285" s="87" t="s">
        <v>76</v>
      </c>
      <c r="U285" s="88" t="s">
        <v>76</v>
      </c>
      <c r="V285" s="88" t="s">
        <v>76</v>
      </c>
      <c r="W285" s="89" t="s">
        <v>76</v>
      </c>
      <c r="X285" s="89" t="s">
        <v>76</v>
      </c>
    </row>
    <row r="286" spans="14:24" ht="15.75" x14ac:dyDescent="0.25">
      <c r="N286" s="85">
        <v>42643</v>
      </c>
      <c r="O286" s="86" t="s">
        <v>76</v>
      </c>
      <c r="P286" s="86" t="s">
        <v>76</v>
      </c>
      <c r="Q286" s="86" t="s">
        <v>76</v>
      </c>
      <c r="R286" s="87" t="s">
        <v>76</v>
      </c>
      <c r="S286" s="87" t="s">
        <v>76</v>
      </c>
      <c r="T286" s="87" t="s">
        <v>76</v>
      </c>
      <c r="U286" s="88" t="s">
        <v>76</v>
      </c>
      <c r="V286" s="88" t="s">
        <v>76</v>
      </c>
      <c r="W286" s="89" t="s">
        <v>76</v>
      </c>
      <c r="X286" s="89" t="s">
        <v>76</v>
      </c>
    </row>
    <row r="287" spans="14:24" ht="15.75" x14ac:dyDescent="0.25">
      <c r="N287" s="85">
        <v>42674</v>
      </c>
      <c r="O287" s="86" t="s">
        <v>76</v>
      </c>
      <c r="P287" s="86" t="s">
        <v>76</v>
      </c>
      <c r="Q287" s="86" t="s">
        <v>76</v>
      </c>
      <c r="R287" s="87" t="s">
        <v>76</v>
      </c>
      <c r="S287" s="87" t="s">
        <v>76</v>
      </c>
      <c r="T287" s="87" t="s">
        <v>76</v>
      </c>
      <c r="U287" s="88" t="s">
        <v>76</v>
      </c>
      <c r="V287" s="88" t="s">
        <v>76</v>
      </c>
      <c r="W287" s="89" t="s">
        <v>76</v>
      </c>
      <c r="X287" s="89" t="s">
        <v>76</v>
      </c>
    </row>
    <row r="288" spans="14:24" ht="15.75" x14ac:dyDescent="0.25">
      <c r="N288" s="170"/>
      <c r="O288" s="171" t="s">
        <v>140</v>
      </c>
      <c r="P288" s="171" t="s">
        <v>141</v>
      </c>
      <c r="Q288" s="171" t="s">
        <v>142</v>
      </c>
      <c r="R288" s="172" t="s">
        <v>143</v>
      </c>
      <c r="S288" s="172" t="s">
        <v>141</v>
      </c>
      <c r="T288" s="172" t="s">
        <v>142</v>
      </c>
      <c r="U288" s="173" t="s">
        <v>76</v>
      </c>
      <c r="V288" s="173" t="s">
        <v>76</v>
      </c>
      <c r="W288" s="89" t="s">
        <v>76</v>
      </c>
      <c r="X288" s="89" t="s">
        <v>76</v>
      </c>
    </row>
    <row r="289" spans="14:24" ht="15.75" x14ac:dyDescent="0.25">
      <c r="N289" s="170">
        <v>42704</v>
      </c>
      <c r="O289" s="171" t="s">
        <v>76</v>
      </c>
      <c r="P289" s="171" t="s">
        <v>76</v>
      </c>
      <c r="Q289" s="171" t="s">
        <v>76</v>
      </c>
      <c r="R289" s="172" t="s">
        <v>76</v>
      </c>
      <c r="S289" s="172" t="s">
        <v>76</v>
      </c>
      <c r="T289" s="172" t="s">
        <v>76</v>
      </c>
      <c r="U289" s="173" t="s">
        <v>76</v>
      </c>
      <c r="V289" s="173" t="s">
        <v>76</v>
      </c>
      <c r="W289" s="89" t="s">
        <v>76</v>
      </c>
      <c r="X289" s="89" t="s">
        <v>76</v>
      </c>
    </row>
    <row r="290" spans="14:24" ht="15.75" x14ac:dyDescent="0.25">
      <c r="N290" s="174" t="s">
        <v>144</v>
      </c>
      <c r="O290" s="169">
        <f>SUM(O261:O272)</f>
        <v>27419</v>
      </c>
      <c r="P290" s="169">
        <f t="shared" ref="P290:S290" si="0">SUM(P261:P272)</f>
        <v>4819</v>
      </c>
      <c r="Q290" s="169">
        <f t="shared" si="0"/>
        <v>22600</v>
      </c>
      <c r="R290" s="169">
        <f>SUM(R261:R272)</f>
        <v>247096799475</v>
      </c>
      <c r="S290" s="169">
        <f t="shared" si="0"/>
        <v>164909976444</v>
      </c>
      <c r="T290" s="169">
        <f>SUM(T261:T272)</f>
        <v>82186823031</v>
      </c>
      <c r="U290" s="169">
        <f>SUM(U261:U272)</f>
        <v>305</v>
      </c>
      <c r="V290" s="169">
        <f>SUM(V261:V272)</f>
        <v>120</v>
      </c>
      <c r="W290" s="89" t="s">
        <v>76</v>
      </c>
      <c r="X290" s="89" t="s">
        <v>76</v>
      </c>
    </row>
    <row r="291" spans="14:24" ht="15.75" x14ac:dyDescent="0.25">
      <c r="N291" s="174" t="s">
        <v>145</v>
      </c>
      <c r="O291" s="169">
        <f>SUM(O273:O284)</f>
        <v>16678</v>
      </c>
      <c r="P291" s="169">
        <f t="shared" ref="P291:V291" si="1">SUM(P273:P284)</f>
        <v>2459</v>
      </c>
      <c r="Q291" s="169">
        <f t="shared" si="1"/>
        <v>14219</v>
      </c>
      <c r="R291" s="169">
        <f>SUM(R273:R284)</f>
        <v>121954384851</v>
      </c>
      <c r="S291" s="169">
        <f t="shared" si="1"/>
        <v>72183700302</v>
      </c>
      <c r="T291" s="169">
        <f t="shared" si="1"/>
        <v>49770684549</v>
      </c>
      <c r="U291" s="169">
        <f t="shared" si="1"/>
        <v>254</v>
      </c>
      <c r="V291" s="169">
        <f t="shared" si="1"/>
        <v>116</v>
      </c>
      <c r="W291" s="89" t="s">
        <v>76</v>
      </c>
      <c r="X291" s="89" t="s">
        <v>76</v>
      </c>
    </row>
    <row r="292" spans="14:24" ht="15.75" x14ac:dyDescent="0.25">
      <c r="N292" s="174" t="s">
        <v>146</v>
      </c>
      <c r="O292" s="175">
        <f>O291/O290-1</f>
        <v>-0.39173565775557095</v>
      </c>
      <c r="P292" s="175">
        <f>P291/P290-1</f>
        <v>-0.4897281593691637</v>
      </c>
      <c r="Q292" s="175">
        <f t="shared" ref="Q292:V292" si="2">Q291/Q290-1</f>
        <v>-0.37084070796460178</v>
      </c>
      <c r="R292" s="175">
        <f>R291/R290-1</f>
        <v>-0.50645097342372203</v>
      </c>
      <c r="S292" s="175">
        <f t="shared" si="2"/>
        <v>-0.56228421191660238</v>
      </c>
      <c r="T292" s="175">
        <f t="shared" si="2"/>
        <v>-0.39442014287099258</v>
      </c>
      <c r="U292" s="175">
        <f t="shared" si="2"/>
        <v>-0.16721311475409839</v>
      </c>
      <c r="V292" s="175">
        <f t="shared" si="2"/>
        <v>-3.3333333333333326E-2</v>
      </c>
      <c r="W292" s="89" t="s">
        <v>76</v>
      </c>
      <c r="X292" s="89" t="s">
        <v>76</v>
      </c>
    </row>
    <row r="293" spans="14:24" ht="15.75" x14ac:dyDescent="0.25">
      <c r="N293" s="174" t="s">
        <v>147</v>
      </c>
      <c r="O293" s="171">
        <f>SUM(O$170:O236)</f>
        <v>95851</v>
      </c>
      <c r="P293" s="171">
        <f>SUM(P$170:P236)</f>
        <v>18562</v>
      </c>
      <c r="Q293" s="171">
        <f>SUM(Q$170:Q236)</f>
        <v>77289</v>
      </c>
      <c r="R293" s="171">
        <f>SUM(R$170:R236)</f>
        <v>732443891708</v>
      </c>
      <c r="S293" s="171">
        <f>SUM(S$170:S236)</f>
        <v>523057591603</v>
      </c>
      <c r="T293" s="171">
        <f>SUM(T$170:T236)</f>
        <v>209386300105</v>
      </c>
      <c r="U293" s="171">
        <f>SUM(U$170:U236)</f>
        <v>3771</v>
      </c>
      <c r="V293" s="171">
        <f>SUM(V$170:V236)</f>
        <v>1249</v>
      </c>
      <c r="W293" s="89" t="s">
        <v>76</v>
      </c>
      <c r="X293" s="89" t="s">
        <v>76</v>
      </c>
    </row>
    <row r="294" spans="14:24" ht="15.75" x14ac:dyDescent="0.25">
      <c r="N294" s="174" t="s">
        <v>148</v>
      </c>
      <c r="O294" s="171">
        <f>SUM(O$182:O248)</f>
        <v>94245</v>
      </c>
      <c r="P294" s="171">
        <f>SUM(P$182:P248)</f>
        <v>18571</v>
      </c>
      <c r="Q294" s="171">
        <f>SUM(Q$182:Q248)</f>
        <v>75674</v>
      </c>
      <c r="R294" s="171">
        <f>SUM(R$182:R248)</f>
        <v>754086650225</v>
      </c>
      <c r="S294" s="171">
        <f>SUM(S$182:S248)</f>
        <v>536889471420</v>
      </c>
      <c r="T294" s="171">
        <f>SUM(T$182:T248)</f>
        <v>217197178805</v>
      </c>
      <c r="U294" s="171">
        <f>SUM(U$182:U248)</f>
        <v>2528</v>
      </c>
      <c r="V294" s="171">
        <f>SUM(V$182:V248)</f>
        <v>982</v>
      </c>
      <c r="W294" s="89" t="s">
        <v>76</v>
      </c>
      <c r="X294" s="89" t="s">
        <v>76</v>
      </c>
    </row>
    <row r="295" spans="14:24" ht="15.75" x14ac:dyDescent="0.25">
      <c r="N295" s="174" t="s">
        <v>149</v>
      </c>
      <c r="O295" s="171">
        <f>SUM(O$194:O260)</f>
        <v>95928</v>
      </c>
      <c r="P295" s="171">
        <f>SUM(P$194:P260)</f>
        <v>18710</v>
      </c>
      <c r="Q295" s="171">
        <f>SUM(Q$194:Q260)</f>
        <v>77218</v>
      </c>
      <c r="R295" s="171">
        <f>SUM(R$194:R260)</f>
        <v>768697606222</v>
      </c>
      <c r="S295" s="171">
        <f>SUM(S$194:S260)</f>
        <v>539855616537</v>
      </c>
      <c r="T295" s="171">
        <f>SUM(T$194:T260)</f>
        <v>228841989685</v>
      </c>
      <c r="U295" s="171">
        <f>SUM(U$194:U260)</f>
        <v>1805</v>
      </c>
      <c r="V295" s="171">
        <f>SUM(V$194:V260)</f>
        <v>823</v>
      </c>
      <c r="W295" s="89" t="s">
        <v>76</v>
      </c>
      <c r="X295" s="89" t="s">
        <v>76</v>
      </c>
    </row>
    <row r="296" spans="14:24" ht="15.75" x14ac:dyDescent="0.25">
      <c r="N296" s="174" t="s">
        <v>150</v>
      </c>
      <c r="O296" s="171">
        <f>SUM(O$206:O272)</f>
        <v>104121</v>
      </c>
      <c r="P296" s="171">
        <f>SUM(P$206:P272)</f>
        <v>20071</v>
      </c>
      <c r="Q296" s="171">
        <f>SUM(Q$206:Q272)</f>
        <v>84050</v>
      </c>
      <c r="R296" s="171">
        <f>SUM(R$206:R272)</f>
        <v>883955187446</v>
      </c>
      <c r="S296" s="171">
        <f>SUM(S$206:S272)</f>
        <v>609747310233</v>
      </c>
      <c r="T296" s="171">
        <f>SUM(T$206:T272)</f>
        <v>274207877213</v>
      </c>
      <c r="U296" s="171">
        <f>SUM(U$206:U272)</f>
        <v>1397</v>
      </c>
      <c r="V296" s="171">
        <f>SUM(V$206:V272)</f>
        <v>729</v>
      </c>
      <c r="W296" s="89" t="s">
        <v>76</v>
      </c>
      <c r="X296" s="89" t="s">
        <v>76</v>
      </c>
    </row>
    <row r="297" spans="14:24" ht="15.75" x14ac:dyDescent="0.25">
      <c r="N297" s="174" t="s">
        <v>151</v>
      </c>
      <c r="O297" s="171">
        <f>SUM(O$218:O284)</f>
        <v>106081</v>
      </c>
      <c r="P297" s="171">
        <f>SUM(P$218:P284)</f>
        <v>19120</v>
      </c>
      <c r="Q297" s="171">
        <f>SUM(Q$218:Q284)</f>
        <v>86961</v>
      </c>
      <c r="R297" s="171">
        <f>SUM(R$218:R284)</f>
        <v>874774243470</v>
      </c>
      <c r="S297" s="171">
        <f>SUM(S$218:S284)</f>
        <v>587208234740</v>
      </c>
      <c r="T297" s="171">
        <f>SUM(T$218:T284)</f>
        <v>287566008730</v>
      </c>
      <c r="U297" s="171">
        <f>SUM(U$218:U284)</f>
        <v>1405</v>
      </c>
      <c r="V297" s="171">
        <f>SUM(V$218:V284)</f>
        <v>665</v>
      </c>
      <c r="W297" s="89" t="s">
        <v>76</v>
      </c>
      <c r="X297" s="89" t="s">
        <v>76</v>
      </c>
    </row>
    <row r="298" spans="14:24" ht="15.75" x14ac:dyDescent="0.25">
      <c r="N298" s="170" t="s">
        <v>152</v>
      </c>
      <c r="O298" s="176">
        <f>O297/O296-1</f>
        <v>1.882425255231901E-2</v>
      </c>
      <c r="P298" s="176">
        <f t="shared" ref="P298:V298" si="3">P297/P296-1</f>
        <v>-4.7381794629066776E-2</v>
      </c>
      <c r="Q298" s="176">
        <f t="shared" si="3"/>
        <v>3.4634146341463445E-2</v>
      </c>
      <c r="R298" s="176">
        <f t="shared" si="3"/>
        <v>-1.0386209738218022E-2</v>
      </c>
      <c r="S298" s="176">
        <f>S297/S296-1</f>
        <v>-3.6964616513662452E-2</v>
      </c>
      <c r="T298" s="176">
        <f t="shared" si="3"/>
        <v>4.8715345644952501E-2</v>
      </c>
      <c r="U298" s="176">
        <f t="shared" si="3"/>
        <v>5.7265569076592193E-3</v>
      </c>
      <c r="V298" s="176">
        <f t="shared" si="3"/>
        <v>-8.7791495198902614E-2</v>
      </c>
      <c r="W298" s="89" t="s">
        <v>76</v>
      </c>
      <c r="X298" s="89" t="s">
        <v>76</v>
      </c>
    </row>
    <row r="299" spans="14:24" ht="15.75" x14ac:dyDescent="0.25">
      <c r="N299" s="85">
        <v>45596</v>
      </c>
      <c r="O299" s="86" t="s">
        <v>76</v>
      </c>
      <c r="P299" s="86" t="s">
        <v>76</v>
      </c>
      <c r="Q299" s="86" t="s">
        <v>76</v>
      </c>
      <c r="R299" s="86" t="s">
        <v>76</v>
      </c>
      <c r="S299" s="87" t="s">
        <v>76</v>
      </c>
      <c r="T299" s="87" t="s">
        <v>76</v>
      </c>
      <c r="U299" s="88" t="s">
        <v>76</v>
      </c>
      <c r="V299" s="88" t="s">
        <v>76</v>
      </c>
      <c r="W299" s="89" t="s">
        <v>76</v>
      </c>
      <c r="X299" s="89" t="s">
        <v>76</v>
      </c>
    </row>
    <row r="300" spans="14:24" ht="15.75" x14ac:dyDescent="0.25">
      <c r="N300" s="85">
        <v>45626</v>
      </c>
      <c r="O300" s="86" t="s">
        <v>76</v>
      </c>
      <c r="P300" s="86" t="s">
        <v>76</v>
      </c>
      <c r="Q300" s="86" t="s">
        <v>76</v>
      </c>
      <c r="R300" s="86" t="s">
        <v>76</v>
      </c>
      <c r="S300" s="87" t="s">
        <v>76</v>
      </c>
      <c r="T300" s="87" t="s">
        <v>76</v>
      </c>
      <c r="U300" s="88" t="s">
        <v>76</v>
      </c>
      <c r="V300" s="88" t="s">
        <v>76</v>
      </c>
      <c r="W300" s="89" t="s">
        <v>76</v>
      </c>
      <c r="X300" s="89" t="s">
        <v>76</v>
      </c>
    </row>
    <row r="301" spans="14:24" ht="15.75" x14ac:dyDescent="0.25">
      <c r="N301" s="85">
        <v>45657</v>
      </c>
      <c r="O301" s="86" t="s">
        <v>76</v>
      </c>
      <c r="P301" s="86" t="s">
        <v>76</v>
      </c>
      <c r="Q301" s="86" t="s">
        <v>76</v>
      </c>
      <c r="R301" s="86" t="s">
        <v>76</v>
      </c>
      <c r="S301" s="87" t="s">
        <v>76</v>
      </c>
      <c r="T301" s="87" t="s">
        <v>76</v>
      </c>
      <c r="U301" s="88" t="s">
        <v>76</v>
      </c>
      <c r="V301" s="88" t="s">
        <v>76</v>
      </c>
      <c r="W301" s="89" t="s">
        <v>76</v>
      </c>
      <c r="X301" s="89" t="s">
        <v>76</v>
      </c>
    </row>
    <row r="302" spans="14:24" ht="15.75" x14ac:dyDescent="0.25">
      <c r="N302" s="85">
        <v>45688</v>
      </c>
      <c r="O302" s="86" t="s">
        <v>76</v>
      </c>
      <c r="P302" s="86" t="s">
        <v>76</v>
      </c>
      <c r="Q302" s="86" t="s">
        <v>76</v>
      </c>
      <c r="R302" s="86" t="s">
        <v>76</v>
      </c>
      <c r="S302" s="87" t="s">
        <v>76</v>
      </c>
      <c r="T302" s="87" t="s">
        <v>76</v>
      </c>
      <c r="U302" s="88" t="s">
        <v>76</v>
      </c>
      <c r="V302" s="88" t="s">
        <v>76</v>
      </c>
      <c r="W302" s="89" t="s">
        <v>76</v>
      </c>
      <c r="X302" s="89" t="s">
        <v>76</v>
      </c>
    </row>
    <row r="303" spans="14:24" ht="15.75" x14ac:dyDescent="0.25">
      <c r="N303" s="85">
        <v>45716</v>
      </c>
      <c r="O303" s="86" t="s">
        <v>76</v>
      </c>
      <c r="P303" s="86" t="s">
        <v>76</v>
      </c>
      <c r="Q303" s="86" t="s">
        <v>76</v>
      </c>
      <c r="R303" s="86" t="s">
        <v>76</v>
      </c>
      <c r="S303" s="87" t="s">
        <v>76</v>
      </c>
      <c r="T303" s="87" t="s">
        <v>76</v>
      </c>
      <c r="U303" s="88" t="s">
        <v>76</v>
      </c>
      <c r="V303" s="88" t="s">
        <v>76</v>
      </c>
      <c r="W303" s="89" t="s">
        <v>76</v>
      </c>
      <c r="X303" s="89" t="s">
        <v>76</v>
      </c>
    </row>
    <row r="304" spans="14:24" ht="15.75" x14ac:dyDescent="0.25">
      <c r="N304" s="85">
        <v>45747</v>
      </c>
      <c r="O304" s="86" t="s">
        <v>76</v>
      </c>
      <c r="P304" s="86" t="s">
        <v>76</v>
      </c>
      <c r="Q304" s="86" t="s">
        <v>76</v>
      </c>
      <c r="R304" s="86" t="s">
        <v>76</v>
      </c>
      <c r="S304" s="87" t="s">
        <v>76</v>
      </c>
      <c r="T304" s="87" t="s">
        <v>76</v>
      </c>
      <c r="U304" s="88" t="s">
        <v>76</v>
      </c>
      <c r="V304" s="88" t="s">
        <v>76</v>
      </c>
      <c r="W304" s="89" t="s">
        <v>76</v>
      </c>
      <c r="X304" s="89" t="s">
        <v>76</v>
      </c>
    </row>
    <row r="305" spans="14:24" ht="15.75" x14ac:dyDescent="0.25">
      <c r="N305" s="85">
        <v>45777</v>
      </c>
      <c r="O305" s="86" t="s">
        <v>76</v>
      </c>
      <c r="P305" s="86" t="s">
        <v>76</v>
      </c>
      <c r="Q305" s="86" t="s">
        <v>76</v>
      </c>
      <c r="R305" s="86" t="s">
        <v>76</v>
      </c>
      <c r="S305" s="87" t="s">
        <v>76</v>
      </c>
      <c r="T305" s="87" t="s">
        <v>76</v>
      </c>
      <c r="U305" s="88" t="s">
        <v>76</v>
      </c>
      <c r="V305" s="88" t="s">
        <v>76</v>
      </c>
      <c r="W305" s="89" t="s">
        <v>76</v>
      </c>
      <c r="X305" s="89" t="s">
        <v>76</v>
      </c>
    </row>
    <row r="306" spans="14:24" ht="15.75" x14ac:dyDescent="0.25">
      <c r="N306" s="85">
        <v>45808</v>
      </c>
      <c r="O306" s="86" t="s">
        <v>76</v>
      </c>
      <c r="P306" s="86" t="s">
        <v>76</v>
      </c>
      <c r="Q306" s="86" t="s">
        <v>76</v>
      </c>
      <c r="R306" s="86" t="s">
        <v>76</v>
      </c>
      <c r="S306" s="87" t="s">
        <v>76</v>
      </c>
      <c r="T306" s="87" t="s">
        <v>76</v>
      </c>
      <c r="U306" s="88" t="s">
        <v>76</v>
      </c>
      <c r="V306" s="88" t="s">
        <v>76</v>
      </c>
      <c r="W306" s="89" t="s">
        <v>76</v>
      </c>
      <c r="X306" s="89" t="s">
        <v>76</v>
      </c>
    </row>
    <row r="307" spans="14:24" ht="15.75" x14ac:dyDescent="0.25">
      <c r="N307" s="85">
        <v>45838</v>
      </c>
      <c r="O307" s="86" t="s">
        <v>76</v>
      </c>
      <c r="P307" s="86" t="s">
        <v>76</v>
      </c>
      <c r="Q307" s="86" t="s">
        <v>76</v>
      </c>
      <c r="R307" s="86" t="s">
        <v>76</v>
      </c>
      <c r="S307" s="87" t="s">
        <v>76</v>
      </c>
      <c r="T307" s="87" t="s">
        <v>76</v>
      </c>
      <c r="U307" s="88" t="s">
        <v>76</v>
      </c>
      <c r="V307" s="88" t="s">
        <v>76</v>
      </c>
      <c r="W307" s="89" t="s">
        <v>76</v>
      </c>
      <c r="X307" s="89" t="s">
        <v>76</v>
      </c>
    </row>
    <row r="308" spans="14:24" ht="15.75" x14ac:dyDescent="0.25">
      <c r="N308" s="85">
        <v>45869</v>
      </c>
      <c r="O308" s="86" t="s">
        <v>76</v>
      </c>
      <c r="P308" s="86" t="s">
        <v>76</v>
      </c>
      <c r="Q308" s="86" t="s">
        <v>76</v>
      </c>
      <c r="R308" s="86" t="s">
        <v>76</v>
      </c>
      <c r="S308" s="87" t="s">
        <v>76</v>
      </c>
      <c r="T308" s="87" t="s">
        <v>76</v>
      </c>
      <c r="U308" s="88" t="s">
        <v>76</v>
      </c>
      <c r="V308" s="88" t="s">
        <v>76</v>
      </c>
      <c r="W308" s="89" t="s">
        <v>76</v>
      </c>
      <c r="X308" s="89" t="s">
        <v>76</v>
      </c>
    </row>
    <row r="309" spans="14:24" ht="15.75" x14ac:dyDescent="0.25">
      <c r="N309" s="85">
        <v>45900</v>
      </c>
      <c r="O309" s="86" t="s">
        <v>76</v>
      </c>
      <c r="P309" s="86" t="s">
        <v>76</v>
      </c>
      <c r="Q309" s="86" t="s">
        <v>76</v>
      </c>
      <c r="R309" s="86" t="s">
        <v>76</v>
      </c>
      <c r="S309" s="87" t="s">
        <v>76</v>
      </c>
      <c r="T309" s="87" t="s">
        <v>76</v>
      </c>
      <c r="U309" s="88" t="s">
        <v>76</v>
      </c>
      <c r="V309" s="88" t="s">
        <v>76</v>
      </c>
      <c r="W309" s="89" t="s">
        <v>76</v>
      </c>
      <c r="X309" s="89" t="s">
        <v>76</v>
      </c>
    </row>
    <row r="310" spans="14:24" ht="15.75" x14ac:dyDescent="0.25">
      <c r="N310" s="85">
        <v>45930</v>
      </c>
      <c r="O310" s="86" t="s">
        <v>76</v>
      </c>
      <c r="P310" s="86" t="s">
        <v>76</v>
      </c>
      <c r="Q310" s="86" t="s">
        <v>76</v>
      </c>
      <c r="R310" s="86" t="s">
        <v>76</v>
      </c>
      <c r="S310" s="87" t="s">
        <v>76</v>
      </c>
      <c r="T310" s="87" t="s">
        <v>76</v>
      </c>
      <c r="U310" s="88" t="s">
        <v>76</v>
      </c>
      <c r="V310" s="88" t="s">
        <v>76</v>
      </c>
      <c r="W310" s="89" t="s">
        <v>76</v>
      </c>
      <c r="X310" s="89" t="s">
        <v>76</v>
      </c>
    </row>
    <row r="311" spans="14:24" ht="15.75" x14ac:dyDescent="0.25">
      <c r="N311" s="85">
        <v>45961</v>
      </c>
      <c r="O311" s="86" t="s">
        <v>76</v>
      </c>
      <c r="P311" s="86" t="s">
        <v>76</v>
      </c>
      <c r="Q311" s="86" t="s">
        <v>76</v>
      </c>
      <c r="R311" s="86" t="s">
        <v>76</v>
      </c>
      <c r="S311" s="87" t="s">
        <v>76</v>
      </c>
      <c r="T311" s="87" t="s">
        <v>76</v>
      </c>
      <c r="U311" s="88" t="s">
        <v>76</v>
      </c>
      <c r="V311" s="88" t="s">
        <v>76</v>
      </c>
      <c r="W311" s="89" t="s">
        <v>76</v>
      </c>
      <c r="X311" s="89" t="s">
        <v>76</v>
      </c>
    </row>
    <row r="312" spans="14:24" ht="15.75" x14ac:dyDescent="0.25">
      <c r="N312" s="85">
        <v>45991</v>
      </c>
      <c r="O312" s="86" t="s">
        <v>76</v>
      </c>
      <c r="P312" s="86" t="s">
        <v>76</v>
      </c>
      <c r="Q312" s="86" t="s">
        <v>76</v>
      </c>
      <c r="R312" s="86" t="s">
        <v>76</v>
      </c>
      <c r="S312" s="87" t="s">
        <v>76</v>
      </c>
      <c r="T312" s="87" t="s">
        <v>76</v>
      </c>
      <c r="U312" s="88" t="s">
        <v>76</v>
      </c>
      <c r="V312" s="88" t="s">
        <v>76</v>
      </c>
      <c r="W312" s="89" t="s">
        <v>76</v>
      </c>
      <c r="X312" s="89" t="s">
        <v>76</v>
      </c>
    </row>
    <row r="313" spans="14:24" ht="15.75" x14ac:dyDescent="0.25">
      <c r="N313" s="85">
        <v>46022</v>
      </c>
      <c r="O313" s="86" t="s">
        <v>76</v>
      </c>
      <c r="P313" s="86" t="s">
        <v>76</v>
      </c>
      <c r="Q313" s="86" t="s">
        <v>76</v>
      </c>
      <c r="R313" s="86" t="s">
        <v>76</v>
      </c>
      <c r="S313" s="87" t="s">
        <v>76</v>
      </c>
      <c r="T313" s="87" t="s">
        <v>76</v>
      </c>
      <c r="U313" s="88" t="s">
        <v>76</v>
      </c>
      <c r="V313" s="88" t="s">
        <v>76</v>
      </c>
      <c r="W313" s="89" t="s">
        <v>76</v>
      </c>
      <c r="X313" s="89" t="s">
        <v>76</v>
      </c>
    </row>
    <row r="314" spans="14:24" ht="15.75" x14ac:dyDescent="0.25">
      <c r="N314" s="85">
        <v>46053</v>
      </c>
      <c r="O314" s="86" t="s">
        <v>76</v>
      </c>
      <c r="P314" s="86" t="s">
        <v>76</v>
      </c>
      <c r="Q314" s="86" t="s">
        <v>76</v>
      </c>
      <c r="R314" s="86" t="s">
        <v>76</v>
      </c>
      <c r="S314" s="87" t="s">
        <v>76</v>
      </c>
      <c r="T314" s="87" t="s">
        <v>76</v>
      </c>
      <c r="U314" s="88" t="s">
        <v>76</v>
      </c>
      <c r="V314" s="88" t="s">
        <v>76</v>
      </c>
      <c r="W314" s="89" t="s">
        <v>76</v>
      </c>
      <c r="X314" s="89" t="s">
        <v>76</v>
      </c>
    </row>
    <row r="315" spans="14:24" ht="15.75" x14ac:dyDescent="0.25">
      <c r="N315" s="85">
        <v>46081</v>
      </c>
      <c r="O315" s="86" t="s">
        <v>76</v>
      </c>
      <c r="P315" s="86" t="s">
        <v>76</v>
      </c>
      <c r="Q315" s="86" t="s">
        <v>76</v>
      </c>
      <c r="R315" s="86" t="s">
        <v>76</v>
      </c>
      <c r="S315" s="87" t="s">
        <v>76</v>
      </c>
      <c r="T315" s="87" t="s">
        <v>76</v>
      </c>
      <c r="U315" s="88" t="s">
        <v>76</v>
      </c>
      <c r="V315" s="88" t="s">
        <v>76</v>
      </c>
      <c r="W315" s="89" t="s">
        <v>76</v>
      </c>
      <c r="X315" s="89" t="s">
        <v>76</v>
      </c>
    </row>
    <row r="316" spans="14:24" ht="15.75" x14ac:dyDescent="0.25">
      <c r="N316" s="85">
        <v>46112</v>
      </c>
      <c r="O316" s="86" t="s">
        <v>76</v>
      </c>
      <c r="P316" s="86" t="s">
        <v>76</v>
      </c>
      <c r="Q316" s="86" t="s">
        <v>76</v>
      </c>
      <c r="R316" s="86" t="s">
        <v>76</v>
      </c>
      <c r="S316" s="87" t="s">
        <v>76</v>
      </c>
      <c r="T316" s="87" t="s">
        <v>76</v>
      </c>
      <c r="U316" s="88" t="s">
        <v>76</v>
      </c>
      <c r="V316" s="88" t="s">
        <v>76</v>
      </c>
      <c r="W316" s="89" t="s">
        <v>76</v>
      </c>
      <c r="X316" s="89" t="s">
        <v>76</v>
      </c>
    </row>
    <row r="317" spans="14:24" ht="15.75" x14ac:dyDescent="0.25">
      <c r="N317" s="85">
        <v>46142</v>
      </c>
      <c r="O317" s="86" t="s">
        <v>76</v>
      </c>
      <c r="P317" s="86" t="s">
        <v>76</v>
      </c>
      <c r="Q317" s="86" t="s">
        <v>76</v>
      </c>
      <c r="R317" s="86" t="s">
        <v>76</v>
      </c>
      <c r="S317" s="87" t="s">
        <v>76</v>
      </c>
      <c r="T317" s="87" t="s">
        <v>76</v>
      </c>
      <c r="U317" s="88" t="s">
        <v>76</v>
      </c>
      <c r="V317" s="88" t="s">
        <v>76</v>
      </c>
      <c r="W317" s="89" t="s">
        <v>76</v>
      </c>
      <c r="X317" s="89" t="s">
        <v>76</v>
      </c>
    </row>
    <row r="318" spans="14:24" ht="15.75" x14ac:dyDescent="0.25">
      <c r="N318" s="85">
        <v>46173</v>
      </c>
      <c r="O318" s="86" t="s">
        <v>76</v>
      </c>
      <c r="P318" s="86" t="s">
        <v>76</v>
      </c>
      <c r="Q318" s="86" t="s">
        <v>76</v>
      </c>
      <c r="R318" s="86" t="s">
        <v>76</v>
      </c>
      <c r="S318" s="87" t="s">
        <v>76</v>
      </c>
      <c r="T318" s="87" t="s">
        <v>76</v>
      </c>
      <c r="U318" s="88" t="s">
        <v>76</v>
      </c>
      <c r="V318" s="88" t="s">
        <v>76</v>
      </c>
      <c r="W318" s="89" t="s">
        <v>76</v>
      </c>
      <c r="X318" s="89" t="s">
        <v>76</v>
      </c>
    </row>
    <row r="319" spans="14:24" ht="15.75" x14ac:dyDescent="0.25">
      <c r="N319" s="85">
        <v>46203</v>
      </c>
      <c r="O319" s="86" t="s">
        <v>76</v>
      </c>
      <c r="P319" s="86" t="s">
        <v>76</v>
      </c>
      <c r="Q319" s="86" t="s">
        <v>76</v>
      </c>
      <c r="R319" s="86" t="s">
        <v>76</v>
      </c>
      <c r="S319" s="87" t="s">
        <v>76</v>
      </c>
      <c r="T319" s="87" t="s">
        <v>76</v>
      </c>
      <c r="U319" s="88" t="s">
        <v>76</v>
      </c>
      <c r="V319" s="88" t="s">
        <v>76</v>
      </c>
      <c r="W319" s="89" t="s">
        <v>76</v>
      </c>
      <c r="X319" s="89" t="s">
        <v>76</v>
      </c>
    </row>
    <row r="320" spans="14:24" ht="15.75" x14ac:dyDescent="0.25">
      <c r="N320" s="85">
        <v>46234</v>
      </c>
      <c r="O320" s="86" t="s">
        <v>76</v>
      </c>
      <c r="P320" s="86" t="s">
        <v>76</v>
      </c>
      <c r="Q320" s="86" t="s">
        <v>76</v>
      </c>
      <c r="R320" s="86" t="s">
        <v>76</v>
      </c>
      <c r="S320" s="87" t="s">
        <v>76</v>
      </c>
      <c r="T320" s="87" t="s">
        <v>76</v>
      </c>
      <c r="U320" s="88" t="s">
        <v>76</v>
      </c>
      <c r="V320" s="88" t="s">
        <v>76</v>
      </c>
      <c r="W320" s="89" t="s">
        <v>76</v>
      </c>
      <c r="X320" s="89" t="s">
        <v>76</v>
      </c>
    </row>
    <row r="321" spans="14:24" ht="15.75" x14ac:dyDescent="0.25">
      <c r="N321" s="85">
        <v>46265</v>
      </c>
      <c r="O321" s="86" t="s">
        <v>76</v>
      </c>
      <c r="P321" s="86" t="s">
        <v>76</v>
      </c>
      <c r="Q321" s="86" t="s">
        <v>76</v>
      </c>
      <c r="R321" s="86" t="s">
        <v>76</v>
      </c>
      <c r="S321" s="87" t="s">
        <v>76</v>
      </c>
      <c r="T321" s="87" t="s">
        <v>76</v>
      </c>
      <c r="U321" s="88" t="s">
        <v>76</v>
      </c>
      <c r="V321" s="88" t="s">
        <v>76</v>
      </c>
      <c r="W321" s="89" t="s">
        <v>76</v>
      </c>
      <c r="X321" s="89" t="s">
        <v>76</v>
      </c>
    </row>
    <row r="322" spans="14:24" ht="15.75" x14ac:dyDescent="0.25">
      <c r="N322" s="85">
        <v>46295</v>
      </c>
      <c r="O322" s="86" t="s">
        <v>76</v>
      </c>
      <c r="P322" s="86" t="s">
        <v>76</v>
      </c>
      <c r="Q322" s="86" t="s">
        <v>76</v>
      </c>
      <c r="R322" s="86" t="s">
        <v>76</v>
      </c>
      <c r="S322" s="87" t="s">
        <v>76</v>
      </c>
      <c r="T322" s="87" t="s">
        <v>76</v>
      </c>
      <c r="U322" s="88" t="s">
        <v>76</v>
      </c>
      <c r="V322" s="88" t="s">
        <v>76</v>
      </c>
      <c r="W322" s="89" t="s">
        <v>76</v>
      </c>
      <c r="X322" s="89" t="s">
        <v>76</v>
      </c>
    </row>
    <row r="323" spans="14:24" ht="15.75" x14ac:dyDescent="0.25">
      <c r="N323" s="85">
        <v>46326</v>
      </c>
      <c r="O323" s="86" t="s">
        <v>76</v>
      </c>
      <c r="P323" s="86" t="s">
        <v>76</v>
      </c>
      <c r="Q323" s="86" t="s">
        <v>76</v>
      </c>
      <c r="R323" s="86" t="s">
        <v>76</v>
      </c>
      <c r="S323" s="87" t="s">
        <v>76</v>
      </c>
      <c r="T323" s="87" t="s">
        <v>76</v>
      </c>
      <c r="U323" s="88" t="s">
        <v>76</v>
      </c>
      <c r="V323" s="88" t="s">
        <v>76</v>
      </c>
      <c r="W323" s="89" t="s">
        <v>76</v>
      </c>
      <c r="X323" s="89" t="s">
        <v>76</v>
      </c>
    </row>
    <row r="324" spans="14:24" ht="15.75" x14ac:dyDescent="0.25">
      <c r="N324" s="85">
        <v>46356</v>
      </c>
      <c r="O324" s="86" t="s">
        <v>76</v>
      </c>
      <c r="P324" s="86" t="s">
        <v>76</v>
      </c>
      <c r="Q324" s="86" t="s">
        <v>76</v>
      </c>
      <c r="R324" s="86" t="s">
        <v>76</v>
      </c>
      <c r="S324" s="87" t="s">
        <v>76</v>
      </c>
      <c r="T324" s="87" t="s">
        <v>76</v>
      </c>
      <c r="U324" s="88" t="s">
        <v>76</v>
      </c>
      <c r="V324" s="88" t="s">
        <v>76</v>
      </c>
      <c r="W324" s="89" t="s">
        <v>76</v>
      </c>
      <c r="X324" s="89" t="s">
        <v>76</v>
      </c>
    </row>
    <row r="325" spans="14:24" ht="15.75" x14ac:dyDescent="0.25">
      <c r="N325" s="85">
        <v>46387</v>
      </c>
      <c r="O325" s="86" t="s">
        <v>76</v>
      </c>
      <c r="P325" s="86" t="s">
        <v>76</v>
      </c>
      <c r="Q325" s="86" t="s">
        <v>76</v>
      </c>
      <c r="R325" s="86" t="s">
        <v>76</v>
      </c>
      <c r="S325" s="87" t="s">
        <v>76</v>
      </c>
      <c r="T325" s="87" t="s">
        <v>76</v>
      </c>
      <c r="U325" s="88" t="s">
        <v>76</v>
      </c>
      <c r="V325" s="88" t="s">
        <v>76</v>
      </c>
      <c r="W325" s="89" t="s">
        <v>76</v>
      </c>
      <c r="X325" s="89" t="s">
        <v>76</v>
      </c>
    </row>
    <row r="326" spans="14:24" ht="15.75" x14ac:dyDescent="0.25">
      <c r="N326" s="85">
        <v>46418</v>
      </c>
      <c r="O326" s="86" t="s">
        <v>76</v>
      </c>
      <c r="P326" s="86" t="s">
        <v>76</v>
      </c>
      <c r="Q326" s="86" t="s">
        <v>76</v>
      </c>
      <c r="R326" s="86" t="s">
        <v>76</v>
      </c>
      <c r="S326" s="87" t="s">
        <v>76</v>
      </c>
      <c r="T326" s="87" t="s">
        <v>76</v>
      </c>
      <c r="U326" s="88" t="s">
        <v>76</v>
      </c>
      <c r="V326" s="88" t="s">
        <v>76</v>
      </c>
      <c r="W326" s="89" t="s">
        <v>76</v>
      </c>
      <c r="X326" s="89" t="s">
        <v>76</v>
      </c>
    </row>
    <row r="327" spans="14:24" ht="15.75" x14ac:dyDescent="0.25">
      <c r="N327" s="85">
        <v>46446</v>
      </c>
      <c r="O327" s="86" t="s">
        <v>76</v>
      </c>
      <c r="P327" s="86" t="s">
        <v>76</v>
      </c>
      <c r="Q327" s="86" t="s">
        <v>76</v>
      </c>
      <c r="R327" s="86" t="s">
        <v>76</v>
      </c>
      <c r="S327" s="87" t="s">
        <v>76</v>
      </c>
      <c r="T327" s="87" t="s">
        <v>76</v>
      </c>
      <c r="U327" s="88" t="s">
        <v>76</v>
      </c>
      <c r="V327" s="88" t="s">
        <v>76</v>
      </c>
      <c r="W327" s="89" t="s">
        <v>76</v>
      </c>
      <c r="X327" s="89" t="s">
        <v>76</v>
      </c>
    </row>
    <row r="328" spans="14:24" ht="15.75" x14ac:dyDescent="0.25">
      <c r="N328" s="85">
        <v>46477</v>
      </c>
      <c r="O328" s="86" t="s">
        <v>76</v>
      </c>
      <c r="P328" s="86" t="s">
        <v>76</v>
      </c>
      <c r="Q328" s="86" t="s">
        <v>76</v>
      </c>
      <c r="R328" s="86" t="s">
        <v>76</v>
      </c>
      <c r="S328" s="87" t="s">
        <v>76</v>
      </c>
      <c r="T328" s="87" t="s">
        <v>76</v>
      </c>
      <c r="U328" s="88" t="s">
        <v>76</v>
      </c>
      <c r="V328" s="88" t="s">
        <v>76</v>
      </c>
      <c r="W328" s="89" t="s">
        <v>76</v>
      </c>
      <c r="X328" s="89" t="s">
        <v>76</v>
      </c>
    </row>
    <row r="329" spans="14:24" ht="15.75" x14ac:dyDescent="0.25">
      <c r="N329" s="85">
        <v>46507</v>
      </c>
      <c r="O329" s="86" t="s">
        <v>76</v>
      </c>
      <c r="P329" s="86" t="s">
        <v>76</v>
      </c>
      <c r="Q329" s="86" t="s">
        <v>76</v>
      </c>
      <c r="R329" s="86" t="s">
        <v>76</v>
      </c>
      <c r="S329" s="87" t="s">
        <v>76</v>
      </c>
      <c r="T329" s="87" t="s">
        <v>76</v>
      </c>
      <c r="U329" s="88" t="s">
        <v>76</v>
      </c>
      <c r="V329" s="88" t="s">
        <v>76</v>
      </c>
      <c r="W329" s="89" t="s">
        <v>76</v>
      </c>
      <c r="X329" s="89" t="s">
        <v>76</v>
      </c>
    </row>
    <row r="330" spans="14:24" ht="15.75" x14ac:dyDescent="0.25">
      <c r="N330" s="85">
        <v>46538</v>
      </c>
      <c r="O330" s="86" t="s">
        <v>76</v>
      </c>
      <c r="P330" s="86" t="s">
        <v>76</v>
      </c>
      <c r="Q330" s="86" t="s">
        <v>76</v>
      </c>
      <c r="R330" s="86" t="s">
        <v>76</v>
      </c>
      <c r="S330" s="87" t="s">
        <v>76</v>
      </c>
      <c r="T330" s="87" t="s">
        <v>76</v>
      </c>
      <c r="U330" s="88" t="s">
        <v>76</v>
      </c>
      <c r="V330" s="88" t="s">
        <v>76</v>
      </c>
      <c r="W330" s="89" t="s">
        <v>76</v>
      </c>
      <c r="X330" s="89" t="s">
        <v>76</v>
      </c>
    </row>
    <row r="331" spans="14:24" ht="15.75" x14ac:dyDescent="0.25">
      <c r="N331" s="85">
        <v>46568</v>
      </c>
      <c r="O331" s="86" t="s">
        <v>76</v>
      </c>
      <c r="P331" s="86" t="s">
        <v>76</v>
      </c>
      <c r="Q331" s="86" t="s">
        <v>76</v>
      </c>
      <c r="R331" s="86" t="s">
        <v>76</v>
      </c>
      <c r="S331" s="87" t="s">
        <v>76</v>
      </c>
      <c r="T331" s="87" t="s">
        <v>76</v>
      </c>
      <c r="U331" s="88" t="s">
        <v>76</v>
      </c>
      <c r="V331" s="88" t="s">
        <v>76</v>
      </c>
      <c r="W331" s="89" t="s">
        <v>76</v>
      </c>
      <c r="X331" s="89" t="s">
        <v>76</v>
      </c>
    </row>
    <row r="332" spans="14:24" ht="15.75" x14ac:dyDescent="0.25">
      <c r="N332" s="85">
        <v>46599</v>
      </c>
      <c r="O332" s="86" t="s">
        <v>76</v>
      </c>
      <c r="P332" s="86" t="s">
        <v>76</v>
      </c>
      <c r="Q332" s="86" t="s">
        <v>76</v>
      </c>
      <c r="R332" s="86" t="s">
        <v>76</v>
      </c>
      <c r="S332" s="87" t="s">
        <v>76</v>
      </c>
      <c r="T332" s="87" t="s">
        <v>76</v>
      </c>
      <c r="U332" s="88" t="s">
        <v>76</v>
      </c>
      <c r="V332" s="88" t="s">
        <v>76</v>
      </c>
      <c r="W332" s="89" t="s">
        <v>76</v>
      </c>
      <c r="X332" s="89" t="s">
        <v>76</v>
      </c>
    </row>
    <row r="333" spans="14:24" ht="15.75" x14ac:dyDescent="0.25">
      <c r="N333" s="85">
        <v>46630</v>
      </c>
      <c r="O333" s="86" t="s">
        <v>76</v>
      </c>
      <c r="P333" s="86" t="s">
        <v>76</v>
      </c>
      <c r="Q333" s="86" t="s">
        <v>76</v>
      </c>
      <c r="R333" s="86" t="s">
        <v>76</v>
      </c>
      <c r="S333" s="87" t="s">
        <v>76</v>
      </c>
      <c r="T333" s="87" t="s">
        <v>76</v>
      </c>
      <c r="U333" s="88" t="s">
        <v>76</v>
      </c>
      <c r="V333" s="88" t="s">
        <v>76</v>
      </c>
      <c r="W333" s="89" t="s">
        <v>76</v>
      </c>
      <c r="X333" s="89" t="s">
        <v>76</v>
      </c>
    </row>
    <row r="334" spans="14:24" ht="15.75" x14ac:dyDescent="0.25">
      <c r="N334" s="85">
        <v>46660</v>
      </c>
      <c r="O334" s="86" t="s">
        <v>76</v>
      </c>
      <c r="P334" s="86" t="s">
        <v>76</v>
      </c>
      <c r="Q334" s="86" t="s">
        <v>76</v>
      </c>
      <c r="R334" s="86" t="s">
        <v>76</v>
      </c>
      <c r="S334" s="87" t="s">
        <v>76</v>
      </c>
      <c r="T334" s="87" t="s">
        <v>76</v>
      </c>
      <c r="U334" s="88" t="s">
        <v>76</v>
      </c>
      <c r="V334" s="88" t="s">
        <v>76</v>
      </c>
      <c r="W334" s="89" t="s">
        <v>76</v>
      </c>
      <c r="X334" s="89" t="s">
        <v>76</v>
      </c>
    </row>
    <row r="335" spans="14:24" ht="15.75" x14ac:dyDescent="0.25">
      <c r="N335" s="85">
        <v>46691</v>
      </c>
      <c r="O335" s="86" t="s">
        <v>76</v>
      </c>
      <c r="P335" s="86" t="s">
        <v>76</v>
      </c>
      <c r="Q335" s="86" t="s">
        <v>76</v>
      </c>
      <c r="R335" s="86" t="s">
        <v>76</v>
      </c>
      <c r="S335" s="87" t="s">
        <v>76</v>
      </c>
      <c r="T335" s="87" t="s">
        <v>76</v>
      </c>
      <c r="U335" s="88" t="s">
        <v>76</v>
      </c>
      <c r="V335" s="88" t="s">
        <v>76</v>
      </c>
      <c r="W335" s="89" t="s">
        <v>76</v>
      </c>
      <c r="X335" s="89" t="s">
        <v>76</v>
      </c>
    </row>
    <row r="336" spans="14:24" ht="15.75" x14ac:dyDescent="0.25">
      <c r="N336" s="85">
        <v>46721</v>
      </c>
      <c r="O336" s="86" t="s">
        <v>76</v>
      </c>
      <c r="P336" s="86" t="s">
        <v>76</v>
      </c>
      <c r="Q336" s="86" t="s">
        <v>76</v>
      </c>
      <c r="R336" s="86" t="s">
        <v>76</v>
      </c>
      <c r="S336" s="87" t="s">
        <v>76</v>
      </c>
      <c r="T336" s="87" t="s">
        <v>76</v>
      </c>
      <c r="U336" s="88" t="s">
        <v>76</v>
      </c>
      <c r="V336" s="88" t="s">
        <v>76</v>
      </c>
      <c r="W336" s="89" t="s">
        <v>76</v>
      </c>
      <c r="X336" s="89" t="s">
        <v>76</v>
      </c>
    </row>
    <row r="337" spans="14:24" ht="15.75" x14ac:dyDescent="0.25">
      <c r="N337" s="85">
        <v>46752</v>
      </c>
      <c r="O337" s="86" t="s">
        <v>76</v>
      </c>
      <c r="P337" s="86" t="s">
        <v>76</v>
      </c>
      <c r="Q337" s="86" t="s">
        <v>76</v>
      </c>
      <c r="R337" s="86" t="s">
        <v>76</v>
      </c>
      <c r="S337" s="87" t="s">
        <v>76</v>
      </c>
      <c r="T337" s="87" t="s">
        <v>76</v>
      </c>
      <c r="U337" s="88" t="s">
        <v>76</v>
      </c>
      <c r="V337" s="88" t="s">
        <v>76</v>
      </c>
      <c r="W337" s="89" t="s">
        <v>76</v>
      </c>
      <c r="X337" s="89" t="s">
        <v>76</v>
      </c>
    </row>
    <row r="338" spans="14:24" ht="15.75" x14ac:dyDescent="0.25">
      <c r="N338" s="85">
        <v>46783</v>
      </c>
      <c r="O338" s="86" t="s">
        <v>76</v>
      </c>
      <c r="P338" s="86" t="s">
        <v>76</v>
      </c>
      <c r="Q338" s="86" t="s">
        <v>76</v>
      </c>
      <c r="R338" s="86" t="s">
        <v>76</v>
      </c>
      <c r="S338" s="87" t="s">
        <v>76</v>
      </c>
      <c r="T338" s="87" t="s">
        <v>76</v>
      </c>
      <c r="U338" s="88" t="s">
        <v>76</v>
      </c>
      <c r="V338" s="88" t="s">
        <v>76</v>
      </c>
      <c r="W338" s="89" t="s">
        <v>76</v>
      </c>
      <c r="X338" s="89" t="s">
        <v>76</v>
      </c>
    </row>
    <row r="339" spans="14:24" ht="15.75" x14ac:dyDescent="0.25">
      <c r="N339" s="85">
        <v>46812</v>
      </c>
      <c r="O339" s="86" t="s">
        <v>76</v>
      </c>
      <c r="P339" s="86" t="s">
        <v>76</v>
      </c>
      <c r="Q339" s="86" t="s">
        <v>76</v>
      </c>
      <c r="R339" s="86" t="s">
        <v>76</v>
      </c>
      <c r="S339" s="87" t="s">
        <v>76</v>
      </c>
      <c r="T339" s="87" t="s">
        <v>76</v>
      </c>
      <c r="U339" s="88" t="s">
        <v>76</v>
      </c>
      <c r="V339" s="88" t="s">
        <v>76</v>
      </c>
      <c r="W339" s="89" t="s">
        <v>76</v>
      </c>
      <c r="X339" s="89" t="s">
        <v>76</v>
      </c>
    </row>
    <row r="340" spans="14:24" ht="15.75" x14ac:dyDescent="0.25">
      <c r="N340" s="85">
        <v>46843</v>
      </c>
      <c r="O340" s="86" t="s">
        <v>76</v>
      </c>
      <c r="P340" s="86" t="s">
        <v>76</v>
      </c>
      <c r="Q340" s="86" t="s">
        <v>76</v>
      </c>
      <c r="R340" s="86" t="s">
        <v>76</v>
      </c>
      <c r="S340" s="87" t="s">
        <v>76</v>
      </c>
      <c r="T340" s="87" t="s">
        <v>76</v>
      </c>
      <c r="U340" s="88" t="s">
        <v>76</v>
      </c>
      <c r="V340" s="88" t="s">
        <v>76</v>
      </c>
      <c r="W340" s="89" t="s">
        <v>76</v>
      </c>
      <c r="X340" s="89" t="s">
        <v>76</v>
      </c>
    </row>
    <row r="341" spans="14:24" ht="15.75" x14ac:dyDescent="0.25">
      <c r="N341" s="85">
        <v>46873</v>
      </c>
      <c r="O341" s="86" t="s">
        <v>76</v>
      </c>
      <c r="P341" s="86" t="s">
        <v>76</v>
      </c>
      <c r="Q341" s="86" t="s">
        <v>76</v>
      </c>
      <c r="R341" s="86" t="s">
        <v>76</v>
      </c>
      <c r="S341" s="87" t="s">
        <v>76</v>
      </c>
      <c r="T341" s="87" t="s">
        <v>76</v>
      </c>
      <c r="U341" s="88" t="s">
        <v>76</v>
      </c>
      <c r="V341" s="88" t="s">
        <v>76</v>
      </c>
      <c r="W341" s="89" t="s">
        <v>76</v>
      </c>
      <c r="X341" s="89" t="s">
        <v>76</v>
      </c>
    </row>
    <row r="342" spans="14:24" ht="15.75" x14ac:dyDescent="0.25">
      <c r="N342" s="85">
        <v>46904</v>
      </c>
      <c r="O342" s="86" t="s">
        <v>76</v>
      </c>
      <c r="P342" s="86" t="s">
        <v>76</v>
      </c>
      <c r="Q342" s="86" t="s">
        <v>76</v>
      </c>
      <c r="R342" s="86" t="s">
        <v>76</v>
      </c>
      <c r="S342" s="87" t="s">
        <v>76</v>
      </c>
      <c r="T342" s="87" t="s">
        <v>76</v>
      </c>
      <c r="U342" s="88" t="s">
        <v>76</v>
      </c>
      <c r="V342" s="88" t="s">
        <v>76</v>
      </c>
      <c r="W342" s="89" t="s">
        <v>76</v>
      </c>
      <c r="X342" s="89" t="s">
        <v>76</v>
      </c>
    </row>
    <row r="343" spans="14:24" ht="15.75" x14ac:dyDescent="0.25">
      <c r="N343" s="85">
        <v>46934</v>
      </c>
      <c r="O343" s="86" t="s">
        <v>76</v>
      </c>
      <c r="P343" s="86" t="s">
        <v>76</v>
      </c>
      <c r="Q343" s="86" t="s">
        <v>76</v>
      </c>
      <c r="R343" s="86" t="s">
        <v>76</v>
      </c>
      <c r="S343" s="87" t="s">
        <v>76</v>
      </c>
      <c r="T343" s="87" t="s">
        <v>76</v>
      </c>
      <c r="U343" s="88" t="s">
        <v>76</v>
      </c>
      <c r="V343" s="88" t="s">
        <v>76</v>
      </c>
      <c r="W343" s="89" t="s">
        <v>76</v>
      </c>
      <c r="X343" s="89" t="s">
        <v>76</v>
      </c>
    </row>
    <row r="344" spans="14:24" ht="15.75" x14ac:dyDescent="0.25">
      <c r="N344" s="85">
        <v>46965</v>
      </c>
      <c r="O344" s="86" t="s">
        <v>76</v>
      </c>
      <c r="P344" s="86" t="s">
        <v>76</v>
      </c>
      <c r="Q344" s="86" t="s">
        <v>76</v>
      </c>
      <c r="R344" s="86" t="s">
        <v>76</v>
      </c>
      <c r="S344" s="87" t="s">
        <v>76</v>
      </c>
      <c r="T344" s="87" t="s">
        <v>76</v>
      </c>
      <c r="U344" s="88" t="s">
        <v>76</v>
      </c>
      <c r="V344" s="88" t="s">
        <v>76</v>
      </c>
      <c r="W344" s="89" t="s">
        <v>76</v>
      </c>
      <c r="X344" s="89" t="s">
        <v>76</v>
      </c>
    </row>
    <row r="345" spans="14:24" ht="15.75" x14ac:dyDescent="0.25">
      <c r="N345" s="85">
        <v>46996</v>
      </c>
      <c r="O345" s="86" t="s">
        <v>76</v>
      </c>
      <c r="P345" s="86" t="s">
        <v>76</v>
      </c>
      <c r="Q345" s="86" t="s">
        <v>76</v>
      </c>
      <c r="R345" s="86" t="s">
        <v>76</v>
      </c>
      <c r="S345" s="87" t="s">
        <v>76</v>
      </c>
      <c r="T345" s="87" t="s">
        <v>76</v>
      </c>
      <c r="U345" s="88" t="s">
        <v>76</v>
      </c>
      <c r="V345" s="88" t="s">
        <v>76</v>
      </c>
      <c r="W345" s="89" t="s">
        <v>76</v>
      </c>
      <c r="X345" s="89" t="s">
        <v>76</v>
      </c>
    </row>
    <row r="346" spans="14:24" ht="15.75" x14ac:dyDescent="0.25">
      <c r="N346" s="85">
        <v>47026</v>
      </c>
      <c r="O346" s="86" t="s">
        <v>76</v>
      </c>
      <c r="P346" s="86" t="s">
        <v>76</v>
      </c>
      <c r="Q346" s="86" t="s">
        <v>76</v>
      </c>
      <c r="R346" s="86" t="s">
        <v>76</v>
      </c>
      <c r="S346" s="87" t="s">
        <v>76</v>
      </c>
      <c r="T346" s="87" t="s">
        <v>76</v>
      </c>
      <c r="U346" s="88" t="s">
        <v>76</v>
      </c>
      <c r="V346" s="88" t="s">
        <v>76</v>
      </c>
      <c r="W346" s="89" t="s">
        <v>76</v>
      </c>
      <c r="X346" s="89" t="s">
        <v>76</v>
      </c>
    </row>
    <row r="347" spans="14:24" ht="15.75" x14ac:dyDescent="0.25">
      <c r="N347" s="85">
        <v>47057</v>
      </c>
      <c r="O347" s="86" t="s">
        <v>76</v>
      </c>
      <c r="P347" s="86" t="s">
        <v>76</v>
      </c>
      <c r="Q347" s="86" t="s">
        <v>76</v>
      </c>
      <c r="R347" s="86" t="s">
        <v>76</v>
      </c>
      <c r="S347" s="87" t="s">
        <v>76</v>
      </c>
      <c r="T347" s="87" t="s">
        <v>76</v>
      </c>
      <c r="U347" s="88" t="s">
        <v>76</v>
      </c>
      <c r="V347" s="88" t="s">
        <v>76</v>
      </c>
      <c r="W347" s="89" t="s">
        <v>76</v>
      </c>
      <c r="X347" s="89" t="s">
        <v>76</v>
      </c>
    </row>
    <row r="348" spans="14:24" ht="15.75" x14ac:dyDescent="0.25">
      <c r="N348" s="85">
        <v>47087</v>
      </c>
      <c r="O348" s="86" t="s">
        <v>76</v>
      </c>
      <c r="P348" s="86" t="s">
        <v>76</v>
      </c>
      <c r="Q348" s="86" t="s">
        <v>76</v>
      </c>
      <c r="R348" s="86" t="s">
        <v>76</v>
      </c>
      <c r="S348" s="87" t="s">
        <v>76</v>
      </c>
      <c r="T348" s="87" t="s">
        <v>76</v>
      </c>
      <c r="U348" s="88" t="s">
        <v>76</v>
      </c>
      <c r="V348" s="88" t="s">
        <v>76</v>
      </c>
      <c r="W348" s="89" t="s">
        <v>76</v>
      </c>
      <c r="X348" s="89" t="s">
        <v>76</v>
      </c>
    </row>
    <row r="349" spans="14:24" ht="15.75" x14ac:dyDescent="0.25">
      <c r="N349" s="85">
        <v>47118</v>
      </c>
      <c r="O349" s="86" t="s">
        <v>76</v>
      </c>
      <c r="P349" s="86" t="s">
        <v>76</v>
      </c>
      <c r="Q349" s="86" t="s">
        <v>76</v>
      </c>
      <c r="R349" s="86" t="s">
        <v>76</v>
      </c>
      <c r="S349" s="87" t="s">
        <v>76</v>
      </c>
      <c r="T349" s="87" t="s">
        <v>76</v>
      </c>
      <c r="U349" s="88" t="s">
        <v>76</v>
      </c>
      <c r="V349" s="88" t="s">
        <v>76</v>
      </c>
      <c r="W349" s="89" t="s">
        <v>76</v>
      </c>
      <c r="X349" s="89" t="s">
        <v>76</v>
      </c>
    </row>
    <row r="350" spans="14:24" ht="15.75" x14ac:dyDescent="0.25">
      <c r="N350" s="85">
        <v>47149</v>
      </c>
      <c r="O350" s="86" t="s">
        <v>76</v>
      </c>
      <c r="P350" s="86" t="s">
        <v>76</v>
      </c>
      <c r="Q350" s="86" t="s">
        <v>76</v>
      </c>
      <c r="R350" s="86" t="s">
        <v>76</v>
      </c>
      <c r="S350" s="87" t="s">
        <v>76</v>
      </c>
      <c r="T350" s="87" t="s">
        <v>76</v>
      </c>
      <c r="U350" s="88" t="s">
        <v>76</v>
      </c>
      <c r="V350" s="88" t="s">
        <v>76</v>
      </c>
      <c r="W350" s="89" t="s">
        <v>76</v>
      </c>
      <c r="X350" s="89" t="s">
        <v>76</v>
      </c>
    </row>
    <row r="351" spans="14:24" ht="15.75" x14ac:dyDescent="0.25">
      <c r="N351" s="85">
        <v>47177</v>
      </c>
      <c r="O351" s="86" t="s">
        <v>76</v>
      </c>
      <c r="P351" s="86" t="s">
        <v>76</v>
      </c>
      <c r="Q351" s="86" t="s">
        <v>76</v>
      </c>
      <c r="R351" s="86" t="s">
        <v>76</v>
      </c>
      <c r="S351" s="87" t="s">
        <v>76</v>
      </c>
      <c r="T351" s="87" t="s">
        <v>76</v>
      </c>
      <c r="U351" s="88" t="s">
        <v>76</v>
      </c>
      <c r="V351" s="88" t="s">
        <v>76</v>
      </c>
      <c r="W351" s="89" t="s">
        <v>76</v>
      </c>
      <c r="X351" s="89" t="s">
        <v>76</v>
      </c>
    </row>
    <row r="352" spans="14:24" ht="15.75" x14ac:dyDescent="0.25">
      <c r="N352" s="85">
        <v>47208</v>
      </c>
      <c r="O352" s="86" t="s">
        <v>76</v>
      </c>
      <c r="P352" s="86" t="s">
        <v>76</v>
      </c>
      <c r="Q352" s="86" t="s">
        <v>76</v>
      </c>
      <c r="R352" s="86" t="s">
        <v>76</v>
      </c>
      <c r="S352" s="87" t="s">
        <v>76</v>
      </c>
      <c r="T352" s="87" t="s">
        <v>76</v>
      </c>
      <c r="U352" s="88" t="s">
        <v>76</v>
      </c>
      <c r="V352" s="88" t="s">
        <v>76</v>
      </c>
      <c r="W352" s="89" t="s">
        <v>76</v>
      </c>
      <c r="X352" s="89" t="s">
        <v>76</v>
      </c>
    </row>
    <row r="353" spans="14:24" ht="15.75" x14ac:dyDescent="0.25">
      <c r="N353" s="85">
        <v>47238</v>
      </c>
      <c r="O353" s="86" t="s">
        <v>76</v>
      </c>
      <c r="P353" s="86" t="s">
        <v>76</v>
      </c>
      <c r="Q353" s="86" t="s">
        <v>76</v>
      </c>
      <c r="R353" s="86" t="s">
        <v>76</v>
      </c>
      <c r="S353" s="87" t="s">
        <v>76</v>
      </c>
      <c r="T353" s="87" t="s">
        <v>76</v>
      </c>
      <c r="U353" s="88" t="s">
        <v>76</v>
      </c>
      <c r="V353" s="88" t="s">
        <v>76</v>
      </c>
      <c r="W353" s="89" t="s">
        <v>76</v>
      </c>
      <c r="X353" s="89" t="s">
        <v>76</v>
      </c>
    </row>
    <row r="354" spans="14:24" ht="15.75" x14ac:dyDescent="0.25">
      <c r="N354" s="85">
        <v>47269</v>
      </c>
      <c r="O354" s="86" t="s">
        <v>76</v>
      </c>
      <c r="P354" s="86" t="s">
        <v>76</v>
      </c>
      <c r="Q354" s="86" t="s">
        <v>76</v>
      </c>
      <c r="R354" s="86" t="s">
        <v>76</v>
      </c>
      <c r="S354" s="87" t="s">
        <v>76</v>
      </c>
      <c r="T354" s="87" t="s">
        <v>76</v>
      </c>
      <c r="U354" s="88" t="s">
        <v>76</v>
      </c>
      <c r="V354" s="88" t="s">
        <v>76</v>
      </c>
      <c r="W354" s="89" t="s">
        <v>76</v>
      </c>
      <c r="X354" s="89" t="s">
        <v>76</v>
      </c>
    </row>
    <row r="355" spans="14:24" ht="15.75" x14ac:dyDescent="0.25">
      <c r="N355" s="85">
        <v>47299</v>
      </c>
      <c r="O355" s="86" t="s">
        <v>76</v>
      </c>
      <c r="P355" s="86" t="s">
        <v>76</v>
      </c>
      <c r="Q355" s="86" t="s">
        <v>76</v>
      </c>
      <c r="R355" s="86" t="s">
        <v>76</v>
      </c>
      <c r="S355" s="87" t="s">
        <v>76</v>
      </c>
      <c r="T355" s="87" t="s">
        <v>76</v>
      </c>
      <c r="U355" s="88" t="s">
        <v>76</v>
      </c>
      <c r="V355" s="88" t="s">
        <v>76</v>
      </c>
      <c r="W355" s="89" t="s">
        <v>76</v>
      </c>
      <c r="X355" s="89" t="s">
        <v>76</v>
      </c>
    </row>
    <row r="356" spans="14:24" ht="15.75" x14ac:dyDescent="0.25">
      <c r="N356" s="85">
        <v>47330</v>
      </c>
      <c r="O356" s="86" t="s">
        <v>76</v>
      </c>
      <c r="P356" s="86" t="s">
        <v>76</v>
      </c>
      <c r="Q356" s="86" t="s">
        <v>76</v>
      </c>
      <c r="R356" s="86" t="s">
        <v>76</v>
      </c>
      <c r="S356" s="87" t="s">
        <v>76</v>
      </c>
      <c r="T356" s="87" t="s">
        <v>76</v>
      </c>
      <c r="U356" s="88" t="s">
        <v>76</v>
      </c>
      <c r="V356" s="88" t="s">
        <v>76</v>
      </c>
      <c r="W356" s="89" t="s">
        <v>76</v>
      </c>
      <c r="X356" s="89" t="s">
        <v>76</v>
      </c>
    </row>
    <row r="357" spans="14:24" ht="15.75" x14ac:dyDescent="0.25">
      <c r="N357" s="85">
        <v>47361</v>
      </c>
      <c r="O357" s="86" t="s">
        <v>76</v>
      </c>
      <c r="P357" s="86" t="s">
        <v>76</v>
      </c>
      <c r="Q357" s="86" t="s">
        <v>76</v>
      </c>
      <c r="R357" s="86" t="s">
        <v>76</v>
      </c>
      <c r="S357" s="87" t="s">
        <v>76</v>
      </c>
      <c r="T357" s="87" t="s">
        <v>76</v>
      </c>
      <c r="U357" s="88" t="s">
        <v>76</v>
      </c>
      <c r="V357" s="88" t="s">
        <v>76</v>
      </c>
      <c r="W357" s="89" t="s">
        <v>76</v>
      </c>
      <c r="X357" s="89" t="s">
        <v>76</v>
      </c>
    </row>
    <row r="358" spans="14:24" ht="15.75" x14ac:dyDescent="0.25">
      <c r="N358" s="85">
        <v>47391</v>
      </c>
      <c r="O358" s="86" t="s">
        <v>76</v>
      </c>
      <c r="P358" s="86" t="s">
        <v>76</v>
      </c>
      <c r="Q358" s="86" t="s">
        <v>76</v>
      </c>
      <c r="R358" s="86" t="s">
        <v>76</v>
      </c>
      <c r="S358" s="87" t="s">
        <v>76</v>
      </c>
      <c r="T358" s="87" t="s">
        <v>76</v>
      </c>
      <c r="U358" s="88" t="s">
        <v>76</v>
      </c>
      <c r="V358" s="88" t="s">
        <v>76</v>
      </c>
      <c r="W358" s="89" t="s">
        <v>76</v>
      </c>
      <c r="X358" s="89" t="s">
        <v>76</v>
      </c>
    </row>
    <row r="359" spans="14:24" ht="15.75" x14ac:dyDescent="0.25">
      <c r="N359" s="85">
        <v>47422</v>
      </c>
      <c r="O359" s="86" t="s">
        <v>76</v>
      </c>
      <c r="P359" s="86" t="s">
        <v>76</v>
      </c>
      <c r="Q359" s="86" t="s">
        <v>76</v>
      </c>
      <c r="R359" s="86" t="s">
        <v>76</v>
      </c>
      <c r="S359" s="87" t="s">
        <v>76</v>
      </c>
      <c r="T359" s="87" t="s">
        <v>76</v>
      </c>
      <c r="U359" s="88" t="s">
        <v>76</v>
      </c>
      <c r="V359" s="88" t="s">
        <v>76</v>
      </c>
      <c r="W359" s="89" t="s">
        <v>76</v>
      </c>
      <c r="X359" s="89" t="s">
        <v>76</v>
      </c>
    </row>
    <row r="360" spans="14:24" ht="15.75" x14ac:dyDescent="0.25">
      <c r="N360" s="85">
        <v>47452</v>
      </c>
      <c r="O360" s="86" t="s">
        <v>76</v>
      </c>
      <c r="P360" s="86" t="s">
        <v>76</v>
      </c>
      <c r="Q360" s="86" t="s">
        <v>76</v>
      </c>
      <c r="R360" s="86" t="s">
        <v>76</v>
      </c>
      <c r="S360" s="87" t="s">
        <v>76</v>
      </c>
      <c r="T360" s="87" t="s">
        <v>76</v>
      </c>
      <c r="U360" s="88" t="s">
        <v>76</v>
      </c>
      <c r="V360" s="88" t="s">
        <v>76</v>
      </c>
      <c r="W360" s="89" t="s">
        <v>76</v>
      </c>
      <c r="X360" s="89" t="s">
        <v>76</v>
      </c>
    </row>
    <row r="361" spans="14:24" ht="15.75" x14ac:dyDescent="0.25">
      <c r="N361" s="85">
        <v>47483</v>
      </c>
      <c r="O361" s="86" t="s">
        <v>76</v>
      </c>
      <c r="P361" s="86" t="s">
        <v>76</v>
      </c>
      <c r="Q361" s="86" t="s">
        <v>76</v>
      </c>
      <c r="R361" s="86" t="s">
        <v>76</v>
      </c>
      <c r="S361" s="87" t="s">
        <v>76</v>
      </c>
      <c r="T361" s="87" t="s">
        <v>76</v>
      </c>
      <c r="U361" s="88" t="s">
        <v>76</v>
      </c>
      <c r="V361" s="88" t="s">
        <v>76</v>
      </c>
      <c r="W361" s="89" t="s">
        <v>76</v>
      </c>
      <c r="X361" s="89" t="s">
        <v>76</v>
      </c>
    </row>
    <row r="362" spans="14:24" ht="15.75" x14ac:dyDescent="0.25">
      <c r="N362" s="85">
        <v>47514</v>
      </c>
      <c r="O362" s="86" t="s">
        <v>76</v>
      </c>
      <c r="P362" s="86" t="s">
        <v>76</v>
      </c>
      <c r="Q362" s="86" t="s">
        <v>76</v>
      </c>
      <c r="R362" s="86" t="s">
        <v>76</v>
      </c>
      <c r="S362" s="87" t="s">
        <v>76</v>
      </c>
      <c r="T362" s="87" t="s">
        <v>76</v>
      </c>
      <c r="U362" s="88" t="s">
        <v>76</v>
      </c>
      <c r="V362" s="88" t="s">
        <v>76</v>
      </c>
      <c r="W362" s="89" t="s">
        <v>76</v>
      </c>
      <c r="X362" s="89" t="s">
        <v>76</v>
      </c>
    </row>
    <row r="363" spans="14:24" ht="15.75" x14ac:dyDescent="0.25">
      <c r="N363" s="85">
        <v>47542</v>
      </c>
      <c r="O363" s="86" t="s">
        <v>76</v>
      </c>
      <c r="P363" s="86" t="s">
        <v>76</v>
      </c>
      <c r="Q363" s="86" t="s">
        <v>76</v>
      </c>
      <c r="R363" s="86" t="s">
        <v>76</v>
      </c>
      <c r="S363" s="87" t="s">
        <v>76</v>
      </c>
      <c r="T363" s="87" t="s">
        <v>76</v>
      </c>
      <c r="U363" s="88" t="s">
        <v>76</v>
      </c>
      <c r="V363" s="88" t="s">
        <v>76</v>
      </c>
      <c r="W363" s="89" t="s">
        <v>76</v>
      </c>
      <c r="X363" s="89" t="s">
        <v>76</v>
      </c>
    </row>
    <row r="364" spans="14:24" ht="15.75" x14ac:dyDescent="0.25">
      <c r="N364" s="85">
        <v>47573</v>
      </c>
      <c r="O364" s="86" t="s">
        <v>76</v>
      </c>
      <c r="P364" s="86" t="s">
        <v>76</v>
      </c>
      <c r="Q364" s="86" t="s">
        <v>76</v>
      </c>
      <c r="R364" s="86" t="s">
        <v>76</v>
      </c>
      <c r="S364" s="87" t="s">
        <v>76</v>
      </c>
      <c r="T364" s="87" t="s">
        <v>76</v>
      </c>
      <c r="U364" s="88" t="s">
        <v>76</v>
      </c>
      <c r="V364" s="88" t="s">
        <v>76</v>
      </c>
      <c r="W364" s="89" t="s">
        <v>76</v>
      </c>
      <c r="X364" s="89" t="s">
        <v>76</v>
      </c>
    </row>
    <row r="365" spans="14:24" ht="15.75" x14ac:dyDescent="0.25">
      <c r="N365" s="85">
        <v>47603</v>
      </c>
      <c r="O365" s="86" t="s">
        <v>76</v>
      </c>
      <c r="P365" s="86" t="s">
        <v>76</v>
      </c>
      <c r="Q365" s="86" t="s">
        <v>76</v>
      </c>
      <c r="R365" s="86" t="s">
        <v>76</v>
      </c>
      <c r="S365" s="87" t="s">
        <v>76</v>
      </c>
      <c r="T365" s="87" t="s">
        <v>76</v>
      </c>
      <c r="U365" s="88" t="s">
        <v>76</v>
      </c>
      <c r="V365" s="88" t="s">
        <v>76</v>
      </c>
      <c r="W365" s="89" t="s">
        <v>76</v>
      </c>
      <c r="X365" s="89" t="s">
        <v>76</v>
      </c>
    </row>
    <row r="366" spans="14:24" ht="15.75" x14ac:dyDescent="0.25">
      <c r="N366" s="85">
        <v>47634</v>
      </c>
      <c r="O366" s="86" t="s">
        <v>76</v>
      </c>
      <c r="P366" s="86" t="s">
        <v>76</v>
      </c>
      <c r="Q366" s="86" t="s">
        <v>76</v>
      </c>
      <c r="R366" s="86" t="s">
        <v>76</v>
      </c>
      <c r="S366" s="87" t="s">
        <v>76</v>
      </c>
      <c r="T366" s="87" t="s">
        <v>76</v>
      </c>
      <c r="U366" s="88" t="s">
        <v>76</v>
      </c>
      <c r="V366" s="88" t="s">
        <v>76</v>
      </c>
      <c r="W366" s="89" t="s">
        <v>76</v>
      </c>
      <c r="X366" s="89" t="s">
        <v>76</v>
      </c>
    </row>
    <row r="367" spans="14:24" ht="15.75" x14ac:dyDescent="0.25">
      <c r="N367" s="85">
        <v>47664</v>
      </c>
      <c r="O367" s="86" t="s">
        <v>76</v>
      </c>
      <c r="P367" s="86" t="s">
        <v>76</v>
      </c>
      <c r="Q367" s="86" t="s">
        <v>76</v>
      </c>
      <c r="R367" s="86" t="s">
        <v>76</v>
      </c>
      <c r="S367" s="87" t="s">
        <v>76</v>
      </c>
      <c r="T367" s="87" t="s">
        <v>76</v>
      </c>
      <c r="U367" s="88" t="s">
        <v>76</v>
      </c>
      <c r="V367" s="88" t="s">
        <v>76</v>
      </c>
      <c r="W367" s="89" t="s">
        <v>76</v>
      </c>
      <c r="X367" s="89" t="s">
        <v>76</v>
      </c>
    </row>
    <row r="368" spans="14:24" ht="15.75" x14ac:dyDescent="0.25">
      <c r="N368" s="85">
        <v>47695</v>
      </c>
      <c r="O368" s="86" t="s">
        <v>76</v>
      </c>
      <c r="P368" s="86" t="s">
        <v>76</v>
      </c>
      <c r="Q368" s="86" t="s">
        <v>76</v>
      </c>
      <c r="R368" s="86" t="s">
        <v>76</v>
      </c>
      <c r="S368" s="87" t="s">
        <v>76</v>
      </c>
      <c r="T368" s="87" t="s">
        <v>76</v>
      </c>
      <c r="U368" s="88" t="s">
        <v>76</v>
      </c>
      <c r="V368" s="88" t="s">
        <v>76</v>
      </c>
      <c r="W368" s="89" t="s">
        <v>76</v>
      </c>
      <c r="X368" s="89" t="s">
        <v>76</v>
      </c>
    </row>
    <row r="369" spans="14:24" ht="15.75" x14ac:dyDescent="0.25">
      <c r="N369" s="85">
        <v>47726</v>
      </c>
      <c r="O369" s="86" t="s">
        <v>76</v>
      </c>
      <c r="P369" s="86" t="s">
        <v>76</v>
      </c>
      <c r="Q369" s="86" t="s">
        <v>76</v>
      </c>
      <c r="R369" s="86" t="s">
        <v>76</v>
      </c>
      <c r="S369" s="87" t="s">
        <v>76</v>
      </c>
      <c r="T369" s="87" t="s">
        <v>76</v>
      </c>
      <c r="U369" s="88" t="s">
        <v>76</v>
      </c>
      <c r="V369" s="88" t="s">
        <v>76</v>
      </c>
      <c r="W369" s="89" t="s">
        <v>76</v>
      </c>
      <c r="X369" s="89" t="s">
        <v>76</v>
      </c>
    </row>
    <row r="370" spans="14:24" ht="15.75" x14ac:dyDescent="0.25">
      <c r="N370" s="85">
        <v>47756</v>
      </c>
      <c r="O370" s="86" t="s">
        <v>76</v>
      </c>
      <c r="P370" s="86" t="s">
        <v>76</v>
      </c>
      <c r="Q370" s="86" t="s">
        <v>76</v>
      </c>
      <c r="R370" s="86" t="s">
        <v>76</v>
      </c>
      <c r="S370" s="87" t="s">
        <v>76</v>
      </c>
      <c r="T370" s="87" t="s">
        <v>76</v>
      </c>
      <c r="U370" s="88" t="s">
        <v>76</v>
      </c>
      <c r="V370" s="88" t="s">
        <v>76</v>
      </c>
      <c r="W370" s="89" t="s">
        <v>76</v>
      </c>
      <c r="X370" s="89" t="s">
        <v>76</v>
      </c>
    </row>
    <row r="371" spans="14:24" ht="15.75" x14ac:dyDescent="0.25">
      <c r="N371" s="85">
        <v>47787</v>
      </c>
      <c r="O371" s="86" t="s">
        <v>76</v>
      </c>
      <c r="P371" s="86" t="s">
        <v>76</v>
      </c>
      <c r="Q371" s="86" t="s">
        <v>76</v>
      </c>
      <c r="R371" s="86" t="s">
        <v>76</v>
      </c>
      <c r="S371" s="87" t="s">
        <v>76</v>
      </c>
      <c r="T371" s="87" t="s">
        <v>76</v>
      </c>
      <c r="U371" s="88" t="s">
        <v>76</v>
      </c>
      <c r="V371" s="88" t="s">
        <v>76</v>
      </c>
      <c r="W371" s="89" t="s">
        <v>76</v>
      </c>
      <c r="X371" s="89" t="s">
        <v>76</v>
      </c>
    </row>
    <row r="372" spans="14:24" ht="15.75" x14ac:dyDescent="0.25">
      <c r="N372" s="85">
        <v>47817</v>
      </c>
      <c r="O372" s="86" t="s">
        <v>76</v>
      </c>
      <c r="P372" s="86" t="s">
        <v>76</v>
      </c>
      <c r="Q372" s="86" t="s">
        <v>76</v>
      </c>
      <c r="R372" s="86" t="s">
        <v>76</v>
      </c>
      <c r="S372" s="87" t="s">
        <v>76</v>
      </c>
      <c r="T372" s="87" t="s">
        <v>76</v>
      </c>
      <c r="U372" s="88" t="s">
        <v>76</v>
      </c>
      <c r="V372" s="88" t="s">
        <v>76</v>
      </c>
      <c r="W372" s="89" t="s">
        <v>76</v>
      </c>
      <c r="X372" s="89" t="s">
        <v>76</v>
      </c>
    </row>
    <row r="373" spans="14:24" ht="15.75" x14ac:dyDescent="0.25">
      <c r="N373" s="85">
        <v>47848</v>
      </c>
      <c r="O373" s="86" t="s">
        <v>76</v>
      </c>
      <c r="P373" s="86" t="s">
        <v>76</v>
      </c>
      <c r="Q373" s="86" t="s">
        <v>76</v>
      </c>
      <c r="R373" s="86" t="s">
        <v>76</v>
      </c>
      <c r="S373" s="87" t="s">
        <v>76</v>
      </c>
      <c r="T373" s="87" t="s">
        <v>76</v>
      </c>
      <c r="U373" s="88" t="s">
        <v>76</v>
      </c>
      <c r="V373" s="88" t="s">
        <v>76</v>
      </c>
      <c r="W373" s="89" t="s">
        <v>76</v>
      </c>
      <c r="X373" s="89" t="s">
        <v>76</v>
      </c>
    </row>
    <row r="374" spans="14:24" ht="15.75" x14ac:dyDescent="0.25">
      <c r="N374" s="85">
        <v>47879</v>
      </c>
      <c r="O374" s="86" t="s">
        <v>76</v>
      </c>
      <c r="P374" s="86" t="s">
        <v>76</v>
      </c>
      <c r="Q374" s="86" t="s">
        <v>76</v>
      </c>
      <c r="R374" s="86" t="s">
        <v>76</v>
      </c>
      <c r="S374" s="87" t="s">
        <v>76</v>
      </c>
      <c r="T374" s="87" t="s">
        <v>76</v>
      </c>
      <c r="U374" s="88" t="s">
        <v>76</v>
      </c>
      <c r="V374" s="88" t="s">
        <v>76</v>
      </c>
      <c r="W374" s="89" t="s">
        <v>76</v>
      </c>
      <c r="X374" s="89" t="s">
        <v>76</v>
      </c>
    </row>
    <row r="375" spans="14:24" ht="15.75" x14ac:dyDescent="0.25">
      <c r="N375" s="85">
        <v>47907</v>
      </c>
      <c r="O375" s="86" t="s">
        <v>76</v>
      </c>
      <c r="P375" s="86" t="s">
        <v>76</v>
      </c>
      <c r="Q375" s="86" t="s">
        <v>76</v>
      </c>
      <c r="R375" s="86" t="s">
        <v>76</v>
      </c>
      <c r="S375" s="87" t="s">
        <v>76</v>
      </c>
      <c r="T375" s="87" t="s">
        <v>76</v>
      </c>
      <c r="U375" s="88" t="s">
        <v>76</v>
      </c>
      <c r="V375" s="88" t="s">
        <v>76</v>
      </c>
      <c r="W375" s="89" t="s">
        <v>76</v>
      </c>
      <c r="X375" s="89" t="s">
        <v>76</v>
      </c>
    </row>
    <row r="376" spans="14:24" ht="15.75" x14ac:dyDescent="0.25">
      <c r="N376" s="85">
        <v>47938</v>
      </c>
      <c r="O376" s="86" t="s">
        <v>76</v>
      </c>
      <c r="P376" s="86" t="s">
        <v>76</v>
      </c>
      <c r="Q376" s="86" t="s">
        <v>76</v>
      </c>
      <c r="R376" s="86" t="s">
        <v>76</v>
      </c>
      <c r="S376" s="87" t="s">
        <v>76</v>
      </c>
      <c r="T376" s="87" t="s">
        <v>76</v>
      </c>
      <c r="U376" s="88" t="s">
        <v>76</v>
      </c>
      <c r="V376" s="88" t="s">
        <v>76</v>
      </c>
      <c r="W376" s="89" t="s">
        <v>76</v>
      </c>
      <c r="X376" s="89" t="s">
        <v>76</v>
      </c>
    </row>
    <row r="377" spans="14:24" ht="15.75" x14ac:dyDescent="0.25">
      <c r="N377" s="85">
        <v>47968</v>
      </c>
      <c r="O377" s="86" t="s">
        <v>76</v>
      </c>
      <c r="P377" s="86" t="s">
        <v>76</v>
      </c>
      <c r="Q377" s="86" t="s">
        <v>76</v>
      </c>
      <c r="R377" s="86" t="s">
        <v>76</v>
      </c>
      <c r="S377" s="87" t="s">
        <v>76</v>
      </c>
      <c r="T377" s="87" t="s">
        <v>76</v>
      </c>
      <c r="U377" s="88" t="s">
        <v>76</v>
      </c>
      <c r="V377" s="88" t="s">
        <v>76</v>
      </c>
      <c r="W377" s="89" t="s">
        <v>76</v>
      </c>
      <c r="X377" s="89" t="s">
        <v>76</v>
      </c>
    </row>
    <row r="378" spans="14:24" ht="15.75" x14ac:dyDescent="0.25">
      <c r="N378" s="85">
        <v>47999</v>
      </c>
      <c r="O378" s="86" t="s">
        <v>76</v>
      </c>
      <c r="P378" s="86" t="s">
        <v>76</v>
      </c>
      <c r="Q378" s="86" t="s">
        <v>76</v>
      </c>
      <c r="R378" s="86" t="s">
        <v>76</v>
      </c>
      <c r="S378" s="87" t="s">
        <v>76</v>
      </c>
      <c r="T378" s="87" t="s">
        <v>76</v>
      </c>
      <c r="U378" s="88" t="s">
        <v>76</v>
      </c>
      <c r="V378" s="88" t="s">
        <v>76</v>
      </c>
      <c r="W378" s="89" t="s">
        <v>76</v>
      </c>
      <c r="X378" s="89" t="s">
        <v>76</v>
      </c>
    </row>
    <row r="379" spans="14:24" ht="15.75" x14ac:dyDescent="0.25">
      <c r="N379" s="85">
        <v>48029</v>
      </c>
      <c r="O379" s="86" t="s">
        <v>76</v>
      </c>
      <c r="P379" s="86" t="s">
        <v>76</v>
      </c>
      <c r="Q379" s="86" t="s">
        <v>76</v>
      </c>
      <c r="R379" s="86" t="s">
        <v>76</v>
      </c>
      <c r="S379" s="87" t="s">
        <v>76</v>
      </c>
      <c r="T379" s="87" t="s">
        <v>76</v>
      </c>
      <c r="U379" s="88" t="s">
        <v>76</v>
      </c>
      <c r="V379" s="88" t="s">
        <v>76</v>
      </c>
      <c r="W379" s="89" t="s">
        <v>76</v>
      </c>
      <c r="X379" s="89" t="s">
        <v>76</v>
      </c>
    </row>
    <row r="380" spans="14:24" ht="15.75" x14ac:dyDescent="0.25">
      <c r="N380" s="85">
        <v>48060</v>
      </c>
      <c r="O380" s="86" t="s">
        <v>76</v>
      </c>
      <c r="P380" s="86" t="s">
        <v>76</v>
      </c>
      <c r="Q380" s="86" t="s">
        <v>76</v>
      </c>
      <c r="R380" s="86" t="s">
        <v>76</v>
      </c>
      <c r="S380" s="87" t="s">
        <v>76</v>
      </c>
      <c r="T380" s="87" t="s">
        <v>76</v>
      </c>
      <c r="U380" s="88" t="s">
        <v>76</v>
      </c>
      <c r="V380" s="88" t="s">
        <v>76</v>
      </c>
      <c r="W380" s="89" t="s">
        <v>76</v>
      </c>
      <c r="X380" s="89" t="s">
        <v>76</v>
      </c>
    </row>
    <row r="381" spans="14:24" ht="15.75" x14ac:dyDescent="0.25">
      <c r="N381" s="85">
        <v>48091</v>
      </c>
      <c r="O381" s="86" t="s">
        <v>76</v>
      </c>
      <c r="P381" s="86" t="s">
        <v>76</v>
      </c>
      <c r="Q381" s="86" t="s">
        <v>76</v>
      </c>
      <c r="R381" s="86" t="s">
        <v>76</v>
      </c>
      <c r="S381" s="87" t="s">
        <v>76</v>
      </c>
      <c r="T381" s="87" t="s">
        <v>76</v>
      </c>
      <c r="U381" s="88" t="s">
        <v>76</v>
      </c>
      <c r="V381" s="88" t="s">
        <v>76</v>
      </c>
      <c r="W381" s="89" t="s">
        <v>76</v>
      </c>
      <c r="X381" s="89" t="s">
        <v>76</v>
      </c>
    </row>
    <row r="382" spans="14:24" ht="15.75" x14ac:dyDescent="0.25">
      <c r="N382" s="85">
        <v>48121</v>
      </c>
      <c r="O382" s="86" t="s">
        <v>76</v>
      </c>
      <c r="P382" s="86" t="s">
        <v>76</v>
      </c>
      <c r="Q382" s="86" t="s">
        <v>76</v>
      </c>
      <c r="R382" s="86" t="s">
        <v>76</v>
      </c>
      <c r="S382" s="87" t="s">
        <v>76</v>
      </c>
      <c r="T382" s="87" t="s">
        <v>76</v>
      </c>
      <c r="U382" s="88" t="s">
        <v>76</v>
      </c>
      <c r="V382" s="88" t="s">
        <v>76</v>
      </c>
      <c r="W382" s="89" t="s">
        <v>76</v>
      </c>
      <c r="X382" s="89" t="s">
        <v>76</v>
      </c>
    </row>
    <row r="383" spans="14:24" ht="15.75" x14ac:dyDescent="0.25">
      <c r="N383" s="85">
        <v>48152</v>
      </c>
      <c r="O383" s="86" t="s">
        <v>76</v>
      </c>
      <c r="P383" s="86" t="s">
        <v>76</v>
      </c>
      <c r="Q383" s="86" t="s">
        <v>76</v>
      </c>
      <c r="R383" s="86" t="s">
        <v>76</v>
      </c>
      <c r="S383" s="87" t="s">
        <v>76</v>
      </c>
      <c r="T383" s="87" t="s">
        <v>76</v>
      </c>
      <c r="U383" s="88" t="s">
        <v>76</v>
      </c>
      <c r="V383" s="88" t="s">
        <v>76</v>
      </c>
      <c r="W383" s="89" t="s">
        <v>76</v>
      </c>
      <c r="X383" s="89" t="s">
        <v>76</v>
      </c>
    </row>
    <row r="384" spans="14:24" ht="15.75" x14ac:dyDescent="0.25">
      <c r="N384" s="85">
        <v>48182</v>
      </c>
      <c r="O384" s="86" t="s">
        <v>76</v>
      </c>
      <c r="P384" s="86" t="s">
        <v>76</v>
      </c>
      <c r="Q384" s="86" t="s">
        <v>76</v>
      </c>
      <c r="R384" s="86" t="s">
        <v>76</v>
      </c>
      <c r="S384" s="87" t="s">
        <v>76</v>
      </c>
      <c r="T384" s="87" t="s">
        <v>76</v>
      </c>
      <c r="U384" s="88" t="s">
        <v>76</v>
      </c>
      <c r="V384" s="88" t="s">
        <v>76</v>
      </c>
      <c r="W384" s="89" t="s">
        <v>76</v>
      </c>
      <c r="X384" s="89" t="s">
        <v>76</v>
      </c>
    </row>
    <row r="385" spans="14:24" ht="15.75" x14ac:dyDescent="0.25">
      <c r="N385" s="85">
        <v>48213</v>
      </c>
      <c r="O385" s="86" t="s">
        <v>76</v>
      </c>
      <c r="P385" s="86" t="s">
        <v>76</v>
      </c>
      <c r="Q385" s="86" t="s">
        <v>76</v>
      </c>
      <c r="R385" s="86" t="s">
        <v>76</v>
      </c>
      <c r="S385" s="87" t="s">
        <v>76</v>
      </c>
      <c r="T385" s="87" t="s">
        <v>76</v>
      </c>
      <c r="U385" s="88" t="s">
        <v>76</v>
      </c>
      <c r="V385" s="88" t="s">
        <v>76</v>
      </c>
      <c r="W385" s="89" t="s">
        <v>76</v>
      </c>
      <c r="X385" s="89" t="s">
        <v>76</v>
      </c>
    </row>
    <row r="386" spans="14:24" ht="15.75" x14ac:dyDescent="0.25">
      <c r="N386" s="85">
        <v>48244</v>
      </c>
      <c r="O386" s="86" t="s">
        <v>76</v>
      </c>
      <c r="P386" s="86" t="s">
        <v>76</v>
      </c>
      <c r="Q386" s="86" t="s">
        <v>76</v>
      </c>
      <c r="R386" s="86" t="s">
        <v>76</v>
      </c>
      <c r="S386" s="87" t="s">
        <v>76</v>
      </c>
      <c r="T386" s="87" t="s">
        <v>76</v>
      </c>
      <c r="U386" s="88" t="s">
        <v>76</v>
      </c>
      <c r="V386" s="88" t="s">
        <v>76</v>
      </c>
      <c r="W386" s="89" t="s">
        <v>76</v>
      </c>
      <c r="X386" s="89" t="s">
        <v>76</v>
      </c>
    </row>
    <row r="387" spans="14:24" ht="15.75" x14ac:dyDescent="0.25">
      <c r="N387" s="85">
        <v>48273</v>
      </c>
      <c r="O387" s="86" t="s">
        <v>76</v>
      </c>
      <c r="P387" s="86" t="s">
        <v>76</v>
      </c>
      <c r="Q387" s="86" t="s">
        <v>76</v>
      </c>
      <c r="R387" s="86" t="s">
        <v>76</v>
      </c>
      <c r="S387" s="87" t="s">
        <v>76</v>
      </c>
      <c r="T387" s="87" t="s">
        <v>76</v>
      </c>
      <c r="U387" s="88" t="s">
        <v>76</v>
      </c>
      <c r="V387" s="88" t="s">
        <v>76</v>
      </c>
      <c r="W387" s="89" t="s">
        <v>76</v>
      </c>
      <c r="X387" s="89" t="s">
        <v>76</v>
      </c>
    </row>
    <row r="388" spans="14:24" ht="15.75" x14ac:dyDescent="0.25">
      <c r="N388" s="85">
        <v>48304</v>
      </c>
      <c r="O388" s="86" t="s">
        <v>76</v>
      </c>
      <c r="P388" s="86" t="s">
        <v>76</v>
      </c>
      <c r="Q388" s="86" t="s">
        <v>76</v>
      </c>
      <c r="R388" s="86" t="s">
        <v>76</v>
      </c>
      <c r="S388" s="87" t="s">
        <v>76</v>
      </c>
      <c r="T388" s="87" t="s">
        <v>76</v>
      </c>
      <c r="U388" s="88" t="s">
        <v>76</v>
      </c>
      <c r="V388" s="88" t="s">
        <v>76</v>
      </c>
      <c r="W388" s="89" t="s">
        <v>76</v>
      </c>
      <c r="X388" s="89" t="s">
        <v>76</v>
      </c>
    </row>
    <row r="389" spans="14:24" ht="15.75" x14ac:dyDescent="0.25">
      <c r="N389" s="85">
        <v>48334</v>
      </c>
      <c r="O389" s="86" t="s">
        <v>76</v>
      </c>
      <c r="P389" s="86" t="s">
        <v>76</v>
      </c>
      <c r="Q389" s="86" t="s">
        <v>76</v>
      </c>
      <c r="R389" s="86" t="s">
        <v>76</v>
      </c>
      <c r="S389" s="87" t="s">
        <v>76</v>
      </c>
      <c r="T389" s="87" t="s">
        <v>76</v>
      </c>
      <c r="U389" s="88" t="s">
        <v>76</v>
      </c>
      <c r="V389" s="88" t="s">
        <v>76</v>
      </c>
      <c r="W389" s="89" t="s">
        <v>76</v>
      </c>
      <c r="X389" s="89" t="s">
        <v>76</v>
      </c>
    </row>
    <row r="390" spans="14:24" ht="15.75" x14ac:dyDescent="0.25">
      <c r="N390" s="85">
        <v>48365</v>
      </c>
      <c r="O390" s="86" t="s">
        <v>76</v>
      </c>
      <c r="P390" s="86" t="s">
        <v>76</v>
      </c>
      <c r="Q390" s="86" t="s">
        <v>76</v>
      </c>
      <c r="R390" s="86" t="s">
        <v>76</v>
      </c>
      <c r="S390" s="87" t="s">
        <v>76</v>
      </c>
      <c r="T390" s="87" t="s">
        <v>76</v>
      </c>
      <c r="U390" s="88" t="s">
        <v>76</v>
      </c>
      <c r="V390" s="88" t="s">
        <v>76</v>
      </c>
      <c r="W390" s="89" t="s">
        <v>76</v>
      </c>
      <c r="X390" s="89" t="s">
        <v>76</v>
      </c>
    </row>
    <row r="391" spans="14:24" ht="15.75" x14ac:dyDescent="0.25">
      <c r="N391" s="85">
        <v>48395</v>
      </c>
      <c r="O391" s="86" t="s">
        <v>76</v>
      </c>
      <c r="P391" s="86" t="s">
        <v>76</v>
      </c>
      <c r="Q391" s="86" t="s">
        <v>76</v>
      </c>
      <c r="R391" s="86" t="s">
        <v>76</v>
      </c>
      <c r="S391" s="87" t="s">
        <v>76</v>
      </c>
      <c r="T391" s="87" t="s">
        <v>76</v>
      </c>
      <c r="U391" s="88" t="s">
        <v>76</v>
      </c>
      <c r="V391" s="88" t="s">
        <v>76</v>
      </c>
      <c r="W391" s="89" t="s">
        <v>76</v>
      </c>
      <c r="X391" s="89" t="s">
        <v>76</v>
      </c>
    </row>
    <row r="392" spans="14:24" ht="15.75" x14ac:dyDescent="0.25">
      <c r="N392" s="85">
        <v>48426</v>
      </c>
      <c r="O392" s="86" t="s">
        <v>76</v>
      </c>
      <c r="P392" s="86" t="s">
        <v>76</v>
      </c>
      <c r="Q392" s="86" t="s">
        <v>76</v>
      </c>
      <c r="R392" s="86" t="s">
        <v>76</v>
      </c>
      <c r="S392" s="87" t="s">
        <v>76</v>
      </c>
      <c r="T392" s="87" t="s">
        <v>76</v>
      </c>
      <c r="U392" s="88" t="s">
        <v>76</v>
      </c>
      <c r="V392" s="88" t="s">
        <v>76</v>
      </c>
      <c r="W392" s="89" t="s">
        <v>76</v>
      </c>
      <c r="X392" s="89" t="s">
        <v>76</v>
      </c>
    </row>
    <row r="393" spans="14:24" ht="15.75" x14ac:dyDescent="0.25">
      <c r="N393" s="85">
        <v>48457</v>
      </c>
      <c r="O393" s="86" t="s">
        <v>76</v>
      </c>
      <c r="P393" s="86" t="s">
        <v>76</v>
      </c>
      <c r="Q393" s="86" t="s">
        <v>76</v>
      </c>
      <c r="R393" s="86" t="s">
        <v>76</v>
      </c>
      <c r="S393" s="87" t="s">
        <v>76</v>
      </c>
      <c r="T393" s="87" t="s">
        <v>76</v>
      </c>
      <c r="U393" s="88" t="s">
        <v>76</v>
      </c>
      <c r="V393" s="88" t="s">
        <v>76</v>
      </c>
      <c r="W393" s="89" t="s">
        <v>76</v>
      </c>
      <c r="X393" s="89" t="s">
        <v>76</v>
      </c>
    </row>
    <row r="394" spans="14:24" ht="15.75" x14ac:dyDescent="0.25">
      <c r="N394" s="85">
        <v>48487</v>
      </c>
      <c r="O394" s="86" t="s">
        <v>76</v>
      </c>
      <c r="P394" s="86" t="s">
        <v>76</v>
      </c>
      <c r="Q394" s="86" t="s">
        <v>76</v>
      </c>
      <c r="R394" s="86" t="s">
        <v>76</v>
      </c>
      <c r="S394" s="87" t="s">
        <v>76</v>
      </c>
      <c r="T394" s="87" t="s">
        <v>76</v>
      </c>
      <c r="U394" s="88" t="s">
        <v>76</v>
      </c>
      <c r="V394" s="88" t="s">
        <v>76</v>
      </c>
      <c r="W394" s="89" t="s">
        <v>76</v>
      </c>
      <c r="X394" s="89" t="s">
        <v>76</v>
      </c>
    </row>
    <row r="395" spans="14:24" ht="15.75" x14ac:dyDescent="0.25">
      <c r="N395" s="85">
        <v>48518</v>
      </c>
      <c r="O395" s="86" t="s">
        <v>76</v>
      </c>
      <c r="P395" s="86" t="s">
        <v>76</v>
      </c>
      <c r="Q395" s="86" t="s">
        <v>76</v>
      </c>
      <c r="R395" s="86" t="s">
        <v>76</v>
      </c>
      <c r="S395" s="87" t="s">
        <v>76</v>
      </c>
      <c r="T395" s="87" t="s">
        <v>76</v>
      </c>
      <c r="U395" s="88" t="s">
        <v>76</v>
      </c>
      <c r="V395" s="88" t="s">
        <v>76</v>
      </c>
      <c r="W395" s="89" t="s">
        <v>76</v>
      </c>
      <c r="X395" s="89" t="s">
        <v>76</v>
      </c>
    </row>
    <row r="396" spans="14:24" ht="15.75" x14ac:dyDescent="0.25">
      <c r="N396" s="85">
        <v>48548</v>
      </c>
      <c r="O396" s="86" t="s">
        <v>76</v>
      </c>
      <c r="P396" s="86" t="s">
        <v>76</v>
      </c>
      <c r="Q396" s="86" t="s">
        <v>76</v>
      </c>
      <c r="R396" s="86" t="s">
        <v>76</v>
      </c>
      <c r="S396" s="87" t="s">
        <v>76</v>
      </c>
      <c r="T396" s="87" t="s">
        <v>76</v>
      </c>
      <c r="U396" s="88" t="s">
        <v>76</v>
      </c>
      <c r="V396" s="88" t="s">
        <v>76</v>
      </c>
      <c r="W396" s="89" t="s">
        <v>76</v>
      </c>
      <c r="X396" s="89" t="s">
        <v>76</v>
      </c>
    </row>
    <row r="397" spans="14:24" ht="15.75" x14ac:dyDescent="0.25">
      <c r="N397" s="85">
        <v>48579</v>
      </c>
      <c r="O397" s="86" t="s">
        <v>76</v>
      </c>
      <c r="P397" s="86" t="s">
        <v>76</v>
      </c>
      <c r="Q397" s="86" t="s">
        <v>76</v>
      </c>
      <c r="R397" s="86" t="s">
        <v>76</v>
      </c>
      <c r="S397" s="87" t="s">
        <v>76</v>
      </c>
      <c r="T397" s="87" t="s">
        <v>76</v>
      </c>
      <c r="U397" s="88" t="s">
        <v>76</v>
      </c>
      <c r="V397" s="88" t="s">
        <v>76</v>
      </c>
      <c r="W397" s="89" t="s">
        <v>76</v>
      </c>
      <c r="X397" s="89" t="s">
        <v>76</v>
      </c>
    </row>
    <row r="398" spans="14:24" ht="15.75" x14ac:dyDescent="0.25">
      <c r="N398" s="85">
        <v>48610</v>
      </c>
      <c r="O398" s="86" t="s">
        <v>76</v>
      </c>
      <c r="P398" s="86" t="s">
        <v>76</v>
      </c>
      <c r="Q398" s="86" t="s">
        <v>76</v>
      </c>
      <c r="R398" s="86" t="s">
        <v>76</v>
      </c>
      <c r="S398" s="87" t="s">
        <v>76</v>
      </c>
      <c r="T398" s="87" t="s">
        <v>76</v>
      </c>
      <c r="U398" s="88" t="s">
        <v>76</v>
      </c>
      <c r="V398" s="88" t="s">
        <v>76</v>
      </c>
      <c r="W398" s="89" t="s">
        <v>76</v>
      </c>
      <c r="X398" s="89" t="s">
        <v>76</v>
      </c>
    </row>
    <row r="399" spans="14:24" ht="15.75" x14ac:dyDescent="0.25">
      <c r="N399" s="85">
        <v>48638</v>
      </c>
      <c r="O399" s="86" t="s">
        <v>76</v>
      </c>
      <c r="P399" s="86" t="s">
        <v>76</v>
      </c>
      <c r="Q399" s="86" t="s">
        <v>76</v>
      </c>
      <c r="R399" s="86" t="s">
        <v>76</v>
      </c>
      <c r="S399" s="87" t="s">
        <v>76</v>
      </c>
      <c r="T399" s="87" t="s">
        <v>76</v>
      </c>
      <c r="U399" s="88" t="s">
        <v>76</v>
      </c>
      <c r="V399" s="88" t="s">
        <v>76</v>
      </c>
      <c r="W399" s="89" t="s">
        <v>76</v>
      </c>
      <c r="X399" s="89" t="s">
        <v>76</v>
      </c>
    </row>
    <row r="400" spans="14:24" ht="15.75" x14ac:dyDescent="0.25">
      <c r="N400" s="85">
        <v>48669</v>
      </c>
      <c r="O400" s="86" t="s">
        <v>76</v>
      </c>
      <c r="P400" s="86" t="s">
        <v>76</v>
      </c>
      <c r="Q400" s="86" t="s">
        <v>76</v>
      </c>
      <c r="R400" s="86" t="s">
        <v>76</v>
      </c>
      <c r="S400" s="87" t="s">
        <v>76</v>
      </c>
      <c r="T400" s="87" t="s">
        <v>76</v>
      </c>
      <c r="U400" s="88" t="s">
        <v>76</v>
      </c>
      <c r="V400" s="88" t="s">
        <v>76</v>
      </c>
      <c r="W400" s="89" t="s">
        <v>76</v>
      </c>
      <c r="X400" s="89" t="s">
        <v>76</v>
      </c>
    </row>
    <row r="401" spans="14:24" ht="15.75" x14ac:dyDescent="0.25">
      <c r="N401" s="85">
        <v>48699</v>
      </c>
      <c r="O401" s="86" t="s">
        <v>76</v>
      </c>
      <c r="P401" s="86" t="s">
        <v>76</v>
      </c>
      <c r="Q401" s="86" t="s">
        <v>76</v>
      </c>
      <c r="R401" s="86" t="s">
        <v>76</v>
      </c>
      <c r="S401" s="87" t="s">
        <v>76</v>
      </c>
      <c r="T401" s="87" t="s">
        <v>76</v>
      </c>
      <c r="U401" s="88" t="s">
        <v>76</v>
      </c>
      <c r="V401" s="88" t="s">
        <v>76</v>
      </c>
      <c r="W401" s="89" t="s">
        <v>76</v>
      </c>
      <c r="X401" s="89" t="s">
        <v>76</v>
      </c>
    </row>
    <row r="402" spans="14:24" ht="15.75" x14ac:dyDescent="0.25">
      <c r="N402" s="85">
        <v>48730</v>
      </c>
      <c r="O402" s="86" t="s">
        <v>76</v>
      </c>
      <c r="P402" s="86" t="s">
        <v>76</v>
      </c>
      <c r="Q402" s="86" t="s">
        <v>76</v>
      </c>
      <c r="R402" s="86" t="s">
        <v>76</v>
      </c>
      <c r="S402" s="87" t="s">
        <v>76</v>
      </c>
      <c r="T402" s="87" t="s">
        <v>76</v>
      </c>
      <c r="U402" s="88" t="s">
        <v>76</v>
      </c>
      <c r="V402" s="88" t="s">
        <v>76</v>
      </c>
      <c r="W402" s="89" t="s">
        <v>76</v>
      </c>
      <c r="X402" s="89" t="s">
        <v>76</v>
      </c>
    </row>
    <row r="403" spans="14:24" ht="15.75" x14ac:dyDescent="0.25">
      <c r="N403" s="85">
        <v>48760</v>
      </c>
      <c r="O403" s="86" t="s">
        <v>76</v>
      </c>
      <c r="P403" s="86" t="s">
        <v>76</v>
      </c>
      <c r="Q403" s="86" t="s">
        <v>76</v>
      </c>
      <c r="R403" s="86" t="s">
        <v>76</v>
      </c>
      <c r="S403" s="87" t="s">
        <v>76</v>
      </c>
      <c r="T403" s="87" t="s">
        <v>76</v>
      </c>
      <c r="U403" s="88" t="s">
        <v>76</v>
      </c>
      <c r="V403" s="88" t="s">
        <v>76</v>
      </c>
      <c r="W403" s="89" t="s">
        <v>76</v>
      </c>
      <c r="X403" s="89" t="s">
        <v>76</v>
      </c>
    </row>
    <row r="404" spans="14:24" ht="15.75" x14ac:dyDescent="0.25">
      <c r="N404" s="85">
        <v>48791</v>
      </c>
      <c r="O404" s="86" t="s">
        <v>76</v>
      </c>
      <c r="P404" s="86" t="s">
        <v>76</v>
      </c>
      <c r="Q404" s="86" t="s">
        <v>76</v>
      </c>
      <c r="R404" s="86" t="s">
        <v>76</v>
      </c>
      <c r="S404" s="87" t="s">
        <v>76</v>
      </c>
      <c r="T404" s="87" t="s">
        <v>76</v>
      </c>
      <c r="U404" s="88" t="s">
        <v>76</v>
      </c>
      <c r="V404" s="88" t="s">
        <v>76</v>
      </c>
      <c r="W404" s="89" t="s">
        <v>76</v>
      </c>
      <c r="X404" s="89" t="s">
        <v>76</v>
      </c>
    </row>
    <row r="405" spans="14:24" ht="15.75" x14ac:dyDescent="0.25">
      <c r="N405" s="85">
        <v>48822</v>
      </c>
      <c r="O405" s="86" t="s">
        <v>76</v>
      </c>
      <c r="P405" s="86" t="s">
        <v>76</v>
      </c>
      <c r="Q405" s="86" t="s">
        <v>76</v>
      </c>
      <c r="R405" s="86" t="s">
        <v>76</v>
      </c>
      <c r="S405" s="87" t="s">
        <v>76</v>
      </c>
      <c r="T405" s="87" t="s">
        <v>76</v>
      </c>
      <c r="U405" s="88" t="s">
        <v>76</v>
      </c>
      <c r="V405" s="88" t="s">
        <v>76</v>
      </c>
      <c r="W405" s="89" t="s">
        <v>76</v>
      </c>
      <c r="X405" s="89" t="s">
        <v>76</v>
      </c>
    </row>
    <row r="406" spans="14:24" ht="15.75" x14ac:dyDescent="0.25">
      <c r="N406" s="85">
        <v>48852</v>
      </c>
      <c r="O406" s="86" t="s">
        <v>76</v>
      </c>
      <c r="P406" s="86" t="s">
        <v>76</v>
      </c>
      <c r="Q406" s="86" t="s">
        <v>76</v>
      </c>
      <c r="R406" s="86" t="s">
        <v>76</v>
      </c>
      <c r="S406" s="87" t="s">
        <v>76</v>
      </c>
      <c r="T406" s="87" t="s">
        <v>76</v>
      </c>
      <c r="U406" s="88" t="s">
        <v>76</v>
      </c>
      <c r="V406" s="88" t="s">
        <v>76</v>
      </c>
      <c r="W406" s="89" t="s">
        <v>76</v>
      </c>
      <c r="X406" s="89" t="s">
        <v>76</v>
      </c>
    </row>
    <row r="407" spans="14:24" ht="15.75" x14ac:dyDescent="0.25">
      <c r="N407" s="85">
        <v>48883</v>
      </c>
      <c r="O407" s="86" t="s">
        <v>76</v>
      </c>
      <c r="P407" s="86" t="s">
        <v>76</v>
      </c>
      <c r="Q407" s="86" t="s">
        <v>76</v>
      </c>
      <c r="R407" s="86" t="s">
        <v>76</v>
      </c>
      <c r="S407" s="87" t="s">
        <v>76</v>
      </c>
      <c r="T407" s="87" t="s">
        <v>76</v>
      </c>
      <c r="U407" s="88" t="s">
        <v>76</v>
      </c>
      <c r="V407" s="88" t="s">
        <v>76</v>
      </c>
      <c r="W407" s="89" t="s">
        <v>76</v>
      </c>
      <c r="X407" s="89" t="s">
        <v>76</v>
      </c>
    </row>
    <row r="408" spans="14:24" ht="15.75" x14ac:dyDescent="0.25">
      <c r="N408" s="85">
        <v>48913</v>
      </c>
      <c r="O408" s="86" t="s">
        <v>76</v>
      </c>
      <c r="P408" s="86" t="s">
        <v>76</v>
      </c>
      <c r="Q408" s="86" t="s">
        <v>76</v>
      </c>
      <c r="R408" s="86" t="s">
        <v>76</v>
      </c>
      <c r="S408" s="87" t="s">
        <v>76</v>
      </c>
      <c r="T408" s="87" t="s">
        <v>76</v>
      </c>
      <c r="U408" s="88" t="s">
        <v>76</v>
      </c>
      <c r="V408" s="88" t="s">
        <v>76</v>
      </c>
      <c r="W408" s="89" t="s">
        <v>76</v>
      </c>
      <c r="X408" s="89" t="s">
        <v>76</v>
      </c>
    </row>
    <row r="409" spans="14:24" ht="15.75" x14ac:dyDescent="0.25">
      <c r="N409" s="85">
        <v>48944</v>
      </c>
      <c r="O409" s="86" t="s">
        <v>76</v>
      </c>
      <c r="P409" s="86" t="s">
        <v>76</v>
      </c>
      <c r="Q409" s="86" t="s">
        <v>76</v>
      </c>
      <c r="R409" s="86" t="s">
        <v>76</v>
      </c>
      <c r="S409" s="87" t="s">
        <v>76</v>
      </c>
      <c r="T409" s="87" t="s">
        <v>76</v>
      </c>
      <c r="U409" s="88" t="s">
        <v>76</v>
      </c>
      <c r="V409" s="88" t="s">
        <v>76</v>
      </c>
      <c r="W409" s="89" t="s">
        <v>76</v>
      </c>
      <c r="X409" s="89" t="s">
        <v>76</v>
      </c>
    </row>
    <row r="410" spans="14:24" ht="15.75" x14ac:dyDescent="0.25">
      <c r="N410" s="85">
        <v>48975</v>
      </c>
      <c r="O410" s="86" t="s">
        <v>76</v>
      </c>
      <c r="P410" s="86" t="s">
        <v>76</v>
      </c>
      <c r="Q410" s="86" t="s">
        <v>76</v>
      </c>
      <c r="R410" s="86" t="s">
        <v>76</v>
      </c>
      <c r="S410" s="87" t="s">
        <v>76</v>
      </c>
      <c r="T410" s="87" t="s">
        <v>76</v>
      </c>
      <c r="U410" s="88" t="s">
        <v>76</v>
      </c>
      <c r="V410" s="88" t="s">
        <v>76</v>
      </c>
      <c r="W410" s="89" t="s">
        <v>76</v>
      </c>
      <c r="X410" s="89" t="s">
        <v>76</v>
      </c>
    </row>
    <row r="411" spans="14:24" ht="15.75" x14ac:dyDescent="0.25">
      <c r="N411" s="85">
        <v>49003</v>
      </c>
      <c r="O411" s="86" t="s">
        <v>76</v>
      </c>
      <c r="P411" s="86" t="s">
        <v>76</v>
      </c>
      <c r="Q411" s="86" t="s">
        <v>76</v>
      </c>
      <c r="R411" s="86" t="s">
        <v>76</v>
      </c>
      <c r="S411" s="87" t="s">
        <v>76</v>
      </c>
      <c r="T411" s="87" t="s">
        <v>76</v>
      </c>
      <c r="U411" s="88" t="s">
        <v>76</v>
      </c>
      <c r="V411" s="88" t="s">
        <v>76</v>
      </c>
      <c r="W411" s="89" t="s">
        <v>76</v>
      </c>
      <c r="X411" s="89" t="s">
        <v>76</v>
      </c>
    </row>
    <row r="412" spans="14:24" ht="15.75" x14ac:dyDescent="0.25">
      <c r="N412" s="85">
        <v>49034</v>
      </c>
      <c r="O412" s="86" t="s">
        <v>76</v>
      </c>
      <c r="P412" s="86" t="s">
        <v>76</v>
      </c>
      <c r="Q412" s="86" t="s">
        <v>76</v>
      </c>
      <c r="R412" s="86" t="s">
        <v>76</v>
      </c>
      <c r="S412" s="87" t="s">
        <v>76</v>
      </c>
      <c r="T412" s="87" t="s">
        <v>76</v>
      </c>
      <c r="U412" s="88" t="s">
        <v>76</v>
      </c>
      <c r="V412" s="88" t="s">
        <v>76</v>
      </c>
      <c r="W412" s="89" t="s">
        <v>76</v>
      </c>
      <c r="X412" s="89" t="s">
        <v>76</v>
      </c>
    </row>
    <row r="413" spans="14:24" ht="15.75" x14ac:dyDescent="0.25">
      <c r="N413" s="85">
        <v>49064</v>
      </c>
      <c r="O413" s="86" t="s">
        <v>76</v>
      </c>
      <c r="P413" s="86" t="s">
        <v>76</v>
      </c>
      <c r="Q413" s="86" t="s">
        <v>76</v>
      </c>
      <c r="R413" s="86" t="s">
        <v>76</v>
      </c>
      <c r="S413" s="87" t="s">
        <v>76</v>
      </c>
      <c r="T413" s="87" t="s">
        <v>76</v>
      </c>
      <c r="U413" s="88" t="s">
        <v>76</v>
      </c>
      <c r="V413" s="88" t="s">
        <v>76</v>
      </c>
      <c r="W413" s="89" t="s">
        <v>76</v>
      </c>
      <c r="X413" s="89" t="s">
        <v>76</v>
      </c>
    </row>
    <row r="414" spans="14:24" ht="15.75" x14ac:dyDescent="0.25">
      <c r="N414" s="85">
        <v>49095</v>
      </c>
      <c r="O414" s="86" t="s">
        <v>76</v>
      </c>
      <c r="P414" s="86" t="s">
        <v>76</v>
      </c>
      <c r="Q414" s="86" t="s">
        <v>76</v>
      </c>
      <c r="R414" s="86" t="s">
        <v>76</v>
      </c>
      <c r="S414" s="87" t="s">
        <v>76</v>
      </c>
      <c r="T414" s="87" t="s">
        <v>76</v>
      </c>
      <c r="U414" s="88" t="s">
        <v>76</v>
      </c>
      <c r="V414" s="88" t="s">
        <v>76</v>
      </c>
      <c r="W414" s="89" t="s">
        <v>76</v>
      </c>
      <c r="X414" s="89" t="s">
        <v>76</v>
      </c>
    </row>
    <row r="415" spans="14:24" ht="15.75" x14ac:dyDescent="0.25">
      <c r="N415" s="85">
        <v>49125</v>
      </c>
      <c r="O415" s="86" t="s">
        <v>76</v>
      </c>
      <c r="P415" s="86" t="s">
        <v>76</v>
      </c>
      <c r="Q415" s="86" t="s">
        <v>76</v>
      </c>
      <c r="R415" s="86" t="s">
        <v>76</v>
      </c>
      <c r="S415" s="87" t="s">
        <v>76</v>
      </c>
      <c r="T415" s="87" t="s">
        <v>76</v>
      </c>
      <c r="U415" s="88" t="s">
        <v>76</v>
      </c>
      <c r="V415" s="88" t="s">
        <v>76</v>
      </c>
      <c r="W415" s="89" t="s">
        <v>76</v>
      </c>
      <c r="X415" s="89" t="s">
        <v>76</v>
      </c>
    </row>
    <row r="416" spans="14:24" ht="15.75" x14ac:dyDescent="0.25">
      <c r="N416" s="85">
        <v>49156</v>
      </c>
      <c r="O416" s="86" t="s">
        <v>76</v>
      </c>
      <c r="P416" s="86" t="s">
        <v>76</v>
      </c>
      <c r="Q416" s="86" t="s">
        <v>76</v>
      </c>
      <c r="R416" s="86" t="s">
        <v>76</v>
      </c>
      <c r="S416" s="87" t="s">
        <v>76</v>
      </c>
      <c r="T416" s="87" t="s">
        <v>76</v>
      </c>
      <c r="U416" s="88" t="s">
        <v>76</v>
      </c>
      <c r="V416" s="88" t="s">
        <v>76</v>
      </c>
      <c r="W416" s="89" t="s">
        <v>76</v>
      </c>
      <c r="X416" s="89" t="s">
        <v>76</v>
      </c>
    </row>
    <row r="417" spans="14:24" ht="15.75" x14ac:dyDescent="0.25">
      <c r="N417" s="85">
        <v>49187</v>
      </c>
      <c r="O417" s="86" t="s">
        <v>76</v>
      </c>
      <c r="P417" s="86" t="s">
        <v>76</v>
      </c>
      <c r="Q417" s="86" t="s">
        <v>76</v>
      </c>
      <c r="R417" s="86" t="s">
        <v>76</v>
      </c>
      <c r="S417" s="87" t="s">
        <v>76</v>
      </c>
      <c r="T417" s="87" t="s">
        <v>76</v>
      </c>
      <c r="U417" s="88" t="s">
        <v>76</v>
      </c>
      <c r="V417" s="88" t="s">
        <v>76</v>
      </c>
      <c r="W417" s="89" t="s">
        <v>76</v>
      </c>
      <c r="X417" s="89" t="s">
        <v>76</v>
      </c>
    </row>
    <row r="418" spans="14:24" ht="15.75" x14ac:dyDescent="0.25">
      <c r="N418" s="85">
        <v>49217</v>
      </c>
      <c r="O418" s="86" t="s">
        <v>76</v>
      </c>
      <c r="P418" s="86" t="s">
        <v>76</v>
      </c>
      <c r="Q418" s="86" t="s">
        <v>76</v>
      </c>
      <c r="R418" s="86" t="s">
        <v>76</v>
      </c>
      <c r="S418" s="87" t="s">
        <v>76</v>
      </c>
      <c r="T418" s="87" t="s">
        <v>76</v>
      </c>
      <c r="U418" s="88" t="s">
        <v>76</v>
      </c>
      <c r="V418" s="88" t="s">
        <v>76</v>
      </c>
      <c r="W418" s="89" t="s">
        <v>76</v>
      </c>
      <c r="X418" s="89" t="s">
        <v>76</v>
      </c>
    </row>
    <row r="419" spans="14:24" ht="15.75" x14ac:dyDescent="0.25">
      <c r="N419" s="85">
        <v>49248</v>
      </c>
      <c r="O419" s="86" t="s">
        <v>76</v>
      </c>
      <c r="P419" s="86" t="s">
        <v>76</v>
      </c>
      <c r="Q419" s="86" t="s">
        <v>76</v>
      </c>
      <c r="R419" s="86" t="s">
        <v>76</v>
      </c>
      <c r="S419" s="87" t="s">
        <v>76</v>
      </c>
      <c r="T419" s="87" t="s">
        <v>76</v>
      </c>
      <c r="U419" s="88" t="s">
        <v>76</v>
      </c>
      <c r="V419" s="88" t="s">
        <v>76</v>
      </c>
      <c r="W419" s="89" t="s">
        <v>76</v>
      </c>
      <c r="X419" s="89" t="s">
        <v>76</v>
      </c>
    </row>
    <row r="420" spans="14:24" ht="15.75" x14ac:dyDescent="0.25">
      <c r="N420" s="85">
        <v>49278</v>
      </c>
      <c r="O420" s="86" t="s">
        <v>76</v>
      </c>
      <c r="P420" s="86" t="s">
        <v>76</v>
      </c>
      <c r="Q420" s="86" t="s">
        <v>76</v>
      </c>
      <c r="R420" s="86" t="s">
        <v>76</v>
      </c>
      <c r="S420" s="87" t="s">
        <v>76</v>
      </c>
      <c r="T420" s="87" t="s">
        <v>76</v>
      </c>
      <c r="U420" s="88" t="s">
        <v>76</v>
      </c>
      <c r="V420" s="88" t="s">
        <v>76</v>
      </c>
      <c r="W420" s="89" t="s">
        <v>76</v>
      </c>
      <c r="X420" s="89" t="s">
        <v>76</v>
      </c>
    </row>
    <row r="421" spans="14:24" ht="15.75" x14ac:dyDescent="0.25">
      <c r="N421" s="85">
        <v>49309</v>
      </c>
      <c r="O421" s="86" t="s">
        <v>76</v>
      </c>
      <c r="P421" s="86" t="s">
        <v>76</v>
      </c>
      <c r="Q421" s="86" t="s">
        <v>76</v>
      </c>
      <c r="R421" s="86" t="s">
        <v>76</v>
      </c>
      <c r="S421" s="87" t="s">
        <v>76</v>
      </c>
      <c r="T421" s="87" t="s">
        <v>76</v>
      </c>
      <c r="U421" s="88" t="s">
        <v>76</v>
      </c>
      <c r="V421" s="88" t="s">
        <v>76</v>
      </c>
      <c r="W421" s="89" t="s">
        <v>76</v>
      </c>
      <c r="X421" s="89" t="s">
        <v>76</v>
      </c>
    </row>
    <row r="422" spans="14:24" ht="15.75" x14ac:dyDescent="0.25">
      <c r="N422" s="85">
        <v>49340</v>
      </c>
      <c r="O422" s="86" t="s">
        <v>76</v>
      </c>
      <c r="P422" s="86" t="s">
        <v>76</v>
      </c>
      <c r="Q422" s="86" t="s">
        <v>76</v>
      </c>
      <c r="R422" s="86" t="s">
        <v>76</v>
      </c>
      <c r="S422" s="87" t="s">
        <v>76</v>
      </c>
      <c r="T422" s="87" t="s">
        <v>76</v>
      </c>
      <c r="U422" s="88" t="s">
        <v>76</v>
      </c>
      <c r="V422" s="88" t="s">
        <v>76</v>
      </c>
      <c r="W422" s="89" t="s">
        <v>76</v>
      </c>
      <c r="X422" s="89" t="s">
        <v>76</v>
      </c>
    </row>
    <row r="423" spans="14:24" ht="15.75" x14ac:dyDescent="0.25">
      <c r="N423" s="85">
        <v>49368</v>
      </c>
      <c r="O423" s="86" t="s">
        <v>76</v>
      </c>
      <c r="P423" s="86" t="s">
        <v>76</v>
      </c>
      <c r="Q423" s="86" t="s">
        <v>76</v>
      </c>
      <c r="R423" s="86" t="s">
        <v>76</v>
      </c>
      <c r="S423" s="87" t="s">
        <v>76</v>
      </c>
      <c r="T423" s="87" t="s">
        <v>76</v>
      </c>
      <c r="U423" s="88" t="s">
        <v>76</v>
      </c>
      <c r="V423" s="88" t="s">
        <v>76</v>
      </c>
      <c r="W423" s="89" t="s">
        <v>76</v>
      </c>
      <c r="X423" s="89" t="s">
        <v>76</v>
      </c>
    </row>
    <row r="424" spans="14:24" ht="15.75" x14ac:dyDescent="0.25">
      <c r="N424" s="85">
        <v>49399</v>
      </c>
      <c r="O424" s="86" t="s">
        <v>76</v>
      </c>
      <c r="P424" s="86" t="s">
        <v>76</v>
      </c>
      <c r="Q424" s="86" t="s">
        <v>76</v>
      </c>
      <c r="R424" s="86" t="s">
        <v>76</v>
      </c>
      <c r="S424" s="87" t="s">
        <v>76</v>
      </c>
      <c r="T424" s="87" t="s">
        <v>76</v>
      </c>
      <c r="U424" s="88" t="s">
        <v>76</v>
      </c>
      <c r="V424" s="88" t="s">
        <v>76</v>
      </c>
      <c r="W424" s="89" t="s">
        <v>76</v>
      </c>
      <c r="X424" s="89" t="s">
        <v>76</v>
      </c>
    </row>
    <row r="425" spans="14:24" ht="15.75" x14ac:dyDescent="0.25">
      <c r="N425" s="85">
        <v>49429</v>
      </c>
      <c r="O425" s="86" t="s">
        <v>76</v>
      </c>
      <c r="P425" s="86" t="s">
        <v>76</v>
      </c>
      <c r="Q425" s="86" t="s">
        <v>76</v>
      </c>
      <c r="R425" s="86" t="s">
        <v>76</v>
      </c>
      <c r="S425" s="87" t="s">
        <v>76</v>
      </c>
      <c r="T425" s="87" t="s">
        <v>76</v>
      </c>
      <c r="U425" s="88" t="s">
        <v>76</v>
      </c>
      <c r="V425" s="88" t="s">
        <v>76</v>
      </c>
      <c r="W425" s="89" t="s">
        <v>76</v>
      </c>
      <c r="X425" s="89" t="s">
        <v>76</v>
      </c>
    </row>
    <row r="426" spans="14:24" ht="15.75" x14ac:dyDescent="0.25">
      <c r="N426" s="85">
        <v>49460</v>
      </c>
      <c r="O426" s="86" t="s">
        <v>76</v>
      </c>
      <c r="P426" s="86" t="s">
        <v>76</v>
      </c>
      <c r="Q426" s="86" t="s">
        <v>76</v>
      </c>
      <c r="R426" s="86" t="s">
        <v>76</v>
      </c>
      <c r="S426" s="87" t="s">
        <v>76</v>
      </c>
      <c r="T426" s="87" t="s">
        <v>76</v>
      </c>
      <c r="U426" s="88" t="s">
        <v>76</v>
      </c>
      <c r="V426" s="88" t="s">
        <v>76</v>
      </c>
      <c r="W426" s="89" t="s">
        <v>76</v>
      </c>
      <c r="X426" s="89" t="s">
        <v>76</v>
      </c>
    </row>
    <row r="427" spans="14:24" ht="15.75" x14ac:dyDescent="0.25">
      <c r="N427" s="85">
        <v>49490</v>
      </c>
      <c r="O427" s="86" t="s">
        <v>76</v>
      </c>
      <c r="P427" s="86" t="s">
        <v>76</v>
      </c>
      <c r="Q427" s="86" t="s">
        <v>76</v>
      </c>
      <c r="R427" s="86" t="s">
        <v>76</v>
      </c>
      <c r="S427" s="87" t="s">
        <v>76</v>
      </c>
      <c r="T427" s="87" t="s">
        <v>76</v>
      </c>
      <c r="U427" s="88" t="s">
        <v>76</v>
      </c>
      <c r="V427" s="88" t="s">
        <v>76</v>
      </c>
      <c r="W427" s="89" t="s">
        <v>76</v>
      </c>
      <c r="X427" s="89" t="s">
        <v>76</v>
      </c>
    </row>
    <row r="428" spans="14:24" ht="15.75" x14ac:dyDescent="0.25">
      <c r="N428" s="85">
        <v>49521</v>
      </c>
      <c r="O428" s="86" t="s">
        <v>76</v>
      </c>
      <c r="P428" s="86" t="s">
        <v>76</v>
      </c>
      <c r="Q428" s="86" t="s">
        <v>76</v>
      </c>
      <c r="R428" s="86" t="s">
        <v>76</v>
      </c>
      <c r="S428" s="87" t="s">
        <v>76</v>
      </c>
      <c r="T428" s="87" t="s">
        <v>76</v>
      </c>
      <c r="U428" s="88" t="s">
        <v>76</v>
      </c>
      <c r="V428" s="88" t="s">
        <v>76</v>
      </c>
      <c r="W428" s="89" t="s">
        <v>76</v>
      </c>
      <c r="X428" s="89" t="s">
        <v>76</v>
      </c>
    </row>
    <row r="429" spans="14:24" ht="15.75" x14ac:dyDescent="0.25">
      <c r="N429" s="85">
        <v>49552</v>
      </c>
      <c r="O429" s="86" t="s">
        <v>76</v>
      </c>
      <c r="P429" s="86" t="s">
        <v>76</v>
      </c>
      <c r="Q429" s="86" t="s">
        <v>76</v>
      </c>
      <c r="R429" s="86" t="s">
        <v>76</v>
      </c>
      <c r="S429" s="87" t="s">
        <v>76</v>
      </c>
      <c r="T429" s="87" t="s">
        <v>76</v>
      </c>
      <c r="U429" s="88" t="s">
        <v>76</v>
      </c>
      <c r="V429" s="88" t="s">
        <v>76</v>
      </c>
      <c r="W429" s="89" t="s">
        <v>76</v>
      </c>
      <c r="X429" s="89" t="s">
        <v>76</v>
      </c>
    </row>
    <row r="430" spans="14:24" ht="15.75" x14ac:dyDescent="0.25">
      <c r="N430" s="85">
        <v>49582</v>
      </c>
      <c r="O430" s="86" t="s">
        <v>76</v>
      </c>
      <c r="P430" s="86" t="s">
        <v>76</v>
      </c>
      <c r="Q430" s="86" t="s">
        <v>76</v>
      </c>
      <c r="R430" s="86" t="s">
        <v>76</v>
      </c>
      <c r="S430" s="87" t="s">
        <v>76</v>
      </c>
      <c r="T430" s="87" t="s">
        <v>76</v>
      </c>
      <c r="U430" s="88" t="s">
        <v>76</v>
      </c>
      <c r="V430" s="88" t="s">
        <v>76</v>
      </c>
      <c r="W430" s="89" t="s">
        <v>76</v>
      </c>
      <c r="X430" s="89" t="s">
        <v>76</v>
      </c>
    </row>
    <row r="431" spans="14:24" ht="15.75" x14ac:dyDescent="0.25">
      <c r="N431" s="85">
        <v>49613</v>
      </c>
      <c r="O431" s="86" t="s">
        <v>76</v>
      </c>
      <c r="P431" s="86" t="s">
        <v>76</v>
      </c>
      <c r="Q431" s="86" t="s">
        <v>76</v>
      </c>
      <c r="R431" s="86" t="s">
        <v>76</v>
      </c>
      <c r="S431" s="87" t="s">
        <v>76</v>
      </c>
      <c r="T431" s="87" t="s">
        <v>76</v>
      </c>
      <c r="U431" s="88" t="s">
        <v>76</v>
      </c>
      <c r="V431" s="88" t="s">
        <v>76</v>
      </c>
      <c r="W431" s="89" t="s">
        <v>76</v>
      </c>
      <c r="X431" s="89" t="s">
        <v>76</v>
      </c>
    </row>
    <row r="432" spans="14:24" ht="15.75" x14ac:dyDescent="0.25">
      <c r="N432" s="85">
        <v>49643</v>
      </c>
      <c r="O432" s="86" t="s">
        <v>76</v>
      </c>
      <c r="P432" s="86" t="s">
        <v>76</v>
      </c>
      <c r="Q432" s="86" t="s">
        <v>76</v>
      </c>
      <c r="R432" s="86" t="s">
        <v>76</v>
      </c>
      <c r="S432" s="87" t="s">
        <v>76</v>
      </c>
      <c r="T432" s="87" t="s">
        <v>76</v>
      </c>
      <c r="U432" s="88" t="s">
        <v>76</v>
      </c>
      <c r="V432" s="88" t="s">
        <v>76</v>
      </c>
      <c r="W432" s="89" t="s">
        <v>76</v>
      </c>
      <c r="X432" s="89" t="s">
        <v>76</v>
      </c>
    </row>
    <row r="433" spans="14:24" ht="15.75" x14ac:dyDescent="0.25">
      <c r="N433" s="85">
        <v>49674</v>
      </c>
      <c r="O433" s="86" t="s">
        <v>76</v>
      </c>
      <c r="P433" s="86" t="s">
        <v>76</v>
      </c>
      <c r="Q433" s="86" t="s">
        <v>76</v>
      </c>
      <c r="R433" s="86" t="s">
        <v>76</v>
      </c>
      <c r="S433" s="87" t="s">
        <v>76</v>
      </c>
      <c r="T433" s="87" t="s">
        <v>76</v>
      </c>
      <c r="U433" s="88" t="s">
        <v>76</v>
      </c>
      <c r="V433" s="88" t="s">
        <v>76</v>
      </c>
      <c r="W433" s="89" t="s">
        <v>76</v>
      </c>
      <c r="X433" s="89" t="s">
        <v>76</v>
      </c>
    </row>
    <row r="434" spans="14:24" ht="15.75" x14ac:dyDescent="0.25">
      <c r="N434" s="85">
        <v>49705</v>
      </c>
      <c r="O434" s="86" t="s">
        <v>76</v>
      </c>
      <c r="P434" s="86" t="s">
        <v>76</v>
      </c>
      <c r="Q434" s="86" t="s">
        <v>76</v>
      </c>
      <c r="R434" s="86" t="s">
        <v>76</v>
      </c>
      <c r="S434" s="87" t="s">
        <v>76</v>
      </c>
      <c r="T434" s="87" t="s">
        <v>76</v>
      </c>
      <c r="U434" s="88" t="s">
        <v>76</v>
      </c>
      <c r="V434" s="88" t="s">
        <v>76</v>
      </c>
      <c r="W434" s="89" t="s">
        <v>76</v>
      </c>
      <c r="X434" s="89" t="s">
        <v>76</v>
      </c>
    </row>
    <row r="435" spans="14:24" ht="15.75" x14ac:dyDescent="0.25">
      <c r="N435" s="85">
        <v>49734</v>
      </c>
      <c r="O435" s="86" t="s">
        <v>76</v>
      </c>
      <c r="P435" s="86" t="s">
        <v>76</v>
      </c>
      <c r="Q435" s="86" t="s">
        <v>76</v>
      </c>
      <c r="R435" s="86" t="s">
        <v>76</v>
      </c>
      <c r="S435" s="87" t="s">
        <v>76</v>
      </c>
      <c r="T435" s="87" t="s">
        <v>76</v>
      </c>
      <c r="U435" s="88" t="s">
        <v>76</v>
      </c>
      <c r="V435" s="88" t="s">
        <v>76</v>
      </c>
      <c r="W435" s="89" t="s">
        <v>76</v>
      </c>
      <c r="X435" s="89" t="s">
        <v>76</v>
      </c>
    </row>
    <row r="436" spans="14:24" ht="15.75" x14ac:dyDescent="0.25">
      <c r="N436" s="85">
        <v>49765</v>
      </c>
      <c r="O436" s="86" t="s">
        <v>76</v>
      </c>
      <c r="P436" s="86" t="s">
        <v>76</v>
      </c>
      <c r="Q436" s="86" t="s">
        <v>76</v>
      </c>
      <c r="R436" s="86" t="s">
        <v>76</v>
      </c>
      <c r="S436" s="87" t="s">
        <v>76</v>
      </c>
      <c r="T436" s="87" t="s">
        <v>76</v>
      </c>
      <c r="U436" s="88" t="s">
        <v>76</v>
      </c>
      <c r="V436" s="88" t="s">
        <v>76</v>
      </c>
      <c r="W436" s="89" t="s">
        <v>76</v>
      </c>
      <c r="X436" s="89" t="s">
        <v>76</v>
      </c>
    </row>
    <row r="437" spans="14:24" ht="15.75" x14ac:dyDescent="0.25">
      <c r="N437" s="85">
        <v>49795</v>
      </c>
      <c r="O437" s="86" t="s">
        <v>76</v>
      </c>
      <c r="P437" s="86" t="s">
        <v>76</v>
      </c>
      <c r="Q437" s="86" t="s">
        <v>76</v>
      </c>
      <c r="R437" s="86" t="s">
        <v>76</v>
      </c>
      <c r="S437" s="87" t="s">
        <v>76</v>
      </c>
      <c r="T437" s="87" t="s">
        <v>76</v>
      </c>
      <c r="U437" s="88" t="s">
        <v>76</v>
      </c>
      <c r="V437" s="88" t="s">
        <v>76</v>
      </c>
      <c r="W437" s="89" t="s">
        <v>76</v>
      </c>
      <c r="X437" s="89" t="s">
        <v>76</v>
      </c>
    </row>
    <row r="438" spans="14:24" ht="15.75" x14ac:dyDescent="0.25">
      <c r="N438" s="85">
        <v>49826</v>
      </c>
      <c r="O438" s="86" t="s">
        <v>76</v>
      </c>
      <c r="P438" s="86" t="s">
        <v>76</v>
      </c>
      <c r="Q438" s="86" t="s">
        <v>76</v>
      </c>
      <c r="R438" s="86" t="s">
        <v>76</v>
      </c>
      <c r="S438" s="87" t="s">
        <v>76</v>
      </c>
      <c r="T438" s="87" t="s">
        <v>76</v>
      </c>
      <c r="U438" s="88" t="s">
        <v>76</v>
      </c>
      <c r="V438" s="88" t="s">
        <v>76</v>
      </c>
      <c r="W438" s="89" t="s">
        <v>76</v>
      </c>
      <c r="X438" s="89" t="s">
        <v>76</v>
      </c>
    </row>
    <row r="439" spans="14:24" ht="15.75" x14ac:dyDescent="0.25">
      <c r="N439" s="85">
        <v>49856</v>
      </c>
      <c r="O439" s="86" t="s">
        <v>76</v>
      </c>
      <c r="P439" s="86" t="s">
        <v>76</v>
      </c>
      <c r="Q439" s="86" t="s">
        <v>76</v>
      </c>
      <c r="R439" s="86" t="s">
        <v>76</v>
      </c>
      <c r="S439" s="87" t="s">
        <v>76</v>
      </c>
      <c r="T439" s="87" t="s">
        <v>76</v>
      </c>
      <c r="U439" s="88" t="s">
        <v>76</v>
      </c>
      <c r="V439" s="88" t="s">
        <v>76</v>
      </c>
      <c r="W439" s="89" t="s">
        <v>76</v>
      </c>
      <c r="X439" s="89" t="s">
        <v>76</v>
      </c>
    </row>
    <row r="440" spans="14:24" ht="15.75" x14ac:dyDescent="0.25">
      <c r="N440" s="85">
        <v>49887</v>
      </c>
      <c r="O440" s="86" t="s">
        <v>76</v>
      </c>
      <c r="P440" s="86" t="s">
        <v>76</v>
      </c>
      <c r="Q440" s="86" t="s">
        <v>76</v>
      </c>
      <c r="R440" s="86" t="s">
        <v>76</v>
      </c>
      <c r="S440" s="87" t="s">
        <v>76</v>
      </c>
      <c r="T440" s="87" t="s">
        <v>76</v>
      </c>
      <c r="U440" s="88" t="s">
        <v>76</v>
      </c>
      <c r="V440" s="88" t="s">
        <v>76</v>
      </c>
      <c r="W440" s="89" t="s">
        <v>76</v>
      </c>
      <c r="X440" s="89" t="s">
        <v>76</v>
      </c>
    </row>
    <row r="441" spans="14:24" ht="15.75" x14ac:dyDescent="0.25">
      <c r="N441" s="85">
        <v>49918</v>
      </c>
      <c r="O441" s="86" t="s">
        <v>76</v>
      </c>
      <c r="P441" s="86" t="s">
        <v>76</v>
      </c>
      <c r="Q441" s="86" t="s">
        <v>76</v>
      </c>
      <c r="R441" s="86" t="s">
        <v>76</v>
      </c>
      <c r="S441" s="87" t="s">
        <v>76</v>
      </c>
      <c r="T441" s="87" t="s">
        <v>76</v>
      </c>
      <c r="U441" s="88" t="s">
        <v>76</v>
      </c>
      <c r="V441" s="88" t="s">
        <v>76</v>
      </c>
      <c r="W441" s="89" t="s">
        <v>76</v>
      </c>
      <c r="X441" s="89" t="s">
        <v>76</v>
      </c>
    </row>
    <row r="442" spans="14:24" ht="15.75" x14ac:dyDescent="0.25">
      <c r="N442" s="85">
        <v>49948</v>
      </c>
      <c r="O442" s="86" t="s">
        <v>76</v>
      </c>
      <c r="P442" s="86" t="s">
        <v>76</v>
      </c>
      <c r="Q442" s="86" t="s">
        <v>76</v>
      </c>
      <c r="R442" s="86" t="s">
        <v>76</v>
      </c>
      <c r="S442" s="87" t="s">
        <v>76</v>
      </c>
      <c r="T442" s="87" t="s">
        <v>76</v>
      </c>
      <c r="U442" s="88" t="s">
        <v>76</v>
      </c>
      <c r="V442" s="88" t="s">
        <v>76</v>
      </c>
      <c r="W442" s="89" t="s">
        <v>76</v>
      </c>
      <c r="X442" s="89" t="s">
        <v>76</v>
      </c>
    </row>
    <row r="443" spans="14:24" ht="15.75" x14ac:dyDescent="0.25">
      <c r="N443" s="85">
        <v>49979</v>
      </c>
      <c r="O443" s="86" t="s">
        <v>76</v>
      </c>
      <c r="P443" s="86" t="s">
        <v>76</v>
      </c>
      <c r="Q443" s="86" t="s">
        <v>76</v>
      </c>
      <c r="R443" s="86" t="s">
        <v>76</v>
      </c>
      <c r="S443" s="87" t="s">
        <v>76</v>
      </c>
      <c r="T443" s="87" t="s">
        <v>76</v>
      </c>
      <c r="U443" s="88" t="s">
        <v>76</v>
      </c>
      <c r="V443" s="88" t="s">
        <v>76</v>
      </c>
      <c r="W443" s="89" t="s">
        <v>76</v>
      </c>
      <c r="X443" s="89" t="s">
        <v>76</v>
      </c>
    </row>
    <row r="444" spans="14:24" ht="15.75" x14ac:dyDescent="0.25">
      <c r="N444" s="85">
        <v>50009</v>
      </c>
      <c r="O444" s="86" t="s">
        <v>76</v>
      </c>
      <c r="P444" s="86" t="s">
        <v>76</v>
      </c>
      <c r="Q444" s="86" t="s">
        <v>76</v>
      </c>
      <c r="R444" s="86" t="s">
        <v>76</v>
      </c>
      <c r="S444" s="87" t="s">
        <v>76</v>
      </c>
      <c r="T444" s="87" t="s">
        <v>76</v>
      </c>
      <c r="U444" s="88" t="s">
        <v>76</v>
      </c>
      <c r="V444" s="88" t="s">
        <v>76</v>
      </c>
      <c r="W444" s="89" t="s">
        <v>76</v>
      </c>
      <c r="X444" s="89" t="s">
        <v>76</v>
      </c>
    </row>
    <row r="445" spans="14:24" ht="15.75" x14ac:dyDescent="0.25">
      <c r="N445" s="85">
        <v>50040</v>
      </c>
      <c r="O445" s="86" t="s">
        <v>76</v>
      </c>
      <c r="P445" s="86" t="s">
        <v>76</v>
      </c>
      <c r="Q445" s="86" t="s">
        <v>76</v>
      </c>
      <c r="R445" s="86" t="s">
        <v>76</v>
      </c>
      <c r="S445" s="87" t="s">
        <v>76</v>
      </c>
      <c r="T445" s="87" t="s">
        <v>76</v>
      </c>
      <c r="U445" s="88" t="s">
        <v>76</v>
      </c>
      <c r="V445" s="88" t="s">
        <v>76</v>
      </c>
      <c r="W445" s="89" t="s">
        <v>76</v>
      </c>
      <c r="X445" s="89" t="s">
        <v>76</v>
      </c>
    </row>
    <row r="446" spans="14:24" ht="15.75" x14ac:dyDescent="0.25">
      <c r="N446" s="85">
        <v>50071</v>
      </c>
      <c r="O446" s="86" t="s">
        <v>76</v>
      </c>
      <c r="P446" s="86" t="s">
        <v>76</v>
      </c>
      <c r="Q446" s="86" t="s">
        <v>76</v>
      </c>
      <c r="R446" s="86" t="s">
        <v>76</v>
      </c>
      <c r="S446" s="87" t="s">
        <v>76</v>
      </c>
      <c r="T446" s="87" t="s">
        <v>76</v>
      </c>
      <c r="U446" s="88" t="s">
        <v>76</v>
      </c>
      <c r="V446" s="88" t="s">
        <v>76</v>
      </c>
      <c r="W446" s="89" t="s">
        <v>76</v>
      </c>
      <c r="X446" s="89" t="s">
        <v>76</v>
      </c>
    </row>
    <row r="447" spans="14:24" ht="15.75" x14ac:dyDescent="0.25">
      <c r="N447" s="85">
        <v>50099</v>
      </c>
      <c r="O447" s="86" t="s">
        <v>76</v>
      </c>
      <c r="P447" s="86" t="s">
        <v>76</v>
      </c>
      <c r="Q447" s="86" t="s">
        <v>76</v>
      </c>
      <c r="R447" s="86" t="s">
        <v>76</v>
      </c>
      <c r="S447" s="87" t="s">
        <v>76</v>
      </c>
      <c r="T447" s="87" t="s">
        <v>76</v>
      </c>
      <c r="U447" s="88" t="s">
        <v>76</v>
      </c>
      <c r="V447" s="88" t="s">
        <v>76</v>
      </c>
      <c r="W447" s="89" t="s">
        <v>76</v>
      </c>
      <c r="X447" s="89" t="s">
        <v>76</v>
      </c>
    </row>
    <row r="448" spans="14:24" ht="15.75" x14ac:dyDescent="0.25">
      <c r="N448" s="85">
        <v>50130</v>
      </c>
      <c r="O448" s="86" t="s">
        <v>76</v>
      </c>
      <c r="P448" s="86" t="s">
        <v>76</v>
      </c>
      <c r="Q448" s="86" t="s">
        <v>76</v>
      </c>
      <c r="R448" s="86" t="s">
        <v>76</v>
      </c>
      <c r="S448" s="87" t="s">
        <v>76</v>
      </c>
      <c r="T448" s="87" t="s">
        <v>76</v>
      </c>
      <c r="U448" s="88" t="s">
        <v>76</v>
      </c>
      <c r="V448" s="88" t="s">
        <v>76</v>
      </c>
      <c r="W448" s="89" t="s">
        <v>76</v>
      </c>
      <c r="X448" s="89" t="s">
        <v>76</v>
      </c>
    </row>
    <row r="449" spans="14:24" ht="15.75" x14ac:dyDescent="0.25">
      <c r="N449" s="85">
        <v>50160</v>
      </c>
      <c r="O449" s="86" t="s">
        <v>76</v>
      </c>
      <c r="P449" s="86" t="s">
        <v>76</v>
      </c>
      <c r="Q449" s="86" t="s">
        <v>76</v>
      </c>
      <c r="R449" s="86" t="s">
        <v>76</v>
      </c>
      <c r="S449" s="87" t="s">
        <v>76</v>
      </c>
      <c r="T449" s="87" t="s">
        <v>76</v>
      </c>
      <c r="U449" s="88" t="s">
        <v>76</v>
      </c>
      <c r="V449" s="88" t="s">
        <v>76</v>
      </c>
      <c r="W449" s="89" t="s">
        <v>76</v>
      </c>
      <c r="X449" s="89" t="s">
        <v>76</v>
      </c>
    </row>
    <row r="450" spans="14:24" ht="15.75" x14ac:dyDescent="0.25">
      <c r="N450" s="85">
        <v>50191</v>
      </c>
      <c r="O450" s="86" t="s">
        <v>76</v>
      </c>
      <c r="P450" s="86" t="s">
        <v>76</v>
      </c>
      <c r="Q450" s="86" t="s">
        <v>76</v>
      </c>
      <c r="R450" s="86" t="s">
        <v>76</v>
      </c>
      <c r="S450" s="87" t="s">
        <v>76</v>
      </c>
      <c r="T450" s="87" t="s">
        <v>76</v>
      </c>
      <c r="U450" s="88" t="s">
        <v>76</v>
      </c>
      <c r="V450" s="88" t="s">
        <v>76</v>
      </c>
      <c r="W450" s="89" t="s">
        <v>76</v>
      </c>
      <c r="X450" s="89" t="s">
        <v>76</v>
      </c>
    </row>
    <row r="451" spans="14:24" ht="15.75" x14ac:dyDescent="0.25">
      <c r="N451" s="85">
        <v>50221</v>
      </c>
      <c r="O451" s="86" t="s">
        <v>76</v>
      </c>
      <c r="P451" s="86" t="s">
        <v>76</v>
      </c>
      <c r="Q451" s="86" t="s">
        <v>76</v>
      </c>
      <c r="R451" s="86" t="s">
        <v>76</v>
      </c>
      <c r="S451" s="87" t="s">
        <v>76</v>
      </c>
      <c r="T451" s="87" t="s">
        <v>76</v>
      </c>
      <c r="U451" s="88" t="s">
        <v>76</v>
      </c>
      <c r="V451" s="88" t="s">
        <v>76</v>
      </c>
      <c r="W451" s="89" t="s">
        <v>76</v>
      </c>
      <c r="X451" s="89" t="s">
        <v>76</v>
      </c>
    </row>
    <row r="452" spans="14:24" ht="15.75" x14ac:dyDescent="0.25">
      <c r="N452" s="85">
        <v>50252</v>
      </c>
      <c r="O452" s="86" t="s">
        <v>76</v>
      </c>
      <c r="P452" s="86" t="s">
        <v>76</v>
      </c>
      <c r="Q452" s="86" t="s">
        <v>76</v>
      </c>
      <c r="R452" s="86" t="s">
        <v>76</v>
      </c>
      <c r="S452" s="87" t="s">
        <v>76</v>
      </c>
      <c r="T452" s="87" t="s">
        <v>76</v>
      </c>
      <c r="U452" s="88" t="s">
        <v>76</v>
      </c>
      <c r="V452" s="88" t="s">
        <v>76</v>
      </c>
      <c r="W452" s="89" t="s">
        <v>76</v>
      </c>
      <c r="X452" s="89" t="s">
        <v>76</v>
      </c>
    </row>
    <row r="453" spans="14:24" ht="15.75" x14ac:dyDescent="0.25">
      <c r="N453" s="85">
        <v>50283</v>
      </c>
      <c r="O453" s="86" t="s">
        <v>76</v>
      </c>
      <c r="P453" s="86" t="s">
        <v>76</v>
      </c>
      <c r="Q453" s="86" t="s">
        <v>76</v>
      </c>
      <c r="R453" s="86" t="s">
        <v>76</v>
      </c>
      <c r="S453" s="87" t="s">
        <v>76</v>
      </c>
      <c r="T453" s="87" t="s">
        <v>76</v>
      </c>
      <c r="U453" s="88" t="s">
        <v>76</v>
      </c>
      <c r="V453" s="88" t="s">
        <v>76</v>
      </c>
      <c r="W453" s="89" t="s">
        <v>76</v>
      </c>
      <c r="X453" s="89" t="s">
        <v>76</v>
      </c>
    </row>
    <row r="454" spans="14:24" ht="15.75" x14ac:dyDescent="0.25">
      <c r="N454" s="85">
        <v>50313</v>
      </c>
      <c r="O454" s="86" t="s">
        <v>76</v>
      </c>
      <c r="P454" s="86" t="s">
        <v>76</v>
      </c>
      <c r="Q454" s="86" t="s">
        <v>76</v>
      </c>
      <c r="R454" s="86" t="s">
        <v>76</v>
      </c>
      <c r="S454" s="87" t="s">
        <v>76</v>
      </c>
      <c r="T454" s="87" t="s">
        <v>76</v>
      </c>
      <c r="U454" s="88" t="s">
        <v>76</v>
      </c>
      <c r="V454" s="88" t="s">
        <v>76</v>
      </c>
      <c r="W454" s="89" t="s">
        <v>76</v>
      </c>
      <c r="X454" s="89" t="s">
        <v>76</v>
      </c>
    </row>
    <row r="455" spans="14:24" ht="15.75" x14ac:dyDescent="0.25">
      <c r="N455" s="85">
        <v>50344</v>
      </c>
      <c r="O455" s="86" t="s">
        <v>76</v>
      </c>
      <c r="P455" s="86" t="s">
        <v>76</v>
      </c>
      <c r="Q455" s="86" t="s">
        <v>76</v>
      </c>
      <c r="R455" s="86" t="s">
        <v>76</v>
      </c>
      <c r="S455" s="87" t="s">
        <v>76</v>
      </c>
      <c r="T455" s="87" t="s">
        <v>76</v>
      </c>
      <c r="U455" s="88" t="s">
        <v>76</v>
      </c>
      <c r="V455" s="88" t="s">
        <v>76</v>
      </c>
      <c r="W455" s="89" t="s">
        <v>76</v>
      </c>
      <c r="X455" s="89" t="s">
        <v>76</v>
      </c>
    </row>
    <row r="456" spans="14:24" ht="15.75" x14ac:dyDescent="0.25">
      <c r="N456" s="85">
        <v>50374</v>
      </c>
      <c r="O456" s="86" t="s">
        <v>76</v>
      </c>
      <c r="P456" s="86" t="s">
        <v>76</v>
      </c>
      <c r="Q456" s="86" t="s">
        <v>76</v>
      </c>
      <c r="R456" s="86" t="s">
        <v>76</v>
      </c>
      <c r="S456" s="87" t="s">
        <v>76</v>
      </c>
      <c r="T456" s="87" t="s">
        <v>76</v>
      </c>
      <c r="U456" s="88" t="s">
        <v>76</v>
      </c>
      <c r="V456" s="88" t="s">
        <v>76</v>
      </c>
      <c r="W456" s="89" t="s">
        <v>76</v>
      </c>
      <c r="X456" s="89" t="s">
        <v>76</v>
      </c>
    </row>
    <row r="457" spans="14:24" ht="15.75" x14ac:dyDescent="0.25">
      <c r="N457" s="85">
        <v>50405</v>
      </c>
      <c r="O457" s="86" t="s">
        <v>76</v>
      </c>
      <c r="P457" s="86" t="s">
        <v>76</v>
      </c>
      <c r="Q457" s="86" t="s">
        <v>76</v>
      </c>
      <c r="R457" s="86" t="s">
        <v>76</v>
      </c>
      <c r="S457" s="87" t="s">
        <v>76</v>
      </c>
      <c r="T457" s="87" t="s">
        <v>76</v>
      </c>
      <c r="U457" s="88" t="s">
        <v>76</v>
      </c>
      <c r="V457" s="88" t="s">
        <v>76</v>
      </c>
      <c r="W457" s="89" t="s">
        <v>76</v>
      </c>
      <c r="X457" s="89" t="s">
        <v>76</v>
      </c>
    </row>
    <row r="458" spans="14:24" ht="15.75" x14ac:dyDescent="0.25">
      <c r="N458" s="85">
        <v>50436</v>
      </c>
      <c r="O458" s="86" t="s">
        <v>76</v>
      </c>
      <c r="P458" s="86" t="s">
        <v>76</v>
      </c>
      <c r="Q458" s="86" t="s">
        <v>76</v>
      </c>
      <c r="R458" s="86" t="s">
        <v>76</v>
      </c>
      <c r="S458" s="87" t="s">
        <v>76</v>
      </c>
      <c r="T458" s="87" t="s">
        <v>76</v>
      </c>
      <c r="U458" s="88" t="s">
        <v>76</v>
      </c>
      <c r="V458" s="88" t="s">
        <v>76</v>
      </c>
      <c r="W458" s="89" t="s">
        <v>76</v>
      </c>
      <c r="X458" s="89" t="s">
        <v>76</v>
      </c>
    </row>
    <row r="459" spans="14:24" ht="15.75" x14ac:dyDescent="0.25">
      <c r="N459" s="85">
        <v>50464</v>
      </c>
      <c r="O459" s="86" t="s">
        <v>76</v>
      </c>
      <c r="P459" s="86" t="s">
        <v>76</v>
      </c>
      <c r="Q459" s="86" t="s">
        <v>76</v>
      </c>
      <c r="R459" s="86" t="s">
        <v>76</v>
      </c>
      <c r="S459" s="87" t="s">
        <v>76</v>
      </c>
      <c r="T459" s="87" t="s">
        <v>76</v>
      </c>
      <c r="U459" s="88" t="s">
        <v>76</v>
      </c>
      <c r="V459" s="88" t="s">
        <v>76</v>
      </c>
      <c r="W459" s="89" t="s">
        <v>76</v>
      </c>
      <c r="X459" s="89" t="s">
        <v>76</v>
      </c>
    </row>
    <row r="460" spans="14:24" ht="15.75" x14ac:dyDescent="0.25">
      <c r="N460" s="85">
        <v>50495</v>
      </c>
      <c r="O460" s="86" t="s">
        <v>76</v>
      </c>
      <c r="P460" s="86" t="s">
        <v>76</v>
      </c>
      <c r="Q460" s="86" t="s">
        <v>76</v>
      </c>
      <c r="R460" s="86" t="s">
        <v>76</v>
      </c>
      <c r="S460" s="87" t="s">
        <v>76</v>
      </c>
      <c r="T460" s="87" t="s">
        <v>76</v>
      </c>
      <c r="U460" s="88" t="s">
        <v>76</v>
      </c>
      <c r="V460" s="88" t="s">
        <v>76</v>
      </c>
      <c r="W460" s="89" t="s">
        <v>76</v>
      </c>
      <c r="X460" s="89" t="s">
        <v>76</v>
      </c>
    </row>
    <row r="461" spans="14:24" ht="15.75" x14ac:dyDescent="0.25">
      <c r="N461" s="85">
        <v>50525</v>
      </c>
      <c r="O461" s="86" t="s">
        <v>76</v>
      </c>
      <c r="P461" s="86" t="s">
        <v>76</v>
      </c>
      <c r="Q461" s="86" t="s">
        <v>76</v>
      </c>
      <c r="R461" s="86" t="s">
        <v>76</v>
      </c>
      <c r="S461" s="87" t="s">
        <v>76</v>
      </c>
      <c r="T461" s="87" t="s">
        <v>76</v>
      </c>
      <c r="U461" s="88" t="s">
        <v>76</v>
      </c>
      <c r="V461" s="88" t="s">
        <v>76</v>
      </c>
      <c r="W461" s="89" t="s">
        <v>76</v>
      </c>
      <c r="X461" s="89" t="s">
        <v>76</v>
      </c>
    </row>
    <row r="462" spans="14:24" ht="15.75" x14ac:dyDescent="0.25">
      <c r="N462" s="85">
        <v>50556</v>
      </c>
      <c r="O462" s="86" t="s">
        <v>76</v>
      </c>
      <c r="P462" s="86" t="s">
        <v>76</v>
      </c>
      <c r="Q462" s="86" t="s">
        <v>76</v>
      </c>
      <c r="R462" s="86" t="s">
        <v>76</v>
      </c>
      <c r="S462" s="87" t="s">
        <v>76</v>
      </c>
      <c r="T462" s="87" t="s">
        <v>76</v>
      </c>
      <c r="U462" s="88" t="s">
        <v>76</v>
      </c>
      <c r="V462" s="88" t="s">
        <v>76</v>
      </c>
      <c r="W462" s="89" t="s">
        <v>76</v>
      </c>
      <c r="X462" s="89" t="s">
        <v>76</v>
      </c>
    </row>
    <row r="463" spans="14:24" ht="15.75" x14ac:dyDescent="0.25">
      <c r="N463" s="85">
        <v>50586</v>
      </c>
      <c r="O463" s="86" t="s">
        <v>76</v>
      </c>
      <c r="P463" s="86" t="s">
        <v>76</v>
      </c>
      <c r="Q463" s="86" t="s">
        <v>76</v>
      </c>
      <c r="R463" s="86" t="s">
        <v>76</v>
      </c>
      <c r="S463" s="87" t="s">
        <v>76</v>
      </c>
      <c r="T463" s="87" t="s">
        <v>76</v>
      </c>
      <c r="U463" s="88" t="s">
        <v>76</v>
      </c>
      <c r="V463" s="88" t="s">
        <v>76</v>
      </c>
      <c r="W463" s="89" t="s">
        <v>76</v>
      </c>
      <c r="X463" s="89" t="s">
        <v>76</v>
      </c>
    </row>
    <row r="464" spans="14:24" ht="15.75" x14ac:dyDescent="0.25">
      <c r="N464" s="85">
        <v>50617</v>
      </c>
      <c r="O464" s="86" t="s">
        <v>76</v>
      </c>
      <c r="P464" s="86" t="s">
        <v>76</v>
      </c>
      <c r="Q464" s="86" t="s">
        <v>76</v>
      </c>
      <c r="R464" s="86" t="s">
        <v>76</v>
      </c>
      <c r="S464" s="87" t="s">
        <v>76</v>
      </c>
      <c r="T464" s="87" t="s">
        <v>76</v>
      </c>
      <c r="U464" s="88" t="s">
        <v>76</v>
      </c>
      <c r="V464" s="88" t="s">
        <v>76</v>
      </c>
      <c r="W464" s="89" t="s">
        <v>76</v>
      </c>
      <c r="X464" s="89" t="s">
        <v>76</v>
      </c>
    </row>
    <row r="465" spans="14:24" ht="15.75" x14ac:dyDescent="0.25">
      <c r="N465" s="85">
        <v>50648</v>
      </c>
      <c r="O465" s="86" t="s">
        <v>76</v>
      </c>
      <c r="P465" s="86" t="s">
        <v>76</v>
      </c>
      <c r="Q465" s="86" t="s">
        <v>76</v>
      </c>
      <c r="R465" s="86" t="s">
        <v>76</v>
      </c>
      <c r="S465" s="87" t="s">
        <v>76</v>
      </c>
      <c r="T465" s="87" t="s">
        <v>76</v>
      </c>
      <c r="U465" s="88" t="s">
        <v>76</v>
      </c>
      <c r="V465" s="88" t="s">
        <v>76</v>
      </c>
      <c r="W465" s="89" t="s">
        <v>76</v>
      </c>
      <c r="X465" s="89" t="s">
        <v>76</v>
      </c>
    </row>
    <row r="466" spans="14:24" ht="15.75" x14ac:dyDescent="0.25">
      <c r="N466" s="85">
        <v>50678</v>
      </c>
      <c r="O466" s="86" t="s">
        <v>76</v>
      </c>
      <c r="P466" s="86" t="s">
        <v>76</v>
      </c>
      <c r="Q466" s="86" t="s">
        <v>76</v>
      </c>
      <c r="R466" s="86" t="s">
        <v>76</v>
      </c>
      <c r="S466" s="87" t="s">
        <v>76</v>
      </c>
      <c r="T466" s="87" t="s">
        <v>76</v>
      </c>
      <c r="U466" s="88" t="s">
        <v>76</v>
      </c>
      <c r="V466" s="88" t="s">
        <v>76</v>
      </c>
      <c r="W466" s="89" t="s">
        <v>76</v>
      </c>
      <c r="X466" s="89" t="s">
        <v>76</v>
      </c>
    </row>
    <row r="467" spans="14:24" ht="15.75" x14ac:dyDescent="0.25">
      <c r="N467" s="85">
        <v>50709</v>
      </c>
      <c r="O467" s="86" t="s">
        <v>76</v>
      </c>
      <c r="P467" s="86" t="s">
        <v>76</v>
      </c>
      <c r="Q467" s="86" t="s">
        <v>76</v>
      </c>
      <c r="R467" s="86" t="s">
        <v>76</v>
      </c>
      <c r="S467" s="87" t="s">
        <v>76</v>
      </c>
      <c r="T467" s="87" t="s">
        <v>76</v>
      </c>
      <c r="U467" s="88" t="s">
        <v>76</v>
      </c>
      <c r="V467" s="88" t="s">
        <v>76</v>
      </c>
      <c r="W467" s="89" t="s">
        <v>76</v>
      </c>
      <c r="X467" s="89" t="s">
        <v>76</v>
      </c>
    </row>
    <row r="468" spans="14:24" ht="15.75" x14ac:dyDescent="0.25">
      <c r="N468" s="85">
        <v>50739</v>
      </c>
      <c r="O468" s="86" t="s">
        <v>76</v>
      </c>
      <c r="P468" s="86" t="s">
        <v>76</v>
      </c>
      <c r="Q468" s="86" t="s">
        <v>76</v>
      </c>
      <c r="R468" s="86" t="s">
        <v>76</v>
      </c>
      <c r="S468" s="87" t="s">
        <v>76</v>
      </c>
      <c r="T468" s="87" t="s">
        <v>76</v>
      </c>
      <c r="U468" s="88" t="s">
        <v>76</v>
      </c>
      <c r="V468" s="88" t="s">
        <v>76</v>
      </c>
      <c r="W468" s="89" t="s">
        <v>76</v>
      </c>
      <c r="X468" s="89" t="s">
        <v>76</v>
      </c>
    </row>
    <row r="469" spans="14:24" ht="15.75" x14ac:dyDescent="0.25">
      <c r="N469" s="85">
        <v>50770</v>
      </c>
      <c r="O469" s="86" t="s">
        <v>76</v>
      </c>
      <c r="P469" s="86" t="s">
        <v>76</v>
      </c>
      <c r="Q469" s="86" t="s">
        <v>76</v>
      </c>
      <c r="R469" s="86" t="s">
        <v>76</v>
      </c>
      <c r="S469" s="87" t="s">
        <v>76</v>
      </c>
      <c r="T469" s="87" t="s">
        <v>76</v>
      </c>
      <c r="U469" s="88" t="s">
        <v>76</v>
      </c>
      <c r="V469" s="88" t="s">
        <v>76</v>
      </c>
      <c r="W469" s="89" t="s">
        <v>76</v>
      </c>
      <c r="X469" s="89" t="s">
        <v>76</v>
      </c>
    </row>
    <row r="470" spans="14:24" ht="15.75" x14ac:dyDescent="0.25">
      <c r="N470" s="85">
        <v>50801</v>
      </c>
      <c r="O470" s="86" t="s">
        <v>76</v>
      </c>
      <c r="P470" s="86" t="s">
        <v>76</v>
      </c>
      <c r="Q470" s="86" t="s">
        <v>76</v>
      </c>
      <c r="R470" s="86" t="s">
        <v>76</v>
      </c>
      <c r="S470" s="87" t="s">
        <v>76</v>
      </c>
      <c r="T470" s="87" t="s">
        <v>76</v>
      </c>
      <c r="U470" s="88" t="s">
        <v>76</v>
      </c>
      <c r="V470" s="88" t="s">
        <v>76</v>
      </c>
      <c r="W470" s="89" t="s">
        <v>76</v>
      </c>
      <c r="X470" s="89" t="s">
        <v>76</v>
      </c>
    </row>
    <row r="471" spans="14:24" ht="15.75" x14ac:dyDescent="0.25">
      <c r="N471" s="85">
        <v>50829</v>
      </c>
      <c r="O471" s="86" t="s">
        <v>76</v>
      </c>
      <c r="P471" s="86" t="s">
        <v>76</v>
      </c>
      <c r="Q471" s="86" t="s">
        <v>76</v>
      </c>
      <c r="R471" s="86" t="s">
        <v>76</v>
      </c>
      <c r="S471" s="87" t="s">
        <v>76</v>
      </c>
      <c r="T471" s="87" t="s">
        <v>76</v>
      </c>
      <c r="U471" s="88" t="s">
        <v>76</v>
      </c>
      <c r="V471" s="88" t="s">
        <v>76</v>
      </c>
      <c r="W471" s="89" t="s">
        <v>76</v>
      </c>
      <c r="X471" s="89" t="s">
        <v>76</v>
      </c>
    </row>
    <row r="472" spans="14:24" ht="15.75" x14ac:dyDescent="0.25">
      <c r="N472" s="85">
        <v>50860</v>
      </c>
      <c r="O472" s="86" t="s">
        <v>76</v>
      </c>
      <c r="P472" s="86" t="s">
        <v>76</v>
      </c>
      <c r="Q472" s="86" t="s">
        <v>76</v>
      </c>
      <c r="R472" s="86" t="s">
        <v>76</v>
      </c>
      <c r="S472" s="87" t="s">
        <v>76</v>
      </c>
      <c r="T472" s="87" t="s">
        <v>76</v>
      </c>
      <c r="U472" s="88" t="s">
        <v>76</v>
      </c>
      <c r="V472" s="88" t="s">
        <v>76</v>
      </c>
      <c r="W472" s="89" t="s">
        <v>76</v>
      </c>
      <c r="X472" s="89" t="s">
        <v>76</v>
      </c>
    </row>
    <row r="473" spans="14:24" ht="15.75" x14ac:dyDescent="0.25">
      <c r="N473" s="85">
        <v>50890</v>
      </c>
      <c r="O473" s="86" t="s">
        <v>76</v>
      </c>
      <c r="P473" s="86" t="s">
        <v>76</v>
      </c>
      <c r="Q473" s="86" t="s">
        <v>76</v>
      </c>
      <c r="R473" s="86" t="s">
        <v>76</v>
      </c>
      <c r="S473" s="87" t="s">
        <v>76</v>
      </c>
      <c r="T473" s="87" t="s">
        <v>76</v>
      </c>
      <c r="U473" s="88" t="s">
        <v>76</v>
      </c>
      <c r="V473" s="88" t="s">
        <v>76</v>
      </c>
      <c r="W473" s="89" t="s">
        <v>76</v>
      </c>
      <c r="X473" s="89" t="s">
        <v>76</v>
      </c>
    </row>
    <row r="474" spans="14:24" ht="15.75" x14ac:dyDescent="0.25">
      <c r="N474" s="85">
        <v>50921</v>
      </c>
      <c r="O474" s="86" t="s">
        <v>76</v>
      </c>
      <c r="P474" s="86" t="s">
        <v>76</v>
      </c>
      <c r="Q474" s="86" t="s">
        <v>76</v>
      </c>
      <c r="R474" s="86" t="s">
        <v>76</v>
      </c>
      <c r="S474" s="87" t="s">
        <v>76</v>
      </c>
      <c r="T474" s="87" t="s">
        <v>76</v>
      </c>
      <c r="U474" s="88" t="s">
        <v>76</v>
      </c>
      <c r="V474" s="88" t="s">
        <v>76</v>
      </c>
      <c r="W474" s="89" t="s">
        <v>76</v>
      </c>
      <c r="X474" s="89" t="s">
        <v>76</v>
      </c>
    </row>
    <row r="475" spans="14:24" ht="15.75" x14ac:dyDescent="0.25">
      <c r="N475" s="85">
        <v>50951</v>
      </c>
      <c r="O475" s="86" t="s">
        <v>76</v>
      </c>
      <c r="P475" s="86" t="s">
        <v>76</v>
      </c>
      <c r="Q475" s="86" t="s">
        <v>76</v>
      </c>
      <c r="R475" s="86" t="s">
        <v>76</v>
      </c>
      <c r="S475" s="87" t="s">
        <v>76</v>
      </c>
      <c r="T475" s="87" t="s">
        <v>76</v>
      </c>
      <c r="U475" s="88" t="s">
        <v>76</v>
      </c>
      <c r="V475" s="88" t="s">
        <v>76</v>
      </c>
      <c r="W475" s="89" t="s">
        <v>76</v>
      </c>
      <c r="X475" s="89" t="s">
        <v>76</v>
      </c>
    </row>
    <row r="476" spans="14:24" ht="15.75" x14ac:dyDescent="0.25">
      <c r="N476" s="85">
        <v>50982</v>
      </c>
      <c r="O476" s="86" t="s">
        <v>76</v>
      </c>
      <c r="P476" s="86" t="s">
        <v>76</v>
      </c>
      <c r="Q476" s="86" t="s">
        <v>76</v>
      </c>
      <c r="R476" s="86" t="s">
        <v>76</v>
      </c>
      <c r="S476" s="87" t="s">
        <v>76</v>
      </c>
      <c r="T476" s="87" t="s">
        <v>76</v>
      </c>
      <c r="U476" s="88" t="s">
        <v>76</v>
      </c>
      <c r="V476" s="88" t="s">
        <v>76</v>
      </c>
      <c r="W476" s="89" t="s">
        <v>76</v>
      </c>
      <c r="X476" s="89" t="s">
        <v>76</v>
      </c>
    </row>
    <row r="477" spans="14:24" ht="15.75" x14ac:dyDescent="0.25">
      <c r="N477" s="85">
        <v>51013</v>
      </c>
      <c r="O477" s="86" t="s">
        <v>76</v>
      </c>
      <c r="P477" s="86" t="s">
        <v>76</v>
      </c>
      <c r="Q477" s="86" t="s">
        <v>76</v>
      </c>
      <c r="R477" s="86" t="s">
        <v>76</v>
      </c>
      <c r="S477" s="87" t="s">
        <v>76</v>
      </c>
      <c r="T477" s="87" t="s">
        <v>76</v>
      </c>
      <c r="U477" s="88" t="s">
        <v>76</v>
      </c>
      <c r="V477" s="88" t="s">
        <v>76</v>
      </c>
      <c r="W477" s="89" t="s">
        <v>76</v>
      </c>
      <c r="X477" s="89" t="s">
        <v>76</v>
      </c>
    </row>
    <row r="478" spans="14:24" ht="15.75" x14ac:dyDescent="0.25">
      <c r="N478" s="85">
        <v>51043</v>
      </c>
      <c r="O478" s="86" t="s">
        <v>76</v>
      </c>
      <c r="P478" s="86" t="s">
        <v>76</v>
      </c>
      <c r="Q478" s="86" t="s">
        <v>76</v>
      </c>
      <c r="R478" s="86" t="s">
        <v>76</v>
      </c>
      <c r="S478" s="87" t="s">
        <v>76</v>
      </c>
      <c r="T478" s="87" t="s">
        <v>76</v>
      </c>
      <c r="U478" s="88" t="s">
        <v>76</v>
      </c>
      <c r="V478" s="88" t="s">
        <v>76</v>
      </c>
      <c r="W478" s="89" t="s">
        <v>76</v>
      </c>
      <c r="X478" s="89" t="s">
        <v>76</v>
      </c>
    </row>
    <row r="479" spans="14:24" ht="15.75" x14ac:dyDescent="0.25">
      <c r="N479" s="85">
        <v>51074</v>
      </c>
      <c r="O479" s="86" t="s">
        <v>76</v>
      </c>
      <c r="P479" s="86" t="s">
        <v>76</v>
      </c>
      <c r="Q479" s="86" t="s">
        <v>76</v>
      </c>
      <c r="R479" s="86" t="s">
        <v>76</v>
      </c>
      <c r="S479" s="87" t="s">
        <v>76</v>
      </c>
      <c r="T479" s="87" t="s">
        <v>76</v>
      </c>
      <c r="U479" s="88" t="s">
        <v>76</v>
      </c>
      <c r="V479" s="88" t="s">
        <v>76</v>
      </c>
      <c r="W479" s="89" t="s">
        <v>76</v>
      </c>
      <c r="X479" s="89" t="s">
        <v>76</v>
      </c>
    </row>
    <row r="480" spans="14:24" ht="15.75" x14ac:dyDescent="0.25">
      <c r="N480" s="85">
        <v>51104</v>
      </c>
      <c r="O480" s="86" t="s">
        <v>76</v>
      </c>
      <c r="P480" s="86" t="s">
        <v>76</v>
      </c>
      <c r="Q480" s="86" t="s">
        <v>76</v>
      </c>
      <c r="R480" s="86" t="s">
        <v>76</v>
      </c>
      <c r="S480" s="87" t="s">
        <v>76</v>
      </c>
      <c r="T480" s="87" t="s">
        <v>76</v>
      </c>
      <c r="U480" s="88" t="s">
        <v>76</v>
      </c>
      <c r="V480" s="88" t="s">
        <v>76</v>
      </c>
      <c r="W480" s="89" t="s">
        <v>76</v>
      </c>
      <c r="X480" s="89" t="s">
        <v>76</v>
      </c>
    </row>
    <row r="481" spans="14:24" ht="15.75" x14ac:dyDescent="0.25">
      <c r="N481" s="85">
        <v>51135</v>
      </c>
      <c r="O481" s="86" t="s">
        <v>76</v>
      </c>
      <c r="P481" s="86" t="s">
        <v>76</v>
      </c>
      <c r="Q481" s="86" t="s">
        <v>76</v>
      </c>
      <c r="R481" s="86" t="s">
        <v>76</v>
      </c>
      <c r="S481" s="87" t="s">
        <v>76</v>
      </c>
      <c r="T481" s="87" t="s">
        <v>76</v>
      </c>
      <c r="U481" s="88" t="s">
        <v>76</v>
      </c>
      <c r="V481" s="88" t="s">
        <v>76</v>
      </c>
      <c r="W481" s="89" t="s">
        <v>76</v>
      </c>
      <c r="X481" s="89" t="s">
        <v>76</v>
      </c>
    </row>
    <row r="482" spans="14:24" ht="15.75" x14ac:dyDescent="0.25">
      <c r="N482" s="85">
        <v>51166</v>
      </c>
      <c r="O482" s="86" t="s">
        <v>76</v>
      </c>
      <c r="P482" s="86" t="s">
        <v>76</v>
      </c>
      <c r="Q482" s="86" t="s">
        <v>76</v>
      </c>
      <c r="R482" s="86" t="s">
        <v>76</v>
      </c>
      <c r="S482" s="87" t="s">
        <v>76</v>
      </c>
      <c r="T482" s="87" t="s">
        <v>76</v>
      </c>
      <c r="U482" s="88" t="s">
        <v>76</v>
      </c>
      <c r="V482" s="88" t="s">
        <v>76</v>
      </c>
      <c r="W482" s="89" t="s">
        <v>76</v>
      </c>
      <c r="X482" s="89" t="s">
        <v>76</v>
      </c>
    </row>
    <row r="483" spans="14:24" ht="15.75" x14ac:dyDescent="0.25">
      <c r="N483" s="85">
        <v>51195</v>
      </c>
      <c r="O483" s="86" t="s">
        <v>76</v>
      </c>
      <c r="P483" s="86" t="s">
        <v>76</v>
      </c>
      <c r="Q483" s="86" t="s">
        <v>76</v>
      </c>
      <c r="R483" s="86" t="s">
        <v>76</v>
      </c>
      <c r="S483" s="87" t="s">
        <v>76</v>
      </c>
      <c r="T483" s="87" t="s">
        <v>76</v>
      </c>
      <c r="U483" s="88" t="s">
        <v>76</v>
      </c>
      <c r="V483" s="88" t="s">
        <v>76</v>
      </c>
      <c r="W483" s="89" t="s">
        <v>76</v>
      </c>
      <c r="X483" s="89" t="s">
        <v>76</v>
      </c>
    </row>
    <row r="484" spans="14:24" ht="15.75" x14ac:dyDescent="0.25">
      <c r="N484" s="85">
        <v>51226</v>
      </c>
      <c r="O484" s="86" t="s">
        <v>76</v>
      </c>
      <c r="P484" s="86" t="s">
        <v>76</v>
      </c>
      <c r="Q484" s="86" t="s">
        <v>76</v>
      </c>
      <c r="R484" s="86" t="s">
        <v>76</v>
      </c>
      <c r="S484" s="87" t="s">
        <v>76</v>
      </c>
      <c r="T484" s="87" t="s">
        <v>76</v>
      </c>
      <c r="U484" s="88" t="s">
        <v>76</v>
      </c>
      <c r="V484" s="88" t="s">
        <v>76</v>
      </c>
      <c r="W484" s="89" t="s">
        <v>76</v>
      </c>
      <c r="X484" s="89" t="s">
        <v>76</v>
      </c>
    </row>
    <row r="485" spans="14:24" ht="15.75" x14ac:dyDescent="0.25">
      <c r="N485" s="85">
        <v>51256</v>
      </c>
      <c r="O485" s="86" t="s">
        <v>76</v>
      </c>
      <c r="P485" s="86" t="s">
        <v>76</v>
      </c>
      <c r="Q485" s="86" t="s">
        <v>76</v>
      </c>
      <c r="R485" s="86" t="s">
        <v>76</v>
      </c>
      <c r="S485" s="87" t="s">
        <v>76</v>
      </c>
      <c r="T485" s="87" t="s">
        <v>76</v>
      </c>
      <c r="U485" s="88" t="s">
        <v>76</v>
      </c>
      <c r="V485" s="88" t="s">
        <v>76</v>
      </c>
      <c r="W485" s="89" t="s">
        <v>76</v>
      </c>
      <c r="X485" s="89" t="s">
        <v>76</v>
      </c>
    </row>
    <row r="486" spans="14:24" ht="15.75" x14ac:dyDescent="0.25">
      <c r="N486" s="85">
        <v>51287</v>
      </c>
      <c r="O486" s="86" t="s">
        <v>76</v>
      </c>
      <c r="P486" s="86" t="s">
        <v>76</v>
      </c>
      <c r="Q486" s="86" t="s">
        <v>76</v>
      </c>
      <c r="R486" s="86" t="s">
        <v>76</v>
      </c>
      <c r="S486" s="87" t="s">
        <v>76</v>
      </c>
      <c r="T486" s="87" t="s">
        <v>76</v>
      </c>
      <c r="U486" s="88" t="s">
        <v>76</v>
      </c>
      <c r="V486" s="88" t="s">
        <v>76</v>
      </c>
      <c r="W486" s="89" t="s">
        <v>76</v>
      </c>
      <c r="X486" s="89" t="s">
        <v>76</v>
      </c>
    </row>
    <row r="487" spans="14:24" ht="15.75" x14ac:dyDescent="0.25">
      <c r="N487" s="85">
        <v>51317</v>
      </c>
      <c r="O487" s="86" t="s">
        <v>76</v>
      </c>
      <c r="P487" s="86" t="s">
        <v>76</v>
      </c>
      <c r="Q487" s="86" t="s">
        <v>76</v>
      </c>
      <c r="R487" s="86" t="s">
        <v>76</v>
      </c>
      <c r="S487" s="87" t="s">
        <v>76</v>
      </c>
      <c r="T487" s="87" t="s">
        <v>76</v>
      </c>
      <c r="U487" s="88" t="s">
        <v>76</v>
      </c>
      <c r="V487" s="88" t="s">
        <v>76</v>
      </c>
      <c r="W487" s="89" t="s">
        <v>76</v>
      </c>
      <c r="X487" s="89" t="s">
        <v>76</v>
      </c>
    </row>
    <row r="488" spans="14:24" ht="15.75" x14ac:dyDescent="0.25">
      <c r="N488" s="85">
        <v>51348</v>
      </c>
      <c r="O488" s="86" t="s">
        <v>76</v>
      </c>
      <c r="P488" s="86" t="s">
        <v>76</v>
      </c>
      <c r="Q488" s="86" t="s">
        <v>76</v>
      </c>
      <c r="R488" s="86" t="s">
        <v>76</v>
      </c>
      <c r="S488" s="87" t="s">
        <v>76</v>
      </c>
      <c r="T488" s="87" t="s">
        <v>76</v>
      </c>
      <c r="U488" s="88" t="s">
        <v>76</v>
      </c>
      <c r="V488" s="88" t="s">
        <v>76</v>
      </c>
      <c r="W488" s="89" t="s">
        <v>76</v>
      </c>
      <c r="X488" s="89" t="s">
        <v>76</v>
      </c>
    </row>
    <row r="489" spans="14:24" ht="15.75" x14ac:dyDescent="0.25">
      <c r="N489" s="85">
        <v>51379</v>
      </c>
      <c r="O489" s="86" t="s">
        <v>76</v>
      </c>
      <c r="P489" s="86" t="s">
        <v>76</v>
      </c>
      <c r="Q489" s="86" t="s">
        <v>76</v>
      </c>
      <c r="R489" s="86" t="s">
        <v>76</v>
      </c>
      <c r="S489" s="87" t="s">
        <v>76</v>
      </c>
      <c r="T489" s="87" t="s">
        <v>76</v>
      </c>
      <c r="U489" s="88" t="s">
        <v>76</v>
      </c>
      <c r="V489" s="88" t="s">
        <v>76</v>
      </c>
      <c r="W489" s="89" t="s">
        <v>76</v>
      </c>
      <c r="X489" s="89" t="s">
        <v>76</v>
      </c>
    </row>
    <row r="490" spans="14:24" ht="15.75" x14ac:dyDescent="0.25">
      <c r="N490" s="85">
        <v>51409</v>
      </c>
      <c r="O490" s="86" t="s">
        <v>76</v>
      </c>
      <c r="P490" s="86" t="s">
        <v>76</v>
      </c>
      <c r="Q490" s="86" t="s">
        <v>76</v>
      </c>
      <c r="R490" s="86" t="s">
        <v>76</v>
      </c>
      <c r="S490" s="87" t="s">
        <v>76</v>
      </c>
      <c r="T490" s="87" t="s">
        <v>76</v>
      </c>
      <c r="U490" s="88" t="s">
        <v>76</v>
      </c>
      <c r="V490" s="88" t="s">
        <v>76</v>
      </c>
      <c r="W490" s="89" t="s">
        <v>76</v>
      </c>
      <c r="X490" s="89" t="s">
        <v>76</v>
      </c>
    </row>
    <row r="491" spans="14:24" ht="15.75" x14ac:dyDescent="0.25">
      <c r="N491" s="85">
        <v>51440</v>
      </c>
      <c r="O491" s="86" t="s">
        <v>76</v>
      </c>
      <c r="P491" s="86" t="s">
        <v>76</v>
      </c>
      <c r="Q491" s="86" t="s">
        <v>76</v>
      </c>
      <c r="R491" s="86" t="s">
        <v>76</v>
      </c>
      <c r="S491" s="87" t="s">
        <v>76</v>
      </c>
      <c r="T491" s="87" t="s">
        <v>76</v>
      </c>
      <c r="U491" s="88" t="s">
        <v>76</v>
      </c>
      <c r="V491" s="88" t="s">
        <v>76</v>
      </c>
      <c r="W491" s="89" t="s">
        <v>76</v>
      </c>
      <c r="X491" s="89" t="s">
        <v>76</v>
      </c>
    </row>
    <row r="492" spans="14:24" ht="15.75" x14ac:dyDescent="0.25">
      <c r="N492" s="85">
        <v>51470</v>
      </c>
      <c r="O492" s="86" t="s">
        <v>76</v>
      </c>
      <c r="P492" s="86" t="s">
        <v>76</v>
      </c>
      <c r="Q492" s="86" t="s">
        <v>76</v>
      </c>
      <c r="R492" s="86" t="s">
        <v>76</v>
      </c>
      <c r="S492" s="87" t="s">
        <v>76</v>
      </c>
      <c r="T492" s="87" t="s">
        <v>76</v>
      </c>
      <c r="U492" s="88" t="s">
        <v>76</v>
      </c>
      <c r="V492" s="88" t="s">
        <v>76</v>
      </c>
      <c r="W492" s="89" t="s">
        <v>76</v>
      </c>
      <c r="X492" s="89" t="s">
        <v>76</v>
      </c>
    </row>
    <row r="493" spans="14:24" ht="15.75" x14ac:dyDescent="0.25">
      <c r="N493" s="85">
        <v>51501</v>
      </c>
      <c r="O493" s="86" t="s">
        <v>76</v>
      </c>
      <c r="P493" s="86" t="s">
        <v>76</v>
      </c>
      <c r="Q493" s="86" t="s">
        <v>76</v>
      </c>
      <c r="R493" s="86" t="s">
        <v>76</v>
      </c>
      <c r="S493" s="87" t="s">
        <v>76</v>
      </c>
      <c r="T493" s="87" t="s">
        <v>76</v>
      </c>
      <c r="U493" s="88" t="s">
        <v>76</v>
      </c>
      <c r="V493" s="88" t="s">
        <v>76</v>
      </c>
      <c r="W493" s="89" t="s">
        <v>76</v>
      </c>
      <c r="X493" s="89" t="s">
        <v>76</v>
      </c>
    </row>
    <row r="494" spans="14:24" ht="15.75" x14ac:dyDescent="0.25">
      <c r="N494" s="85">
        <v>51532</v>
      </c>
      <c r="O494" s="86" t="s">
        <v>76</v>
      </c>
      <c r="P494" s="86" t="s">
        <v>76</v>
      </c>
      <c r="Q494" s="86" t="s">
        <v>76</v>
      </c>
      <c r="R494" s="86" t="s">
        <v>76</v>
      </c>
      <c r="S494" s="87" t="s">
        <v>76</v>
      </c>
      <c r="T494" s="87" t="s">
        <v>76</v>
      </c>
      <c r="U494" s="88" t="s">
        <v>76</v>
      </c>
      <c r="V494" s="88" t="s">
        <v>76</v>
      </c>
      <c r="W494" s="89" t="s">
        <v>76</v>
      </c>
      <c r="X494" s="89" t="s">
        <v>76</v>
      </c>
    </row>
    <row r="495" spans="14:24" ht="15.75" x14ac:dyDescent="0.25">
      <c r="N495" s="85">
        <v>51560</v>
      </c>
      <c r="O495" s="86" t="s">
        <v>76</v>
      </c>
      <c r="P495" s="86" t="s">
        <v>76</v>
      </c>
      <c r="Q495" s="86" t="s">
        <v>76</v>
      </c>
      <c r="R495" s="86" t="s">
        <v>76</v>
      </c>
      <c r="S495" s="87" t="s">
        <v>76</v>
      </c>
      <c r="T495" s="87" t="s">
        <v>76</v>
      </c>
      <c r="U495" s="88" t="s">
        <v>76</v>
      </c>
      <c r="V495" s="88" t="s">
        <v>76</v>
      </c>
      <c r="W495" s="89" t="s">
        <v>76</v>
      </c>
      <c r="X495" s="89" t="s">
        <v>76</v>
      </c>
    </row>
    <row r="496" spans="14:24" ht="15.75" x14ac:dyDescent="0.25">
      <c r="N496" s="85">
        <v>51591</v>
      </c>
      <c r="O496" s="86" t="s">
        <v>76</v>
      </c>
      <c r="P496" s="86" t="s">
        <v>76</v>
      </c>
      <c r="Q496" s="86" t="s">
        <v>76</v>
      </c>
      <c r="R496" s="86" t="s">
        <v>76</v>
      </c>
      <c r="S496" s="87" t="s">
        <v>76</v>
      </c>
      <c r="T496" s="87" t="s">
        <v>76</v>
      </c>
      <c r="U496" s="88" t="s">
        <v>76</v>
      </c>
      <c r="V496" s="88" t="s">
        <v>76</v>
      </c>
      <c r="W496" s="89" t="s">
        <v>76</v>
      </c>
      <c r="X496" s="89" t="s">
        <v>76</v>
      </c>
    </row>
    <row r="497" spans="14:24" ht="15.75" x14ac:dyDescent="0.25">
      <c r="N497" s="85">
        <v>51621</v>
      </c>
      <c r="O497" s="86" t="s">
        <v>76</v>
      </c>
      <c r="P497" s="86" t="s">
        <v>76</v>
      </c>
      <c r="Q497" s="86" t="s">
        <v>76</v>
      </c>
      <c r="R497" s="86" t="s">
        <v>76</v>
      </c>
      <c r="S497" s="87" t="s">
        <v>76</v>
      </c>
      <c r="T497" s="87" t="s">
        <v>76</v>
      </c>
      <c r="U497" s="88" t="s">
        <v>76</v>
      </c>
      <c r="V497" s="88" t="s">
        <v>76</v>
      </c>
      <c r="W497" s="89" t="s">
        <v>76</v>
      </c>
      <c r="X497" s="89" t="s">
        <v>76</v>
      </c>
    </row>
    <row r="498" spans="14:24" ht="15.75" x14ac:dyDescent="0.25">
      <c r="N498" s="85">
        <v>51652</v>
      </c>
      <c r="O498" s="86" t="s">
        <v>76</v>
      </c>
      <c r="P498" s="86" t="s">
        <v>76</v>
      </c>
      <c r="Q498" s="86" t="s">
        <v>76</v>
      </c>
      <c r="R498" s="86" t="s">
        <v>76</v>
      </c>
      <c r="S498" s="87" t="s">
        <v>76</v>
      </c>
      <c r="T498" s="87" t="s">
        <v>76</v>
      </c>
      <c r="U498" s="88" t="s">
        <v>76</v>
      </c>
      <c r="V498" s="88" t="s">
        <v>76</v>
      </c>
      <c r="W498" s="89" t="s">
        <v>76</v>
      </c>
      <c r="X498" s="89" t="s">
        <v>76</v>
      </c>
    </row>
    <row r="499" spans="14:24" ht="15.75" x14ac:dyDescent="0.25">
      <c r="N499" s="85">
        <v>51682</v>
      </c>
      <c r="O499" s="86" t="s">
        <v>76</v>
      </c>
      <c r="P499" s="86" t="s">
        <v>76</v>
      </c>
      <c r="Q499" s="86" t="s">
        <v>76</v>
      </c>
      <c r="R499" s="86" t="s">
        <v>76</v>
      </c>
      <c r="S499" s="87" t="s">
        <v>76</v>
      </c>
      <c r="T499" s="87" t="s">
        <v>76</v>
      </c>
      <c r="U499" s="88" t="s">
        <v>76</v>
      </c>
      <c r="V499" s="88" t="s">
        <v>76</v>
      </c>
      <c r="W499" s="89" t="s">
        <v>76</v>
      </c>
      <c r="X499" s="89" t="s">
        <v>76</v>
      </c>
    </row>
    <row r="500" spans="14:24" ht="15.75" x14ac:dyDescent="0.25">
      <c r="N500" s="85">
        <v>51713</v>
      </c>
      <c r="O500" s="86" t="s">
        <v>76</v>
      </c>
      <c r="P500" s="86" t="s">
        <v>76</v>
      </c>
      <c r="Q500" s="86" t="s">
        <v>76</v>
      </c>
      <c r="R500" s="86" t="s">
        <v>76</v>
      </c>
      <c r="S500" s="87" t="s">
        <v>76</v>
      </c>
      <c r="T500" s="87" t="s">
        <v>76</v>
      </c>
      <c r="U500" s="88" t="s">
        <v>76</v>
      </c>
      <c r="V500" s="88" t="s">
        <v>76</v>
      </c>
      <c r="W500" s="89" t="s">
        <v>76</v>
      </c>
      <c r="X500" s="89" t="s">
        <v>76</v>
      </c>
    </row>
    <row r="501" spans="14:24" ht="15.75" x14ac:dyDescent="0.25">
      <c r="N501" s="85">
        <v>51744</v>
      </c>
      <c r="O501" s="86" t="s">
        <v>76</v>
      </c>
      <c r="P501" s="86" t="s">
        <v>76</v>
      </c>
      <c r="Q501" s="86" t="s">
        <v>76</v>
      </c>
      <c r="R501" s="86" t="s">
        <v>76</v>
      </c>
      <c r="S501" s="87" t="s">
        <v>76</v>
      </c>
      <c r="T501" s="87" t="s">
        <v>76</v>
      </c>
      <c r="U501" s="88" t="s">
        <v>76</v>
      </c>
      <c r="V501" s="88" t="s">
        <v>76</v>
      </c>
      <c r="W501" s="89" t="s">
        <v>76</v>
      </c>
      <c r="X501" s="89" t="s">
        <v>76</v>
      </c>
    </row>
    <row r="502" spans="14:24" ht="15.75" x14ac:dyDescent="0.25">
      <c r="N502" s="85">
        <v>51774</v>
      </c>
      <c r="O502" s="86" t="s">
        <v>76</v>
      </c>
      <c r="P502" s="86" t="s">
        <v>76</v>
      </c>
      <c r="Q502" s="86" t="s">
        <v>76</v>
      </c>
      <c r="R502" s="86" t="s">
        <v>76</v>
      </c>
      <c r="S502" s="87" t="s">
        <v>76</v>
      </c>
      <c r="T502" s="87" t="s">
        <v>76</v>
      </c>
      <c r="U502" s="88" t="s">
        <v>76</v>
      </c>
      <c r="V502" s="88" t="s">
        <v>76</v>
      </c>
      <c r="W502" s="89" t="s">
        <v>76</v>
      </c>
      <c r="X502" s="89" t="s">
        <v>76</v>
      </c>
    </row>
    <row r="503" spans="14:24" ht="15.75" x14ac:dyDescent="0.25">
      <c r="N503" s="85">
        <v>51805</v>
      </c>
      <c r="O503" s="86" t="s">
        <v>76</v>
      </c>
      <c r="P503" s="86" t="s">
        <v>76</v>
      </c>
      <c r="Q503" s="86" t="s">
        <v>76</v>
      </c>
      <c r="R503" s="86" t="s">
        <v>76</v>
      </c>
      <c r="S503" s="87" t="s">
        <v>76</v>
      </c>
      <c r="T503" s="87" t="s">
        <v>76</v>
      </c>
      <c r="U503" s="88" t="s">
        <v>76</v>
      </c>
      <c r="V503" s="88" t="s">
        <v>76</v>
      </c>
      <c r="W503" s="89" t="s">
        <v>76</v>
      </c>
      <c r="X503" s="89" t="s">
        <v>76</v>
      </c>
    </row>
    <row r="504" spans="14:24" ht="15.75" x14ac:dyDescent="0.25">
      <c r="N504" s="85">
        <v>51835</v>
      </c>
      <c r="O504" s="86" t="s">
        <v>76</v>
      </c>
      <c r="P504" s="86" t="s">
        <v>76</v>
      </c>
      <c r="Q504" s="86" t="s">
        <v>76</v>
      </c>
      <c r="R504" s="86" t="s">
        <v>76</v>
      </c>
      <c r="S504" s="87" t="s">
        <v>76</v>
      </c>
      <c r="T504" s="87" t="s">
        <v>76</v>
      </c>
      <c r="U504" s="88" t="s">
        <v>76</v>
      </c>
      <c r="V504" s="88" t="s">
        <v>76</v>
      </c>
      <c r="W504" s="89" t="s">
        <v>76</v>
      </c>
      <c r="X504" s="89" t="s">
        <v>76</v>
      </c>
    </row>
    <row r="505" spans="14:24" ht="15.75" x14ac:dyDescent="0.25">
      <c r="N505" s="85">
        <v>51866</v>
      </c>
      <c r="O505" s="86" t="s">
        <v>76</v>
      </c>
      <c r="P505" s="86" t="s">
        <v>76</v>
      </c>
      <c r="Q505" s="86" t="s">
        <v>76</v>
      </c>
      <c r="R505" s="86" t="s">
        <v>76</v>
      </c>
      <c r="S505" s="87" t="s">
        <v>76</v>
      </c>
      <c r="T505" s="87" t="s">
        <v>76</v>
      </c>
      <c r="U505" s="88" t="s">
        <v>76</v>
      </c>
      <c r="V505" s="88" t="s">
        <v>76</v>
      </c>
      <c r="W505" s="89" t="s">
        <v>76</v>
      </c>
      <c r="X505" s="89" t="s">
        <v>76</v>
      </c>
    </row>
    <row r="506" spans="14:24" ht="15.75" x14ac:dyDescent="0.25">
      <c r="N506" s="85">
        <v>51897</v>
      </c>
      <c r="O506" s="86" t="s">
        <v>76</v>
      </c>
      <c r="P506" s="86" t="s">
        <v>76</v>
      </c>
      <c r="Q506" s="86" t="s">
        <v>76</v>
      </c>
      <c r="R506" s="86" t="s">
        <v>76</v>
      </c>
      <c r="S506" s="87" t="s">
        <v>76</v>
      </c>
      <c r="T506" s="87" t="s">
        <v>76</v>
      </c>
      <c r="U506" s="88" t="s">
        <v>76</v>
      </c>
      <c r="V506" s="88" t="s">
        <v>76</v>
      </c>
      <c r="W506" s="89" t="s">
        <v>76</v>
      </c>
      <c r="X506" s="89" t="s">
        <v>76</v>
      </c>
    </row>
    <row r="507" spans="14:24" ht="15.75" x14ac:dyDescent="0.25">
      <c r="N507" s="85">
        <v>51925</v>
      </c>
      <c r="O507" s="86" t="s">
        <v>76</v>
      </c>
      <c r="P507" s="86" t="s">
        <v>76</v>
      </c>
      <c r="Q507" s="86" t="s">
        <v>76</v>
      </c>
      <c r="R507" s="86" t="s">
        <v>76</v>
      </c>
      <c r="S507" s="87" t="s">
        <v>76</v>
      </c>
      <c r="T507" s="87" t="s">
        <v>76</v>
      </c>
      <c r="U507" s="88" t="s">
        <v>76</v>
      </c>
      <c r="V507" s="88" t="s">
        <v>76</v>
      </c>
      <c r="W507" s="89" t="s">
        <v>76</v>
      </c>
      <c r="X507" s="89" t="s">
        <v>76</v>
      </c>
    </row>
    <row r="508" spans="14:24" ht="15.75" x14ac:dyDescent="0.25">
      <c r="N508" s="85">
        <v>51956</v>
      </c>
      <c r="O508" s="86" t="s">
        <v>76</v>
      </c>
      <c r="P508" s="86" t="s">
        <v>76</v>
      </c>
      <c r="Q508" s="86" t="s">
        <v>76</v>
      </c>
      <c r="R508" s="86" t="s">
        <v>76</v>
      </c>
      <c r="S508" s="87" t="s">
        <v>76</v>
      </c>
      <c r="T508" s="87" t="s">
        <v>76</v>
      </c>
      <c r="U508" s="88" t="s">
        <v>76</v>
      </c>
      <c r="V508" s="88" t="s">
        <v>76</v>
      </c>
      <c r="W508" s="89" t="s">
        <v>76</v>
      </c>
      <c r="X508" s="89" t="s">
        <v>76</v>
      </c>
    </row>
    <row r="509" spans="14:24" ht="15.75" x14ac:dyDescent="0.25">
      <c r="N509" s="85">
        <v>51986</v>
      </c>
      <c r="O509" s="86" t="s">
        <v>76</v>
      </c>
      <c r="P509" s="86" t="s">
        <v>76</v>
      </c>
      <c r="Q509" s="86" t="s">
        <v>76</v>
      </c>
      <c r="R509" s="86" t="s">
        <v>76</v>
      </c>
      <c r="S509" s="87" t="s">
        <v>76</v>
      </c>
      <c r="T509" s="87" t="s">
        <v>76</v>
      </c>
      <c r="U509" s="88" t="s">
        <v>76</v>
      </c>
      <c r="V509" s="88" t="s">
        <v>76</v>
      </c>
      <c r="W509" s="89" t="s">
        <v>76</v>
      </c>
      <c r="X509" s="89" t="s">
        <v>76</v>
      </c>
    </row>
    <row r="510" spans="14:24" ht="15.75" x14ac:dyDescent="0.25">
      <c r="N510" s="85">
        <v>52017</v>
      </c>
      <c r="O510" s="86" t="s">
        <v>76</v>
      </c>
      <c r="P510" s="86" t="s">
        <v>76</v>
      </c>
      <c r="Q510" s="86" t="s">
        <v>76</v>
      </c>
      <c r="R510" s="86" t="s">
        <v>76</v>
      </c>
      <c r="S510" s="87" t="s">
        <v>76</v>
      </c>
      <c r="T510" s="87" t="s">
        <v>76</v>
      </c>
      <c r="U510" s="88" t="s">
        <v>76</v>
      </c>
      <c r="V510" s="88" t="s">
        <v>76</v>
      </c>
      <c r="W510" s="89" t="s">
        <v>76</v>
      </c>
      <c r="X510" s="89" t="s">
        <v>76</v>
      </c>
    </row>
    <row r="511" spans="14:24" ht="15.75" x14ac:dyDescent="0.25">
      <c r="N511" s="85">
        <v>52047</v>
      </c>
      <c r="O511" s="86" t="s">
        <v>76</v>
      </c>
      <c r="P511" s="86" t="s">
        <v>76</v>
      </c>
      <c r="Q511" s="86" t="s">
        <v>76</v>
      </c>
      <c r="R511" s="86" t="s">
        <v>76</v>
      </c>
      <c r="S511" s="87" t="s">
        <v>76</v>
      </c>
      <c r="T511" s="87" t="s">
        <v>76</v>
      </c>
      <c r="U511" s="88" t="s">
        <v>76</v>
      </c>
      <c r="V511" s="88" t="s">
        <v>76</v>
      </c>
      <c r="W511" s="89" t="s">
        <v>76</v>
      </c>
      <c r="X511" s="89" t="s">
        <v>76</v>
      </c>
    </row>
    <row r="512" spans="14:24" ht="15.75" x14ac:dyDescent="0.25">
      <c r="N512" s="85">
        <v>52078</v>
      </c>
      <c r="O512" s="86" t="s">
        <v>76</v>
      </c>
      <c r="P512" s="86" t="s">
        <v>76</v>
      </c>
      <c r="Q512" s="86" t="s">
        <v>76</v>
      </c>
      <c r="R512" s="86" t="s">
        <v>76</v>
      </c>
      <c r="S512" s="87" t="s">
        <v>76</v>
      </c>
      <c r="T512" s="87" t="s">
        <v>76</v>
      </c>
      <c r="U512" s="88" t="s">
        <v>76</v>
      </c>
      <c r="V512" s="88" t="s">
        <v>76</v>
      </c>
      <c r="W512" s="89" t="s">
        <v>76</v>
      </c>
      <c r="X512" s="89" t="s">
        <v>76</v>
      </c>
    </row>
    <row r="513" spans="14:24" ht="15.75" x14ac:dyDescent="0.25">
      <c r="N513" s="85">
        <v>52109</v>
      </c>
      <c r="O513" s="86" t="s">
        <v>76</v>
      </c>
      <c r="P513" s="86" t="s">
        <v>76</v>
      </c>
      <c r="Q513" s="86" t="s">
        <v>76</v>
      </c>
      <c r="R513" s="86" t="s">
        <v>76</v>
      </c>
      <c r="S513" s="87" t="s">
        <v>76</v>
      </c>
      <c r="T513" s="87" t="s">
        <v>76</v>
      </c>
      <c r="U513" s="88" t="s">
        <v>76</v>
      </c>
      <c r="V513" s="88" t="s">
        <v>76</v>
      </c>
      <c r="W513" s="89" t="s">
        <v>76</v>
      </c>
      <c r="X513" s="89" t="s">
        <v>76</v>
      </c>
    </row>
    <row r="514" spans="14:24" ht="15.75" x14ac:dyDescent="0.25">
      <c r="N514" s="85">
        <v>52139</v>
      </c>
      <c r="O514" s="86" t="s">
        <v>76</v>
      </c>
      <c r="P514" s="86" t="s">
        <v>76</v>
      </c>
      <c r="Q514" s="86" t="s">
        <v>76</v>
      </c>
      <c r="R514" s="86" t="s">
        <v>76</v>
      </c>
      <c r="S514" s="87" t="s">
        <v>76</v>
      </c>
      <c r="T514" s="87" t="s">
        <v>76</v>
      </c>
      <c r="U514" s="88" t="s">
        <v>76</v>
      </c>
      <c r="V514" s="88" t="s">
        <v>76</v>
      </c>
      <c r="W514" s="89" t="s">
        <v>76</v>
      </c>
      <c r="X514" s="89" t="s">
        <v>76</v>
      </c>
    </row>
    <row r="515" spans="14:24" ht="15.75" x14ac:dyDescent="0.25">
      <c r="N515" s="85">
        <v>52170</v>
      </c>
      <c r="O515" s="86" t="s">
        <v>76</v>
      </c>
      <c r="P515" s="86" t="s">
        <v>76</v>
      </c>
      <c r="Q515" s="86" t="s">
        <v>76</v>
      </c>
      <c r="R515" s="86" t="s">
        <v>76</v>
      </c>
      <c r="S515" s="87" t="s">
        <v>76</v>
      </c>
      <c r="T515" s="87" t="s">
        <v>76</v>
      </c>
      <c r="U515" s="88" t="s">
        <v>76</v>
      </c>
      <c r="V515" s="88" t="s">
        <v>76</v>
      </c>
      <c r="W515" s="89" t="s">
        <v>76</v>
      </c>
      <c r="X515" s="89" t="s">
        <v>76</v>
      </c>
    </row>
    <row r="516" spans="14:24" ht="15.75" x14ac:dyDescent="0.25">
      <c r="N516" s="85">
        <v>52200</v>
      </c>
      <c r="O516" s="86" t="s">
        <v>76</v>
      </c>
      <c r="P516" s="86" t="s">
        <v>76</v>
      </c>
      <c r="Q516" s="86" t="s">
        <v>76</v>
      </c>
      <c r="R516" s="86" t="s">
        <v>76</v>
      </c>
      <c r="S516" s="87" t="s">
        <v>76</v>
      </c>
      <c r="T516" s="87" t="s">
        <v>76</v>
      </c>
      <c r="U516" s="88" t="s">
        <v>76</v>
      </c>
      <c r="V516" s="88" t="s">
        <v>76</v>
      </c>
      <c r="W516" s="89" t="s">
        <v>76</v>
      </c>
      <c r="X516" s="89" t="s">
        <v>76</v>
      </c>
    </row>
    <row r="517" spans="14:24" ht="15.75" x14ac:dyDescent="0.25">
      <c r="N517" s="85">
        <v>52231</v>
      </c>
      <c r="O517" s="86" t="s">
        <v>76</v>
      </c>
      <c r="P517" s="86" t="s">
        <v>76</v>
      </c>
      <c r="Q517" s="86" t="s">
        <v>76</v>
      </c>
      <c r="R517" s="86" t="s">
        <v>76</v>
      </c>
      <c r="S517" s="87" t="s">
        <v>76</v>
      </c>
      <c r="T517" s="87" t="s">
        <v>76</v>
      </c>
      <c r="U517" s="88" t="s">
        <v>76</v>
      </c>
      <c r="V517" s="88" t="s">
        <v>76</v>
      </c>
      <c r="W517" s="89" t="s">
        <v>76</v>
      </c>
      <c r="X517" s="89" t="s">
        <v>76</v>
      </c>
    </row>
    <row r="518" spans="14:24" ht="15.75" x14ac:dyDescent="0.25">
      <c r="N518" s="85">
        <v>52262</v>
      </c>
      <c r="O518" s="86" t="s">
        <v>76</v>
      </c>
      <c r="P518" s="86" t="s">
        <v>76</v>
      </c>
      <c r="Q518" s="86" t="s">
        <v>76</v>
      </c>
      <c r="R518" s="86" t="s">
        <v>76</v>
      </c>
      <c r="S518" s="87" t="s">
        <v>76</v>
      </c>
      <c r="T518" s="87" t="s">
        <v>76</v>
      </c>
      <c r="U518" s="88" t="s">
        <v>76</v>
      </c>
      <c r="V518" s="88" t="s">
        <v>76</v>
      </c>
      <c r="W518" s="89" t="s">
        <v>76</v>
      </c>
      <c r="X518" s="89" t="s">
        <v>76</v>
      </c>
    </row>
    <row r="519" spans="14:24" ht="15.75" x14ac:dyDescent="0.25">
      <c r="N519" s="85">
        <v>52290</v>
      </c>
      <c r="O519" s="86" t="s">
        <v>76</v>
      </c>
      <c r="P519" s="86" t="s">
        <v>76</v>
      </c>
      <c r="Q519" s="86" t="s">
        <v>76</v>
      </c>
      <c r="R519" s="86" t="s">
        <v>76</v>
      </c>
      <c r="S519" s="87" t="s">
        <v>76</v>
      </c>
      <c r="T519" s="87" t="s">
        <v>76</v>
      </c>
      <c r="U519" s="88" t="s">
        <v>76</v>
      </c>
      <c r="V519" s="88" t="s">
        <v>76</v>
      </c>
      <c r="W519" s="89" t="s">
        <v>76</v>
      </c>
      <c r="X519" s="89" t="s">
        <v>76</v>
      </c>
    </row>
    <row r="520" spans="14:24" ht="15.75" x14ac:dyDescent="0.25">
      <c r="N520" s="85">
        <v>52321</v>
      </c>
      <c r="O520" s="86" t="s">
        <v>76</v>
      </c>
      <c r="P520" s="86" t="s">
        <v>76</v>
      </c>
      <c r="Q520" s="86" t="s">
        <v>76</v>
      </c>
      <c r="R520" s="86" t="s">
        <v>76</v>
      </c>
      <c r="S520" s="87" t="s">
        <v>76</v>
      </c>
      <c r="T520" s="87" t="s">
        <v>76</v>
      </c>
      <c r="U520" s="88" t="s">
        <v>76</v>
      </c>
      <c r="V520" s="88" t="s">
        <v>76</v>
      </c>
      <c r="W520" s="89" t="s">
        <v>76</v>
      </c>
      <c r="X520" s="89" t="s">
        <v>76</v>
      </c>
    </row>
    <row r="521" spans="14:24" ht="15.75" x14ac:dyDescent="0.25">
      <c r="N521" s="85">
        <v>52351</v>
      </c>
      <c r="O521" s="86" t="s">
        <v>76</v>
      </c>
      <c r="P521" s="86" t="s">
        <v>76</v>
      </c>
      <c r="Q521" s="86" t="s">
        <v>76</v>
      </c>
      <c r="R521" s="86" t="s">
        <v>76</v>
      </c>
      <c r="S521" s="87" t="s">
        <v>76</v>
      </c>
      <c r="T521" s="87" t="s">
        <v>76</v>
      </c>
      <c r="U521" s="88" t="s">
        <v>76</v>
      </c>
      <c r="V521" s="88" t="s">
        <v>76</v>
      </c>
      <c r="W521" s="89" t="s">
        <v>76</v>
      </c>
      <c r="X521" s="89" t="s">
        <v>76</v>
      </c>
    </row>
    <row r="522" spans="14:24" ht="15.75" x14ac:dyDescent="0.25">
      <c r="N522" s="85">
        <v>52382</v>
      </c>
      <c r="O522" s="86" t="s">
        <v>76</v>
      </c>
      <c r="P522" s="86" t="s">
        <v>76</v>
      </c>
      <c r="Q522" s="86" t="s">
        <v>76</v>
      </c>
      <c r="R522" s="86" t="s">
        <v>76</v>
      </c>
      <c r="S522" s="87" t="s">
        <v>76</v>
      </c>
      <c r="T522" s="87" t="s">
        <v>76</v>
      </c>
      <c r="U522" s="88" t="s">
        <v>76</v>
      </c>
      <c r="V522" s="88" t="s">
        <v>76</v>
      </c>
      <c r="W522" s="89" t="s">
        <v>76</v>
      </c>
      <c r="X522" s="89" t="s">
        <v>76</v>
      </c>
    </row>
    <row r="523" spans="14:24" ht="15.75" x14ac:dyDescent="0.25">
      <c r="N523" s="85">
        <v>52412</v>
      </c>
      <c r="O523" s="86" t="s">
        <v>76</v>
      </c>
      <c r="P523" s="86" t="s">
        <v>76</v>
      </c>
      <c r="Q523" s="86" t="s">
        <v>76</v>
      </c>
      <c r="R523" s="86" t="s">
        <v>76</v>
      </c>
      <c r="S523" s="87" t="s">
        <v>76</v>
      </c>
      <c r="T523" s="87" t="s">
        <v>76</v>
      </c>
      <c r="U523" s="88" t="s">
        <v>76</v>
      </c>
      <c r="V523" s="88" t="s">
        <v>76</v>
      </c>
      <c r="W523" s="89" t="s">
        <v>76</v>
      </c>
      <c r="X523" s="89" t="s">
        <v>76</v>
      </c>
    </row>
    <row r="524" spans="14:24" ht="15.75" x14ac:dyDescent="0.25">
      <c r="N524" s="85">
        <v>52443</v>
      </c>
      <c r="O524" s="86" t="s">
        <v>76</v>
      </c>
      <c r="P524" s="86" t="s">
        <v>76</v>
      </c>
      <c r="Q524" s="86" t="s">
        <v>76</v>
      </c>
      <c r="R524" s="86" t="s">
        <v>76</v>
      </c>
      <c r="S524" s="87" t="s">
        <v>76</v>
      </c>
      <c r="T524" s="87" t="s">
        <v>76</v>
      </c>
      <c r="U524" s="88" t="s">
        <v>76</v>
      </c>
      <c r="V524" s="88" t="s">
        <v>76</v>
      </c>
      <c r="W524" s="89" t="s">
        <v>76</v>
      </c>
      <c r="X524" s="89" t="s">
        <v>76</v>
      </c>
    </row>
    <row r="525" spans="14:24" ht="15.75" x14ac:dyDescent="0.25">
      <c r="N525" s="85">
        <v>52474</v>
      </c>
      <c r="O525" s="86" t="s">
        <v>76</v>
      </c>
      <c r="P525" s="86" t="s">
        <v>76</v>
      </c>
      <c r="Q525" s="86" t="s">
        <v>76</v>
      </c>
      <c r="R525" s="86" t="s">
        <v>76</v>
      </c>
      <c r="S525" s="87" t="s">
        <v>76</v>
      </c>
      <c r="T525" s="87" t="s">
        <v>76</v>
      </c>
      <c r="U525" s="88" t="s">
        <v>76</v>
      </c>
      <c r="V525" s="88" t="s">
        <v>76</v>
      </c>
      <c r="W525" s="89" t="s">
        <v>76</v>
      </c>
      <c r="X525" s="89" t="s">
        <v>76</v>
      </c>
    </row>
    <row r="526" spans="14:24" ht="15.75" x14ac:dyDescent="0.25">
      <c r="N526" s="85">
        <v>52504</v>
      </c>
      <c r="O526" s="86" t="s">
        <v>76</v>
      </c>
      <c r="P526" s="86" t="s">
        <v>76</v>
      </c>
      <c r="Q526" s="86" t="s">
        <v>76</v>
      </c>
      <c r="R526" s="86" t="s">
        <v>76</v>
      </c>
      <c r="S526" s="87" t="s">
        <v>76</v>
      </c>
      <c r="T526" s="87" t="s">
        <v>76</v>
      </c>
      <c r="U526" s="88" t="s">
        <v>76</v>
      </c>
      <c r="V526" s="88" t="s">
        <v>76</v>
      </c>
      <c r="W526" s="89" t="s">
        <v>76</v>
      </c>
      <c r="X526" s="89" t="s">
        <v>76</v>
      </c>
    </row>
    <row r="527" spans="14:24" ht="15.75" x14ac:dyDescent="0.25">
      <c r="N527" s="85">
        <v>52535</v>
      </c>
      <c r="O527" s="86" t="s">
        <v>76</v>
      </c>
      <c r="P527" s="86" t="s">
        <v>76</v>
      </c>
      <c r="Q527" s="86" t="s">
        <v>76</v>
      </c>
      <c r="R527" s="86" t="s">
        <v>76</v>
      </c>
      <c r="S527" s="87" t="s">
        <v>76</v>
      </c>
      <c r="T527" s="87" t="s">
        <v>76</v>
      </c>
      <c r="U527" s="88" t="s">
        <v>76</v>
      </c>
      <c r="V527" s="88" t="s">
        <v>76</v>
      </c>
      <c r="W527" s="89" t="s">
        <v>76</v>
      </c>
      <c r="X527" s="89" t="s">
        <v>76</v>
      </c>
    </row>
    <row r="528" spans="14:24" ht="15.75" x14ac:dyDescent="0.25">
      <c r="N528" s="85">
        <v>52565</v>
      </c>
      <c r="O528" s="86" t="s">
        <v>76</v>
      </c>
      <c r="P528" s="86" t="s">
        <v>76</v>
      </c>
      <c r="Q528" s="86" t="s">
        <v>76</v>
      </c>
      <c r="R528" s="86" t="s">
        <v>76</v>
      </c>
      <c r="S528" s="87" t="s">
        <v>76</v>
      </c>
      <c r="T528" s="87" t="s">
        <v>76</v>
      </c>
      <c r="U528" s="88" t="s">
        <v>76</v>
      </c>
      <c r="V528" s="88" t="s">
        <v>76</v>
      </c>
      <c r="W528" s="89" t="s">
        <v>76</v>
      </c>
      <c r="X528" s="89" t="s">
        <v>76</v>
      </c>
    </row>
    <row r="529" spans="14:24" ht="15.75" x14ac:dyDescent="0.25">
      <c r="N529" s="85">
        <v>52596</v>
      </c>
      <c r="O529" s="86" t="s">
        <v>76</v>
      </c>
      <c r="P529" s="86" t="s">
        <v>76</v>
      </c>
      <c r="Q529" s="86" t="s">
        <v>76</v>
      </c>
      <c r="R529" s="86" t="s">
        <v>76</v>
      </c>
      <c r="S529" s="87" t="s">
        <v>76</v>
      </c>
      <c r="T529" s="87" t="s">
        <v>76</v>
      </c>
      <c r="U529" s="88" t="s">
        <v>76</v>
      </c>
      <c r="V529" s="88" t="s">
        <v>76</v>
      </c>
      <c r="W529" s="89" t="s">
        <v>76</v>
      </c>
      <c r="X529" s="89" t="s">
        <v>76</v>
      </c>
    </row>
    <row r="530" spans="14:24" ht="15.75" x14ac:dyDescent="0.25">
      <c r="N530" s="85">
        <v>52627</v>
      </c>
      <c r="O530" s="86" t="s">
        <v>76</v>
      </c>
      <c r="P530" s="86" t="s">
        <v>76</v>
      </c>
      <c r="Q530" s="86" t="s">
        <v>76</v>
      </c>
      <c r="R530" s="86" t="s">
        <v>76</v>
      </c>
      <c r="S530" s="87" t="s">
        <v>76</v>
      </c>
      <c r="T530" s="87" t="s">
        <v>76</v>
      </c>
      <c r="U530" s="88" t="s">
        <v>76</v>
      </c>
      <c r="V530" s="88" t="s">
        <v>76</v>
      </c>
      <c r="W530" s="89" t="s">
        <v>76</v>
      </c>
      <c r="X530" s="89" t="s">
        <v>76</v>
      </c>
    </row>
    <row r="531" spans="14:24" ht="15.75" x14ac:dyDescent="0.25">
      <c r="N531" s="85">
        <v>52656</v>
      </c>
      <c r="O531" s="86" t="s">
        <v>76</v>
      </c>
      <c r="P531" s="86" t="s">
        <v>76</v>
      </c>
      <c r="Q531" s="86" t="s">
        <v>76</v>
      </c>
      <c r="R531" s="86" t="s">
        <v>76</v>
      </c>
      <c r="S531" s="87" t="s">
        <v>76</v>
      </c>
      <c r="T531" s="87" t="s">
        <v>76</v>
      </c>
      <c r="U531" s="88" t="s">
        <v>76</v>
      </c>
      <c r="V531" s="88" t="s">
        <v>76</v>
      </c>
      <c r="W531" s="89" t="s">
        <v>76</v>
      </c>
      <c r="X531" s="89" t="s">
        <v>76</v>
      </c>
    </row>
    <row r="532" spans="14:24" ht="15.75" x14ac:dyDescent="0.25">
      <c r="N532" s="85">
        <v>52687</v>
      </c>
      <c r="O532" s="86" t="s">
        <v>76</v>
      </c>
      <c r="P532" s="86" t="s">
        <v>76</v>
      </c>
      <c r="Q532" s="86" t="s">
        <v>76</v>
      </c>
      <c r="R532" s="86" t="s">
        <v>76</v>
      </c>
      <c r="S532" s="87" t="s">
        <v>76</v>
      </c>
      <c r="T532" s="87" t="s">
        <v>76</v>
      </c>
      <c r="U532" s="88" t="s">
        <v>76</v>
      </c>
      <c r="V532" s="88" t="s">
        <v>76</v>
      </c>
      <c r="W532" s="89" t="s">
        <v>76</v>
      </c>
      <c r="X532" s="89" t="s">
        <v>76</v>
      </c>
    </row>
    <row r="533" spans="14:24" ht="15.75" x14ac:dyDescent="0.25">
      <c r="N533" s="85">
        <v>52717</v>
      </c>
      <c r="O533" s="86" t="s">
        <v>76</v>
      </c>
      <c r="P533" s="86" t="s">
        <v>76</v>
      </c>
      <c r="Q533" s="86" t="s">
        <v>76</v>
      </c>
      <c r="R533" s="86" t="s">
        <v>76</v>
      </c>
      <c r="S533" s="87" t="s">
        <v>76</v>
      </c>
      <c r="T533" s="87" t="s">
        <v>76</v>
      </c>
      <c r="U533" s="88" t="s">
        <v>76</v>
      </c>
      <c r="V533" s="88" t="s">
        <v>76</v>
      </c>
      <c r="W533" s="89" t="s">
        <v>76</v>
      </c>
      <c r="X533" s="89" t="s">
        <v>76</v>
      </c>
    </row>
    <row r="534" spans="14:24" ht="15.75" x14ac:dyDescent="0.25">
      <c r="N534" s="85">
        <v>52748</v>
      </c>
      <c r="O534" s="86" t="s">
        <v>76</v>
      </c>
      <c r="P534" s="86" t="s">
        <v>76</v>
      </c>
      <c r="Q534" s="86" t="s">
        <v>76</v>
      </c>
      <c r="R534" s="86" t="s">
        <v>76</v>
      </c>
      <c r="S534" s="87" t="s">
        <v>76</v>
      </c>
      <c r="T534" s="87" t="s">
        <v>76</v>
      </c>
      <c r="U534" s="88" t="s">
        <v>76</v>
      </c>
      <c r="V534" s="88" t="s">
        <v>76</v>
      </c>
      <c r="W534" s="89" t="s">
        <v>76</v>
      </c>
      <c r="X534" s="89" t="s">
        <v>76</v>
      </c>
    </row>
    <row r="535" spans="14:24" ht="15.75" x14ac:dyDescent="0.25">
      <c r="N535" s="85">
        <v>52778</v>
      </c>
      <c r="O535" s="86" t="s">
        <v>76</v>
      </c>
      <c r="P535" s="86" t="s">
        <v>76</v>
      </c>
      <c r="Q535" s="86" t="s">
        <v>76</v>
      </c>
      <c r="R535" s="86" t="s">
        <v>76</v>
      </c>
      <c r="S535" s="87" t="s">
        <v>76</v>
      </c>
      <c r="T535" s="87" t="s">
        <v>76</v>
      </c>
      <c r="U535" s="88" t="s">
        <v>76</v>
      </c>
      <c r="V535" s="88" t="s">
        <v>76</v>
      </c>
      <c r="W535" s="89" t="s">
        <v>76</v>
      </c>
      <c r="X535" s="89" t="s">
        <v>76</v>
      </c>
    </row>
    <row r="536" spans="14:24" ht="15.75" x14ac:dyDescent="0.25">
      <c r="N536" s="85">
        <v>52809</v>
      </c>
      <c r="O536" s="86" t="s">
        <v>76</v>
      </c>
      <c r="P536" s="86" t="s">
        <v>76</v>
      </c>
      <c r="Q536" s="86" t="s">
        <v>76</v>
      </c>
      <c r="R536" s="86" t="s">
        <v>76</v>
      </c>
      <c r="S536" s="87" t="s">
        <v>76</v>
      </c>
      <c r="T536" s="87" t="s">
        <v>76</v>
      </c>
      <c r="U536" s="88" t="s">
        <v>76</v>
      </c>
      <c r="V536" s="88" t="s">
        <v>76</v>
      </c>
      <c r="W536" s="89" t="s">
        <v>76</v>
      </c>
      <c r="X536" s="89" t="s">
        <v>76</v>
      </c>
    </row>
    <row r="537" spans="14:24" ht="15.75" x14ac:dyDescent="0.25">
      <c r="N537" s="85">
        <v>52840</v>
      </c>
      <c r="O537" s="86" t="s">
        <v>76</v>
      </c>
      <c r="P537" s="86" t="s">
        <v>76</v>
      </c>
      <c r="Q537" s="86" t="s">
        <v>76</v>
      </c>
      <c r="R537" s="86" t="s">
        <v>76</v>
      </c>
      <c r="S537" s="87" t="s">
        <v>76</v>
      </c>
      <c r="T537" s="87" t="s">
        <v>76</v>
      </c>
      <c r="U537" s="88" t="s">
        <v>76</v>
      </c>
      <c r="V537" s="88" t="s">
        <v>76</v>
      </c>
      <c r="W537" s="89" t="s">
        <v>76</v>
      </c>
      <c r="X537" s="89" t="s">
        <v>76</v>
      </c>
    </row>
    <row r="538" spans="14:24" ht="15.75" x14ac:dyDescent="0.25">
      <c r="N538" s="85">
        <v>52870</v>
      </c>
      <c r="O538" s="86" t="s">
        <v>76</v>
      </c>
      <c r="P538" s="86" t="s">
        <v>76</v>
      </c>
      <c r="Q538" s="86" t="s">
        <v>76</v>
      </c>
      <c r="R538" s="86" t="s">
        <v>76</v>
      </c>
      <c r="S538" s="87" t="s">
        <v>76</v>
      </c>
      <c r="T538" s="87" t="s">
        <v>76</v>
      </c>
      <c r="U538" s="88" t="s">
        <v>76</v>
      </c>
      <c r="V538" s="88" t="s">
        <v>76</v>
      </c>
      <c r="W538" s="89" t="s">
        <v>76</v>
      </c>
      <c r="X538" s="89" t="s">
        <v>76</v>
      </c>
    </row>
    <row r="539" spans="14:24" ht="15.75" x14ac:dyDescent="0.25">
      <c r="N539" s="85">
        <v>52901</v>
      </c>
      <c r="O539" s="86" t="s">
        <v>76</v>
      </c>
      <c r="P539" s="86" t="s">
        <v>76</v>
      </c>
      <c r="Q539" s="86" t="s">
        <v>76</v>
      </c>
      <c r="R539" s="86" t="s">
        <v>76</v>
      </c>
      <c r="S539" s="87" t="s">
        <v>76</v>
      </c>
      <c r="T539" s="87" t="s">
        <v>76</v>
      </c>
      <c r="U539" s="88" t="s">
        <v>76</v>
      </c>
      <c r="V539" s="88" t="s">
        <v>76</v>
      </c>
      <c r="W539" s="89" t="s">
        <v>76</v>
      </c>
      <c r="X539" s="89" t="s">
        <v>76</v>
      </c>
    </row>
    <row r="540" spans="14:24" ht="15.75" x14ac:dyDescent="0.25">
      <c r="N540" s="85">
        <v>52931</v>
      </c>
      <c r="O540" s="86" t="s">
        <v>76</v>
      </c>
      <c r="P540" s="86" t="s">
        <v>76</v>
      </c>
      <c r="Q540" s="86" t="s">
        <v>76</v>
      </c>
      <c r="R540" s="86" t="s">
        <v>76</v>
      </c>
      <c r="S540" s="87" t="s">
        <v>76</v>
      </c>
      <c r="T540" s="87" t="s">
        <v>76</v>
      </c>
      <c r="U540" s="88" t="s">
        <v>76</v>
      </c>
      <c r="V540" s="88" t="s">
        <v>76</v>
      </c>
      <c r="W540" s="89" t="s">
        <v>76</v>
      </c>
      <c r="X540" s="89" t="s">
        <v>76</v>
      </c>
    </row>
    <row r="541" spans="14:24" ht="15.75" x14ac:dyDescent="0.25">
      <c r="N541" s="85">
        <v>52962</v>
      </c>
      <c r="O541" s="86" t="s">
        <v>76</v>
      </c>
      <c r="P541" s="86" t="s">
        <v>76</v>
      </c>
      <c r="Q541" s="86" t="s">
        <v>76</v>
      </c>
      <c r="R541" s="86" t="s">
        <v>76</v>
      </c>
      <c r="S541" s="87" t="s">
        <v>76</v>
      </c>
      <c r="T541" s="87" t="s">
        <v>76</v>
      </c>
      <c r="U541" s="88" t="s">
        <v>76</v>
      </c>
      <c r="V541" s="88" t="s">
        <v>76</v>
      </c>
      <c r="W541" s="89" t="s">
        <v>76</v>
      </c>
      <c r="X541" s="89" t="s">
        <v>76</v>
      </c>
    </row>
    <row r="542" spans="14:24" ht="15.75" x14ac:dyDescent="0.25">
      <c r="N542" s="85">
        <v>52993</v>
      </c>
      <c r="O542" s="86" t="s">
        <v>76</v>
      </c>
      <c r="P542" s="86" t="s">
        <v>76</v>
      </c>
      <c r="Q542" s="86" t="s">
        <v>76</v>
      </c>
      <c r="R542" s="86" t="s">
        <v>76</v>
      </c>
      <c r="S542" s="87" t="s">
        <v>76</v>
      </c>
      <c r="T542" s="87" t="s">
        <v>76</v>
      </c>
      <c r="U542" s="88" t="s">
        <v>76</v>
      </c>
      <c r="V542" s="88" t="s">
        <v>76</v>
      </c>
      <c r="W542" s="89" t="s">
        <v>76</v>
      </c>
      <c r="X542" s="89" t="s">
        <v>76</v>
      </c>
    </row>
    <row r="543" spans="14:24" ht="15.75" x14ac:dyDescent="0.25">
      <c r="N543" s="85">
        <v>53021</v>
      </c>
      <c r="O543" s="86" t="s">
        <v>76</v>
      </c>
      <c r="P543" s="86" t="s">
        <v>76</v>
      </c>
      <c r="Q543" s="86" t="s">
        <v>76</v>
      </c>
      <c r="R543" s="86" t="s">
        <v>76</v>
      </c>
      <c r="S543" s="87" t="s">
        <v>76</v>
      </c>
      <c r="T543" s="87" t="s">
        <v>76</v>
      </c>
      <c r="U543" s="88" t="s">
        <v>76</v>
      </c>
      <c r="V543" s="88" t="s">
        <v>76</v>
      </c>
      <c r="W543" s="89" t="s">
        <v>76</v>
      </c>
      <c r="X543" s="89" t="s">
        <v>76</v>
      </c>
    </row>
    <row r="544" spans="14:24" ht="15.75" x14ac:dyDescent="0.25">
      <c r="N544" s="85">
        <v>53052</v>
      </c>
      <c r="O544" s="86" t="s">
        <v>76</v>
      </c>
      <c r="P544" s="86" t="s">
        <v>76</v>
      </c>
      <c r="Q544" s="86" t="s">
        <v>76</v>
      </c>
      <c r="R544" s="86" t="s">
        <v>76</v>
      </c>
      <c r="S544" s="87" t="s">
        <v>76</v>
      </c>
      <c r="T544" s="87" t="s">
        <v>76</v>
      </c>
      <c r="U544" s="88" t="s">
        <v>76</v>
      </c>
      <c r="V544" s="88" t="s">
        <v>76</v>
      </c>
      <c r="W544" s="89" t="s">
        <v>76</v>
      </c>
      <c r="X544" s="89" t="s">
        <v>76</v>
      </c>
    </row>
    <row r="545" spans="14:24" ht="15.75" x14ac:dyDescent="0.25">
      <c r="N545" s="85">
        <v>53082</v>
      </c>
      <c r="O545" s="86" t="s">
        <v>76</v>
      </c>
      <c r="P545" s="86" t="s">
        <v>76</v>
      </c>
      <c r="Q545" s="86" t="s">
        <v>76</v>
      </c>
      <c r="R545" s="86" t="s">
        <v>76</v>
      </c>
      <c r="S545" s="87" t="s">
        <v>76</v>
      </c>
      <c r="T545" s="87" t="s">
        <v>76</v>
      </c>
      <c r="U545" s="88" t="s">
        <v>76</v>
      </c>
      <c r="V545" s="88" t="s">
        <v>76</v>
      </c>
      <c r="W545" s="89" t="s">
        <v>76</v>
      </c>
      <c r="X545" s="89" t="s">
        <v>76</v>
      </c>
    </row>
    <row r="546" spans="14:24" ht="15.75" x14ac:dyDescent="0.25">
      <c r="N546" s="85">
        <v>53113</v>
      </c>
      <c r="O546" s="86" t="s">
        <v>76</v>
      </c>
      <c r="P546" s="86" t="s">
        <v>76</v>
      </c>
      <c r="Q546" s="86" t="s">
        <v>76</v>
      </c>
      <c r="R546" s="86" t="s">
        <v>76</v>
      </c>
      <c r="S546" s="87" t="s">
        <v>76</v>
      </c>
      <c r="T546" s="87" t="s">
        <v>76</v>
      </c>
      <c r="U546" s="88" t="s">
        <v>76</v>
      </c>
      <c r="V546" s="88" t="s">
        <v>76</v>
      </c>
      <c r="W546" s="89" t="s">
        <v>76</v>
      </c>
      <c r="X546" s="89" t="s">
        <v>76</v>
      </c>
    </row>
    <row r="547" spans="14:24" ht="15.75" x14ac:dyDescent="0.25">
      <c r="N547" s="85">
        <v>53143</v>
      </c>
      <c r="O547" s="86" t="s">
        <v>76</v>
      </c>
      <c r="P547" s="86" t="s">
        <v>76</v>
      </c>
      <c r="Q547" s="86" t="s">
        <v>76</v>
      </c>
      <c r="R547" s="86" t="s">
        <v>76</v>
      </c>
      <c r="S547" s="87" t="s">
        <v>76</v>
      </c>
      <c r="T547" s="87" t="s">
        <v>76</v>
      </c>
      <c r="U547" s="88" t="s">
        <v>76</v>
      </c>
      <c r="V547" s="88" t="s">
        <v>76</v>
      </c>
      <c r="W547" s="89" t="s">
        <v>76</v>
      </c>
      <c r="X547" s="89" t="s">
        <v>76</v>
      </c>
    </row>
    <row r="548" spans="14:24" ht="15.75" x14ac:dyDescent="0.25">
      <c r="N548" s="85">
        <v>53174</v>
      </c>
      <c r="O548" s="86" t="s">
        <v>76</v>
      </c>
      <c r="P548" s="86" t="s">
        <v>76</v>
      </c>
      <c r="Q548" s="86" t="s">
        <v>76</v>
      </c>
      <c r="R548" s="86" t="s">
        <v>76</v>
      </c>
      <c r="S548" s="87" t="s">
        <v>76</v>
      </c>
      <c r="T548" s="87" t="s">
        <v>76</v>
      </c>
      <c r="U548" s="88" t="s">
        <v>76</v>
      </c>
      <c r="V548" s="88" t="s">
        <v>76</v>
      </c>
      <c r="W548" s="89" t="s">
        <v>76</v>
      </c>
      <c r="X548" s="89" t="s">
        <v>76</v>
      </c>
    </row>
    <row r="549" spans="14:24" ht="15.75" x14ac:dyDescent="0.25">
      <c r="N549" s="85">
        <v>53205</v>
      </c>
      <c r="O549" s="86" t="s">
        <v>76</v>
      </c>
      <c r="P549" s="86" t="s">
        <v>76</v>
      </c>
      <c r="Q549" s="86" t="s">
        <v>76</v>
      </c>
      <c r="R549" s="86" t="s">
        <v>76</v>
      </c>
      <c r="S549" s="87" t="s">
        <v>76</v>
      </c>
      <c r="T549" s="87" t="s">
        <v>76</v>
      </c>
      <c r="U549" s="88" t="s">
        <v>76</v>
      </c>
      <c r="V549" s="88" t="s">
        <v>76</v>
      </c>
      <c r="W549" s="89" t="s">
        <v>76</v>
      </c>
      <c r="X549" s="89" t="s">
        <v>76</v>
      </c>
    </row>
    <row r="550" spans="14:24" ht="15.75" x14ac:dyDescent="0.25">
      <c r="N550" s="85">
        <v>53235</v>
      </c>
      <c r="O550" s="86" t="s">
        <v>76</v>
      </c>
      <c r="P550" s="86" t="s">
        <v>76</v>
      </c>
      <c r="Q550" s="86" t="s">
        <v>76</v>
      </c>
      <c r="R550" s="86" t="s">
        <v>76</v>
      </c>
      <c r="S550" s="87" t="s">
        <v>76</v>
      </c>
      <c r="T550" s="87" t="s">
        <v>76</v>
      </c>
      <c r="U550" s="88" t="s">
        <v>76</v>
      </c>
      <c r="V550" s="88" t="s">
        <v>76</v>
      </c>
      <c r="W550" s="89" t="s">
        <v>76</v>
      </c>
      <c r="X550" s="89" t="s">
        <v>76</v>
      </c>
    </row>
    <row r="551" spans="14:24" ht="15.75" x14ac:dyDescent="0.25">
      <c r="N551" s="85">
        <v>53266</v>
      </c>
      <c r="O551" s="86" t="s">
        <v>76</v>
      </c>
      <c r="P551" s="86" t="s">
        <v>76</v>
      </c>
      <c r="Q551" s="86" t="s">
        <v>76</v>
      </c>
      <c r="R551" s="86" t="s">
        <v>76</v>
      </c>
      <c r="S551" s="87" t="s">
        <v>76</v>
      </c>
      <c r="T551" s="87" t="s">
        <v>76</v>
      </c>
      <c r="U551" s="88" t="s">
        <v>76</v>
      </c>
      <c r="V551" s="88" t="s">
        <v>76</v>
      </c>
      <c r="W551" s="89" t="s">
        <v>76</v>
      </c>
      <c r="X551" s="89" t="s">
        <v>76</v>
      </c>
    </row>
    <row r="552" spans="14:24" ht="15.75" x14ac:dyDescent="0.25">
      <c r="N552" s="85">
        <v>53296</v>
      </c>
      <c r="O552" s="86" t="s">
        <v>76</v>
      </c>
      <c r="P552" s="86" t="s">
        <v>76</v>
      </c>
      <c r="Q552" s="86" t="s">
        <v>76</v>
      </c>
      <c r="R552" s="86" t="s">
        <v>76</v>
      </c>
      <c r="S552" s="87" t="s">
        <v>76</v>
      </c>
      <c r="T552" s="87" t="s">
        <v>76</v>
      </c>
      <c r="U552" s="88" t="s">
        <v>76</v>
      </c>
      <c r="V552" s="88" t="s">
        <v>76</v>
      </c>
      <c r="W552" s="89" t="s">
        <v>76</v>
      </c>
      <c r="X552" s="89" t="s">
        <v>76</v>
      </c>
    </row>
    <row r="553" spans="14:24" ht="15.75" x14ac:dyDescent="0.25">
      <c r="N553" s="85">
        <v>53327</v>
      </c>
      <c r="O553" s="86" t="s">
        <v>76</v>
      </c>
      <c r="P553" s="86" t="s">
        <v>76</v>
      </c>
      <c r="Q553" s="86" t="s">
        <v>76</v>
      </c>
      <c r="R553" s="86" t="s">
        <v>76</v>
      </c>
      <c r="S553" s="87" t="s">
        <v>76</v>
      </c>
      <c r="T553" s="87" t="s">
        <v>76</v>
      </c>
      <c r="U553" s="88" t="s">
        <v>76</v>
      </c>
      <c r="V553" s="88" t="s">
        <v>76</v>
      </c>
      <c r="W553" s="89" t="s">
        <v>76</v>
      </c>
      <c r="X553" s="89" t="s">
        <v>76</v>
      </c>
    </row>
    <row r="554" spans="14:24" ht="15.75" x14ac:dyDescent="0.25">
      <c r="N554" s="85">
        <v>53358</v>
      </c>
      <c r="O554" s="86" t="s">
        <v>76</v>
      </c>
      <c r="P554" s="86" t="s">
        <v>76</v>
      </c>
      <c r="Q554" s="86" t="s">
        <v>76</v>
      </c>
      <c r="R554" s="86" t="s">
        <v>76</v>
      </c>
      <c r="S554" s="87" t="s">
        <v>76</v>
      </c>
      <c r="T554" s="87" t="s">
        <v>76</v>
      </c>
      <c r="U554" s="88" t="s">
        <v>76</v>
      </c>
      <c r="V554" s="88" t="s">
        <v>76</v>
      </c>
      <c r="W554" s="89" t="s">
        <v>76</v>
      </c>
      <c r="X554" s="89" t="s">
        <v>76</v>
      </c>
    </row>
    <row r="555" spans="14:24" ht="15.75" x14ac:dyDescent="0.25">
      <c r="N555" s="85">
        <v>53386</v>
      </c>
      <c r="O555" s="86" t="s">
        <v>76</v>
      </c>
      <c r="P555" s="86" t="s">
        <v>76</v>
      </c>
      <c r="Q555" s="86" t="s">
        <v>76</v>
      </c>
      <c r="R555" s="86" t="s">
        <v>76</v>
      </c>
      <c r="S555" s="87" t="s">
        <v>76</v>
      </c>
      <c r="T555" s="87" t="s">
        <v>76</v>
      </c>
      <c r="U555" s="88" t="s">
        <v>76</v>
      </c>
      <c r="V555" s="88" t="s">
        <v>76</v>
      </c>
      <c r="W555" s="89" t="s">
        <v>76</v>
      </c>
      <c r="X555" s="89" t="s">
        <v>76</v>
      </c>
    </row>
    <row r="556" spans="14:24" ht="15.75" x14ac:dyDescent="0.25">
      <c r="N556" s="85">
        <v>53417</v>
      </c>
      <c r="O556" s="86" t="s">
        <v>76</v>
      </c>
      <c r="P556" s="86" t="s">
        <v>76</v>
      </c>
      <c r="Q556" s="86" t="s">
        <v>76</v>
      </c>
      <c r="R556" s="86" t="s">
        <v>76</v>
      </c>
      <c r="S556" s="87" t="s">
        <v>76</v>
      </c>
      <c r="T556" s="87" t="s">
        <v>76</v>
      </c>
      <c r="U556" s="88" t="s">
        <v>76</v>
      </c>
      <c r="V556" s="88" t="s">
        <v>76</v>
      </c>
      <c r="W556" s="89" t="s">
        <v>76</v>
      </c>
      <c r="X556" s="89" t="s">
        <v>76</v>
      </c>
    </row>
    <row r="557" spans="14:24" ht="15.75" x14ac:dyDescent="0.25">
      <c r="N557" s="85">
        <v>53447</v>
      </c>
      <c r="O557" s="86" t="s">
        <v>76</v>
      </c>
      <c r="P557" s="86" t="s">
        <v>76</v>
      </c>
      <c r="Q557" s="86" t="s">
        <v>76</v>
      </c>
      <c r="R557" s="86" t="s">
        <v>76</v>
      </c>
      <c r="S557" s="87" t="s">
        <v>76</v>
      </c>
      <c r="T557" s="87" t="s">
        <v>76</v>
      </c>
      <c r="U557" s="88" t="s">
        <v>76</v>
      </c>
      <c r="V557" s="88" t="s">
        <v>76</v>
      </c>
      <c r="W557" s="89" t="s">
        <v>76</v>
      </c>
      <c r="X557" s="89" t="s">
        <v>76</v>
      </c>
    </row>
    <row r="558" spans="14:24" ht="15.75" x14ac:dyDescent="0.25">
      <c r="N558" s="85">
        <v>53478</v>
      </c>
      <c r="O558" s="86" t="s">
        <v>76</v>
      </c>
      <c r="P558" s="86" t="s">
        <v>76</v>
      </c>
      <c r="Q558" s="86" t="s">
        <v>76</v>
      </c>
      <c r="R558" s="86" t="s">
        <v>76</v>
      </c>
      <c r="S558" s="87" t="s">
        <v>76</v>
      </c>
      <c r="T558" s="87" t="s">
        <v>76</v>
      </c>
      <c r="U558" s="88" t="s">
        <v>76</v>
      </c>
      <c r="V558" s="88" t="s">
        <v>76</v>
      </c>
      <c r="W558" s="89" t="s">
        <v>76</v>
      </c>
      <c r="X558" s="89" t="s">
        <v>76</v>
      </c>
    </row>
    <row r="559" spans="14:24" ht="15.75" x14ac:dyDescent="0.25">
      <c r="N559" s="85">
        <v>53508</v>
      </c>
      <c r="O559" s="86" t="s">
        <v>76</v>
      </c>
      <c r="P559" s="86" t="s">
        <v>76</v>
      </c>
      <c r="Q559" s="86" t="s">
        <v>76</v>
      </c>
      <c r="R559" s="86" t="s">
        <v>76</v>
      </c>
      <c r="S559" s="87" t="s">
        <v>76</v>
      </c>
      <c r="T559" s="87" t="s">
        <v>76</v>
      </c>
      <c r="U559" s="88" t="s">
        <v>76</v>
      </c>
      <c r="V559" s="88" t="s">
        <v>76</v>
      </c>
      <c r="W559" s="89" t="s">
        <v>76</v>
      </c>
      <c r="X559" s="89" t="s">
        <v>76</v>
      </c>
    </row>
    <row r="560" spans="14:24" ht="15.75" x14ac:dyDescent="0.25">
      <c r="N560" s="85">
        <v>53539</v>
      </c>
      <c r="O560" s="86" t="s">
        <v>76</v>
      </c>
      <c r="P560" s="86" t="s">
        <v>76</v>
      </c>
      <c r="Q560" s="86" t="s">
        <v>76</v>
      </c>
      <c r="R560" s="86" t="s">
        <v>76</v>
      </c>
      <c r="S560" s="87" t="s">
        <v>76</v>
      </c>
      <c r="T560" s="87" t="s">
        <v>76</v>
      </c>
      <c r="U560" s="88" t="s">
        <v>76</v>
      </c>
      <c r="V560" s="88" t="s">
        <v>76</v>
      </c>
      <c r="W560" s="89" t="s">
        <v>76</v>
      </c>
      <c r="X560" s="89" t="s">
        <v>76</v>
      </c>
    </row>
    <row r="561" spans="14:24" ht="15.75" x14ac:dyDescent="0.25">
      <c r="N561" s="85">
        <v>53570</v>
      </c>
      <c r="O561" s="86" t="s">
        <v>76</v>
      </c>
      <c r="P561" s="86" t="s">
        <v>76</v>
      </c>
      <c r="Q561" s="86" t="s">
        <v>76</v>
      </c>
      <c r="R561" s="86" t="s">
        <v>76</v>
      </c>
      <c r="S561" s="87" t="s">
        <v>76</v>
      </c>
      <c r="T561" s="87" t="s">
        <v>76</v>
      </c>
      <c r="U561" s="88" t="s">
        <v>76</v>
      </c>
      <c r="V561" s="88" t="s">
        <v>76</v>
      </c>
      <c r="W561" s="89" t="s">
        <v>76</v>
      </c>
      <c r="X561" s="89" t="s">
        <v>76</v>
      </c>
    </row>
    <row r="562" spans="14:24" ht="15.75" x14ac:dyDescent="0.25">
      <c r="N562" s="85">
        <v>53600</v>
      </c>
      <c r="O562" s="86" t="s">
        <v>76</v>
      </c>
      <c r="P562" s="86" t="s">
        <v>76</v>
      </c>
      <c r="Q562" s="86" t="s">
        <v>76</v>
      </c>
      <c r="R562" s="86" t="s">
        <v>76</v>
      </c>
      <c r="S562" s="87" t="s">
        <v>76</v>
      </c>
      <c r="T562" s="87" t="s">
        <v>76</v>
      </c>
      <c r="U562" s="88" t="s">
        <v>76</v>
      </c>
      <c r="V562" s="88" t="s">
        <v>76</v>
      </c>
      <c r="W562" s="89" t="s">
        <v>76</v>
      </c>
      <c r="X562" s="89" t="s">
        <v>76</v>
      </c>
    </row>
    <row r="563" spans="14:24" ht="15.75" x14ac:dyDescent="0.25">
      <c r="N563" s="85">
        <v>53631</v>
      </c>
      <c r="O563" s="86" t="s">
        <v>76</v>
      </c>
      <c r="P563" s="86" t="s">
        <v>76</v>
      </c>
      <c r="Q563" s="86" t="s">
        <v>76</v>
      </c>
      <c r="R563" s="86" t="s">
        <v>76</v>
      </c>
      <c r="S563" s="87" t="s">
        <v>76</v>
      </c>
      <c r="T563" s="87" t="s">
        <v>76</v>
      </c>
      <c r="U563" s="88" t="s">
        <v>76</v>
      </c>
      <c r="V563" s="88" t="s">
        <v>76</v>
      </c>
      <c r="W563" s="89" t="s">
        <v>76</v>
      </c>
      <c r="X563" s="89" t="s">
        <v>76</v>
      </c>
    </row>
    <row r="564" spans="14:24" ht="15.75" x14ac:dyDescent="0.25">
      <c r="N564" s="85">
        <v>53661</v>
      </c>
      <c r="O564" s="86" t="s">
        <v>76</v>
      </c>
      <c r="P564" s="86" t="s">
        <v>76</v>
      </c>
      <c r="Q564" s="86" t="s">
        <v>76</v>
      </c>
      <c r="R564" s="86" t="s">
        <v>76</v>
      </c>
      <c r="S564" s="87" t="s">
        <v>76</v>
      </c>
      <c r="T564" s="87" t="s">
        <v>76</v>
      </c>
      <c r="U564" s="88" t="s">
        <v>76</v>
      </c>
      <c r="V564" s="88" t="s">
        <v>76</v>
      </c>
      <c r="W564" s="89" t="s">
        <v>76</v>
      </c>
      <c r="X564" s="89" t="s">
        <v>76</v>
      </c>
    </row>
    <row r="565" spans="14:24" ht="15.75" x14ac:dyDescent="0.25">
      <c r="N565" s="85">
        <v>53692</v>
      </c>
      <c r="O565" s="86" t="s">
        <v>76</v>
      </c>
      <c r="P565" s="86" t="s">
        <v>76</v>
      </c>
      <c r="Q565" s="86" t="s">
        <v>76</v>
      </c>
      <c r="R565" s="86" t="s">
        <v>76</v>
      </c>
      <c r="S565" s="87" t="s">
        <v>76</v>
      </c>
      <c r="T565" s="87" t="s">
        <v>76</v>
      </c>
      <c r="U565" s="88" t="s">
        <v>76</v>
      </c>
      <c r="V565" s="88" t="s">
        <v>76</v>
      </c>
      <c r="W565" s="89" t="s">
        <v>76</v>
      </c>
      <c r="X565" s="89" t="s">
        <v>76</v>
      </c>
    </row>
    <row r="566" spans="14:24" ht="15.75" x14ac:dyDescent="0.25">
      <c r="N566" s="85">
        <v>53723</v>
      </c>
      <c r="O566" s="86" t="s">
        <v>76</v>
      </c>
      <c r="P566" s="86" t="s">
        <v>76</v>
      </c>
      <c r="Q566" s="86" t="s">
        <v>76</v>
      </c>
      <c r="R566" s="86" t="s">
        <v>76</v>
      </c>
      <c r="S566" s="87" t="s">
        <v>76</v>
      </c>
      <c r="T566" s="87" t="s">
        <v>76</v>
      </c>
      <c r="U566" s="88" t="s">
        <v>76</v>
      </c>
      <c r="V566" s="88" t="s">
        <v>76</v>
      </c>
      <c r="W566" s="89" t="s">
        <v>76</v>
      </c>
      <c r="X566" s="89" t="s">
        <v>76</v>
      </c>
    </row>
    <row r="567" spans="14:24" ht="15.75" x14ac:dyDescent="0.25">
      <c r="N567" s="85">
        <v>53751</v>
      </c>
      <c r="O567" s="86" t="s">
        <v>76</v>
      </c>
      <c r="P567" s="86" t="s">
        <v>76</v>
      </c>
      <c r="Q567" s="86" t="s">
        <v>76</v>
      </c>
      <c r="R567" s="86" t="s">
        <v>76</v>
      </c>
      <c r="S567" s="87" t="s">
        <v>76</v>
      </c>
      <c r="T567" s="87" t="s">
        <v>76</v>
      </c>
      <c r="U567" s="88" t="s">
        <v>76</v>
      </c>
      <c r="V567" s="88" t="s">
        <v>76</v>
      </c>
      <c r="W567" s="89" t="s">
        <v>76</v>
      </c>
      <c r="X567" s="89" t="s">
        <v>76</v>
      </c>
    </row>
    <row r="568" spans="14:24" ht="15.75" x14ac:dyDescent="0.25">
      <c r="N568" s="85">
        <v>53782</v>
      </c>
      <c r="O568" s="86" t="s">
        <v>76</v>
      </c>
      <c r="P568" s="86" t="s">
        <v>76</v>
      </c>
      <c r="Q568" s="86" t="s">
        <v>76</v>
      </c>
      <c r="R568" s="86" t="s">
        <v>76</v>
      </c>
      <c r="S568" s="87" t="s">
        <v>76</v>
      </c>
      <c r="T568" s="87" t="s">
        <v>76</v>
      </c>
      <c r="U568" s="88" t="s">
        <v>76</v>
      </c>
      <c r="V568" s="88" t="s">
        <v>76</v>
      </c>
      <c r="W568" s="89" t="s">
        <v>76</v>
      </c>
      <c r="X568" s="89" t="s">
        <v>76</v>
      </c>
    </row>
    <row r="569" spans="14:24" ht="15.75" x14ac:dyDescent="0.25">
      <c r="N569" s="85">
        <v>53812</v>
      </c>
      <c r="O569" s="86" t="s">
        <v>76</v>
      </c>
      <c r="P569" s="86" t="s">
        <v>76</v>
      </c>
      <c r="Q569" s="86" t="s">
        <v>76</v>
      </c>
      <c r="R569" s="86" t="s">
        <v>76</v>
      </c>
      <c r="S569" s="87" t="s">
        <v>76</v>
      </c>
      <c r="T569" s="87" t="s">
        <v>76</v>
      </c>
      <c r="U569" s="88" t="s">
        <v>76</v>
      </c>
      <c r="V569" s="88" t="s">
        <v>76</v>
      </c>
      <c r="W569" s="89" t="s">
        <v>76</v>
      </c>
      <c r="X569" s="89" t="s">
        <v>76</v>
      </c>
    </row>
    <row r="570" spans="14:24" ht="15.75" x14ac:dyDescent="0.25">
      <c r="N570" s="85">
        <v>53843</v>
      </c>
      <c r="O570" s="86" t="s">
        <v>76</v>
      </c>
      <c r="P570" s="86" t="s">
        <v>76</v>
      </c>
      <c r="Q570" s="86" t="s">
        <v>76</v>
      </c>
      <c r="R570" s="86" t="s">
        <v>76</v>
      </c>
      <c r="S570" s="87" t="s">
        <v>76</v>
      </c>
      <c r="T570" s="87" t="s">
        <v>76</v>
      </c>
      <c r="U570" s="88" t="s">
        <v>76</v>
      </c>
      <c r="V570" s="88" t="s">
        <v>76</v>
      </c>
      <c r="W570" s="89" t="s">
        <v>76</v>
      </c>
      <c r="X570" s="89" t="s">
        <v>76</v>
      </c>
    </row>
    <row r="571" spans="14:24" ht="15.75" x14ac:dyDescent="0.25">
      <c r="N571" s="85">
        <v>53873</v>
      </c>
      <c r="O571" s="86" t="s">
        <v>76</v>
      </c>
      <c r="P571" s="86" t="s">
        <v>76</v>
      </c>
      <c r="Q571" s="86" t="s">
        <v>76</v>
      </c>
      <c r="R571" s="86" t="s">
        <v>76</v>
      </c>
      <c r="S571" s="87" t="s">
        <v>76</v>
      </c>
      <c r="T571" s="87" t="s">
        <v>76</v>
      </c>
      <c r="U571" s="88" t="s">
        <v>76</v>
      </c>
      <c r="V571" s="88" t="s">
        <v>76</v>
      </c>
      <c r="W571" s="89" t="s">
        <v>76</v>
      </c>
      <c r="X571" s="89" t="s">
        <v>76</v>
      </c>
    </row>
    <row r="572" spans="14:24" ht="15.75" x14ac:dyDescent="0.25">
      <c r="N572" s="85">
        <v>53904</v>
      </c>
      <c r="O572" s="86" t="s">
        <v>76</v>
      </c>
      <c r="P572" s="86" t="s">
        <v>76</v>
      </c>
      <c r="Q572" s="86" t="s">
        <v>76</v>
      </c>
      <c r="R572" s="86" t="s">
        <v>76</v>
      </c>
      <c r="S572" s="87" t="s">
        <v>76</v>
      </c>
      <c r="T572" s="87" t="s">
        <v>76</v>
      </c>
      <c r="U572" s="88" t="s">
        <v>76</v>
      </c>
      <c r="V572" s="88" t="s">
        <v>76</v>
      </c>
      <c r="W572" s="89" t="s">
        <v>76</v>
      </c>
      <c r="X572" s="89" t="s">
        <v>76</v>
      </c>
    </row>
    <row r="573" spans="14:24" ht="15.75" x14ac:dyDescent="0.25">
      <c r="N573" s="85">
        <v>53935</v>
      </c>
      <c r="O573" s="86" t="s">
        <v>76</v>
      </c>
      <c r="P573" s="86" t="s">
        <v>76</v>
      </c>
      <c r="Q573" s="86" t="s">
        <v>76</v>
      </c>
      <c r="R573" s="86" t="s">
        <v>76</v>
      </c>
      <c r="S573" s="87" t="s">
        <v>76</v>
      </c>
      <c r="T573" s="87" t="s">
        <v>76</v>
      </c>
      <c r="U573" s="88" t="s">
        <v>76</v>
      </c>
      <c r="V573" s="88" t="s">
        <v>76</v>
      </c>
      <c r="W573" s="89" t="s">
        <v>76</v>
      </c>
      <c r="X573" s="89" t="s">
        <v>76</v>
      </c>
    </row>
    <row r="574" spans="14:24" ht="15.75" x14ac:dyDescent="0.25">
      <c r="N574" s="85">
        <v>53965</v>
      </c>
      <c r="O574" s="86" t="s">
        <v>76</v>
      </c>
      <c r="P574" s="86" t="s">
        <v>76</v>
      </c>
      <c r="Q574" s="86" t="s">
        <v>76</v>
      </c>
      <c r="R574" s="86" t="s">
        <v>76</v>
      </c>
      <c r="S574" s="87" t="s">
        <v>76</v>
      </c>
      <c r="T574" s="87" t="s">
        <v>76</v>
      </c>
      <c r="U574" s="88" t="s">
        <v>76</v>
      </c>
      <c r="V574" s="88" t="s">
        <v>76</v>
      </c>
      <c r="W574" s="89" t="s">
        <v>76</v>
      </c>
      <c r="X574" s="89" t="s">
        <v>76</v>
      </c>
    </row>
    <row r="575" spans="14:24" ht="15.75" x14ac:dyDescent="0.25">
      <c r="N575" s="85">
        <v>53996</v>
      </c>
      <c r="O575" s="86" t="s">
        <v>76</v>
      </c>
      <c r="P575" s="86" t="s">
        <v>76</v>
      </c>
      <c r="Q575" s="86" t="s">
        <v>76</v>
      </c>
      <c r="R575" s="86" t="s">
        <v>76</v>
      </c>
      <c r="S575" s="87" t="s">
        <v>76</v>
      </c>
      <c r="T575" s="87" t="s">
        <v>76</v>
      </c>
      <c r="U575" s="88" t="s">
        <v>76</v>
      </c>
      <c r="V575" s="88" t="s">
        <v>76</v>
      </c>
      <c r="W575" s="89" t="s">
        <v>76</v>
      </c>
      <c r="X575" s="89" t="s">
        <v>76</v>
      </c>
    </row>
    <row r="576" spans="14:24" ht="15.75" x14ac:dyDescent="0.25">
      <c r="N576" s="85">
        <v>54026</v>
      </c>
      <c r="O576" s="86" t="s">
        <v>76</v>
      </c>
      <c r="P576" s="86" t="s">
        <v>76</v>
      </c>
      <c r="Q576" s="86" t="s">
        <v>76</v>
      </c>
      <c r="R576" s="86" t="s">
        <v>76</v>
      </c>
      <c r="S576" s="87" t="s">
        <v>76</v>
      </c>
      <c r="T576" s="87" t="s">
        <v>76</v>
      </c>
      <c r="U576" s="88" t="s">
        <v>76</v>
      </c>
      <c r="V576" s="88" t="s">
        <v>76</v>
      </c>
      <c r="W576" s="89" t="s">
        <v>76</v>
      </c>
      <c r="X576" s="89" t="s">
        <v>76</v>
      </c>
    </row>
    <row r="577" spans="14:24" ht="15.75" x14ac:dyDescent="0.25">
      <c r="N577" s="85">
        <v>54057</v>
      </c>
      <c r="O577" s="86" t="s">
        <v>76</v>
      </c>
      <c r="P577" s="86" t="s">
        <v>76</v>
      </c>
      <c r="Q577" s="86" t="s">
        <v>76</v>
      </c>
      <c r="R577" s="86" t="s">
        <v>76</v>
      </c>
      <c r="S577" s="87" t="s">
        <v>76</v>
      </c>
      <c r="T577" s="87" t="s">
        <v>76</v>
      </c>
      <c r="U577" s="88" t="s">
        <v>76</v>
      </c>
      <c r="V577" s="88" t="s">
        <v>76</v>
      </c>
      <c r="W577" s="89" t="s">
        <v>76</v>
      </c>
      <c r="X577" s="89" t="s">
        <v>76</v>
      </c>
    </row>
    <row r="578" spans="14:24" ht="15.75" x14ac:dyDescent="0.25">
      <c r="N578" s="85">
        <v>54088</v>
      </c>
      <c r="O578" s="86" t="s">
        <v>76</v>
      </c>
      <c r="P578" s="86" t="s">
        <v>76</v>
      </c>
      <c r="Q578" s="86" t="s">
        <v>76</v>
      </c>
      <c r="R578" s="86" t="s">
        <v>76</v>
      </c>
      <c r="S578" s="87" t="s">
        <v>76</v>
      </c>
      <c r="T578" s="87" t="s">
        <v>76</v>
      </c>
      <c r="U578" s="88" t="s">
        <v>76</v>
      </c>
      <c r="V578" s="88" t="s">
        <v>76</v>
      </c>
      <c r="W578" s="89" t="s">
        <v>76</v>
      </c>
      <c r="X578" s="89" t="s">
        <v>76</v>
      </c>
    </row>
    <row r="579" spans="14:24" ht="15.75" x14ac:dyDescent="0.25">
      <c r="N579" s="85">
        <v>54117</v>
      </c>
      <c r="O579" s="86" t="s">
        <v>76</v>
      </c>
      <c r="P579" s="86" t="s">
        <v>76</v>
      </c>
      <c r="Q579" s="86" t="s">
        <v>76</v>
      </c>
      <c r="R579" s="86" t="s">
        <v>76</v>
      </c>
      <c r="S579" s="87" t="s">
        <v>76</v>
      </c>
      <c r="T579" s="87" t="s">
        <v>76</v>
      </c>
      <c r="U579" s="88" t="s">
        <v>76</v>
      </c>
      <c r="V579" s="88" t="s">
        <v>76</v>
      </c>
      <c r="W579" s="89" t="s">
        <v>76</v>
      </c>
      <c r="X579" s="89" t="s">
        <v>76</v>
      </c>
    </row>
    <row r="580" spans="14:24" ht="15.75" x14ac:dyDescent="0.25">
      <c r="N580" s="85">
        <v>54148</v>
      </c>
      <c r="O580" s="86" t="s">
        <v>76</v>
      </c>
      <c r="P580" s="86" t="s">
        <v>76</v>
      </c>
      <c r="Q580" s="86" t="s">
        <v>76</v>
      </c>
      <c r="R580" s="86" t="s">
        <v>76</v>
      </c>
      <c r="S580" s="87" t="s">
        <v>76</v>
      </c>
      <c r="T580" s="87" t="s">
        <v>76</v>
      </c>
      <c r="U580" s="88" t="s">
        <v>76</v>
      </c>
      <c r="V580" s="88" t="s">
        <v>76</v>
      </c>
      <c r="W580" s="89" t="s">
        <v>76</v>
      </c>
      <c r="X580" s="89" t="s">
        <v>76</v>
      </c>
    </row>
    <row r="581" spans="14:24" ht="15.75" x14ac:dyDescent="0.25">
      <c r="N581" s="85">
        <v>54178</v>
      </c>
      <c r="O581" s="86" t="s">
        <v>76</v>
      </c>
      <c r="P581" s="86" t="s">
        <v>76</v>
      </c>
      <c r="Q581" s="86" t="s">
        <v>76</v>
      </c>
      <c r="R581" s="86" t="s">
        <v>76</v>
      </c>
      <c r="S581" s="87" t="s">
        <v>76</v>
      </c>
      <c r="T581" s="87" t="s">
        <v>76</v>
      </c>
      <c r="U581" s="88" t="s">
        <v>76</v>
      </c>
      <c r="V581" s="88" t="s">
        <v>76</v>
      </c>
      <c r="W581" s="89" t="s">
        <v>76</v>
      </c>
      <c r="X581" s="89" t="s">
        <v>76</v>
      </c>
    </row>
    <row r="582" spans="14:24" ht="15.75" x14ac:dyDescent="0.25">
      <c r="N582" s="85">
        <v>54209</v>
      </c>
      <c r="O582" s="86" t="s">
        <v>76</v>
      </c>
      <c r="P582" s="86" t="s">
        <v>76</v>
      </c>
      <c r="Q582" s="86" t="s">
        <v>76</v>
      </c>
      <c r="R582" s="86" t="s">
        <v>76</v>
      </c>
      <c r="S582" s="87" t="s">
        <v>76</v>
      </c>
      <c r="T582" s="87" t="s">
        <v>76</v>
      </c>
      <c r="U582" s="88" t="s">
        <v>76</v>
      </c>
      <c r="V582" s="88" t="s">
        <v>76</v>
      </c>
      <c r="W582" s="89" t="s">
        <v>76</v>
      </c>
      <c r="X582" s="89" t="s">
        <v>76</v>
      </c>
    </row>
    <row r="583" spans="14:24" ht="15.75" x14ac:dyDescent="0.25">
      <c r="N583" s="85">
        <v>54239</v>
      </c>
      <c r="O583" s="86" t="s">
        <v>76</v>
      </c>
      <c r="P583" s="86" t="s">
        <v>76</v>
      </c>
      <c r="Q583" s="86" t="s">
        <v>76</v>
      </c>
      <c r="R583" s="86" t="s">
        <v>76</v>
      </c>
      <c r="S583" s="87" t="s">
        <v>76</v>
      </c>
      <c r="T583" s="87" t="s">
        <v>76</v>
      </c>
      <c r="U583" s="88" t="s">
        <v>76</v>
      </c>
      <c r="V583" s="88" t="s">
        <v>76</v>
      </c>
      <c r="W583" s="89" t="s">
        <v>76</v>
      </c>
      <c r="X583" s="89" t="s">
        <v>76</v>
      </c>
    </row>
    <row r="584" spans="14:24" ht="15.75" x14ac:dyDescent="0.25">
      <c r="N584" s="85">
        <v>54270</v>
      </c>
      <c r="O584" s="86" t="s">
        <v>76</v>
      </c>
      <c r="P584" s="86" t="s">
        <v>76</v>
      </c>
      <c r="Q584" s="86" t="s">
        <v>76</v>
      </c>
      <c r="R584" s="86" t="s">
        <v>76</v>
      </c>
      <c r="S584" s="87" t="s">
        <v>76</v>
      </c>
      <c r="T584" s="87" t="s">
        <v>76</v>
      </c>
      <c r="U584" s="88" t="s">
        <v>76</v>
      </c>
      <c r="V584" s="88" t="s">
        <v>76</v>
      </c>
      <c r="W584" s="89" t="s">
        <v>76</v>
      </c>
      <c r="X584" s="89" t="s">
        <v>76</v>
      </c>
    </row>
    <row r="585" spans="14:24" ht="15.75" x14ac:dyDescent="0.25">
      <c r="N585" s="85">
        <v>54301</v>
      </c>
      <c r="O585" s="86" t="s">
        <v>76</v>
      </c>
      <c r="P585" s="86" t="s">
        <v>76</v>
      </c>
      <c r="Q585" s="86" t="s">
        <v>76</v>
      </c>
      <c r="R585" s="86" t="s">
        <v>76</v>
      </c>
      <c r="S585" s="87" t="s">
        <v>76</v>
      </c>
      <c r="T585" s="87" t="s">
        <v>76</v>
      </c>
      <c r="U585" s="88" t="s">
        <v>76</v>
      </c>
      <c r="V585" s="88" t="s">
        <v>76</v>
      </c>
      <c r="W585" s="89" t="s">
        <v>76</v>
      </c>
      <c r="X585" s="89" t="s">
        <v>76</v>
      </c>
    </row>
    <row r="586" spans="14:24" ht="15.75" x14ac:dyDescent="0.25">
      <c r="N586" s="85">
        <v>54331</v>
      </c>
      <c r="O586" s="86" t="s">
        <v>76</v>
      </c>
      <c r="P586" s="86" t="s">
        <v>76</v>
      </c>
      <c r="Q586" s="86" t="s">
        <v>76</v>
      </c>
      <c r="R586" s="86" t="s">
        <v>76</v>
      </c>
      <c r="S586" s="87" t="s">
        <v>76</v>
      </c>
      <c r="T586" s="87" t="s">
        <v>76</v>
      </c>
      <c r="U586" s="88" t="s">
        <v>76</v>
      </c>
      <c r="V586" s="88" t="s">
        <v>76</v>
      </c>
      <c r="W586" s="89" t="s">
        <v>76</v>
      </c>
      <c r="X586" s="89" t="s">
        <v>76</v>
      </c>
    </row>
    <row r="587" spans="14:24" ht="15.75" x14ac:dyDescent="0.25">
      <c r="N587" s="85">
        <v>54362</v>
      </c>
      <c r="O587" s="86" t="s">
        <v>76</v>
      </c>
      <c r="P587" s="86" t="s">
        <v>76</v>
      </c>
      <c r="Q587" s="86" t="s">
        <v>76</v>
      </c>
      <c r="R587" s="86" t="s">
        <v>76</v>
      </c>
      <c r="S587" s="87" t="s">
        <v>76</v>
      </c>
      <c r="T587" s="87" t="s">
        <v>76</v>
      </c>
      <c r="U587" s="88" t="s">
        <v>76</v>
      </c>
      <c r="V587" s="88" t="s">
        <v>76</v>
      </c>
      <c r="W587" s="89" t="s">
        <v>76</v>
      </c>
      <c r="X587" s="89" t="s">
        <v>76</v>
      </c>
    </row>
    <row r="588" spans="14:24" ht="15.75" x14ac:dyDescent="0.25">
      <c r="N588" s="85">
        <v>54392</v>
      </c>
      <c r="O588" s="86" t="s">
        <v>76</v>
      </c>
      <c r="P588" s="86" t="s">
        <v>76</v>
      </c>
      <c r="Q588" s="86" t="s">
        <v>76</v>
      </c>
      <c r="R588" s="86" t="s">
        <v>76</v>
      </c>
      <c r="S588" s="87" t="s">
        <v>76</v>
      </c>
      <c r="T588" s="87" t="s">
        <v>76</v>
      </c>
      <c r="U588" s="88" t="s">
        <v>76</v>
      </c>
      <c r="V588" s="88" t="s">
        <v>76</v>
      </c>
      <c r="W588" s="89" t="s">
        <v>76</v>
      </c>
      <c r="X588" s="89" t="s">
        <v>76</v>
      </c>
    </row>
    <row r="589" spans="14:24" ht="15.75" x14ac:dyDescent="0.25">
      <c r="N589" s="85">
        <v>54423</v>
      </c>
      <c r="O589" s="86" t="s">
        <v>76</v>
      </c>
      <c r="P589" s="86" t="s">
        <v>76</v>
      </c>
      <c r="Q589" s="86" t="s">
        <v>76</v>
      </c>
      <c r="R589" s="86" t="s">
        <v>76</v>
      </c>
      <c r="S589" s="87" t="s">
        <v>76</v>
      </c>
      <c r="T589" s="87" t="s">
        <v>76</v>
      </c>
      <c r="U589" s="88" t="s">
        <v>76</v>
      </c>
      <c r="V589" s="88" t="s">
        <v>76</v>
      </c>
      <c r="W589" s="89" t="s">
        <v>76</v>
      </c>
      <c r="X589" s="89" t="s">
        <v>76</v>
      </c>
    </row>
    <row r="590" spans="14:24" ht="15.75" x14ac:dyDescent="0.25">
      <c r="N590" s="85">
        <v>54454</v>
      </c>
      <c r="O590" s="86" t="s">
        <v>76</v>
      </c>
      <c r="P590" s="86" t="s">
        <v>76</v>
      </c>
      <c r="Q590" s="86" t="s">
        <v>76</v>
      </c>
      <c r="R590" s="86" t="s">
        <v>76</v>
      </c>
      <c r="S590" s="87" t="s">
        <v>76</v>
      </c>
      <c r="T590" s="87" t="s">
        <v>76</v>
      </c>
      <c r="U590" s="88" t="s">
        <v>76</v>
      </c>
      <c r="V590" s="88" t="s">
        <v>76</v>
      </c>
      <c r="W590" s="89" t="s">
        <v>76</v>
      </c>
      <c r="X590" s="89" t="s">
        <v>76</v>
      </c>
    </row>
    <row r="591" spans="14:24" ht="15.75" x14ac:dyDescent="0.25">
      <c r="N591" s="85">
        <v>54482</v>
      </c>
      <c r="O591" s="86" t="s">
        <v>76</v>
      </c>
      <c r="P591" s="86" t="s">
        <v>76</v>
      </c>
      <c r="Q591" s="86" t="s">
        <v>76</v>
      </c>
      <c r="R591" s="86" t="s">
        <v>76</v>
      </c>
      <c r="S591" s="87" t="s">
        <v>76</v>
      </c>
      <c r="T591" s="87" t="s">
        <v>76</v>
      </c>
      <c r="U591" s="88" t="s">
        <v>76</v>
      </c>
      <c r="V591" s="88" t="s">
        <v>76</v>
      </c>
      <c r="W591" s="89" t="s">
        <v>76</v>
      </c>
      <c r="X591" s="89" t="s">
        <v>76</v>
      </c>
    </row>
    <row r="592" spans="14:24" ht="15.75" x14ac:dyDescent="0.25">
      <c r="N592" s="85">
        <v>54513</v>
      </c>
      <c r="O592" s="86" t="s">
        <v>76</v>
      </c>
      <c r="P592" s="86" t="s">
        <v>76</v>
      </c>
      <c r="Q592" s="86" t="s">
        <v>76</v>
      </c>
      <c r="R592" s="86" t="s">
        <v>76</v>
      </c>
      <c r="S592" s="87" t="s">
        <v>76</v>
      </c>
      <c r="T592" s="87" t="s">
        <v>76</v>
      </c>
      <c r="U592" s="88" t="s">
        <v>76</v>
      </c>
      <c r="V592" s="88" t="s">
        <v>76</v>
      </c>
      <c r="W592" s="89" t="s">
        <v>76</v>
      </c>
      <c r="X592" s="89" t="s">
        <v>76</v>
      </c>
    </row>
    <row r="593" spans="14:24" ht="15.75" x14ac:dyDescent="0.25">
      <c r="N593" s="85">
        <v>54543</v>
      </c>
      <c r="O593" s="86" t="s">
        <v>76</v>
      </c>
      <c r="P593" s="86" t="s">
        <v>76</v>
      </c>
      <c r="Q593" s="86" t="s">
        <v>76</v>
      </c>
      <c r="R593" s="86" t="s">
        <v>76</v>
      </c>
      <c r="S593" s="87" t="s">
        <v>76</v>
      </c>
      <c r="T593" s="87" t="s">
        <v>76</v>
      </c>
      <c r="U593" s="88" t="s">
        <v>76</v>
      </c>
      <c r="V593" s="88" t="s">
        <v>76</v>
      </c>
      <c r="W593" s="89" t="s">
        <v>76</v>
      </c>
      <c r="X593" s="89" t="s">
        <v>76</v>
      </c>
    </row>
    <row r="594" spans="14:24" ht="15.75" x14ac:dyDescent="0.25">
      <c r="N594" s="85">
        <v>54574</v>
      </c>
      <c r="O594" s="86" t="s">
        <v>76</v>
      </c>
      <c r="P594" s="86" t="s">
        <v>76</v>
      </c>
      <c r="Q594" s="86" t="s">
        <v>76</v>
      </c>
      <c r="R594" s="86" t="s">
        <v>76</v>
      </c>
      <c r="S594" s="87" t="s">
        <v>76</v>
      </c>
      <c r="T594" s="87" t="s">
        <v>76</v>
      </c>
      <c r="U594" s="88" t="s">
        <v>76</v>
      </c>
      <c r="V594" s="88" t="s">
        <v>76</v>
      </c>
      <c r="W594" s="89" t="s">
        <v>76</v>
      </c>
      <c r="X594" s="89" t="s">
        <v>76</v>
      </c>
    </row>
    <row r="595" spans="14:24" ht="15.75" x14ac:dyDescent="0.25">
      <c r="N595" s="85">
        <v>54604</v>
      </c>
      <c r="O595" s="86" t="s">
        <v>76</v>
      </c>
      <c r="P595" s="86" t="s">
        <v>76</v>
      </c>
      <c r="Q595" s="86" t="s">
        <v>76</v>
      </c>
      <c r="R595" s="86" t="s">
        <v>76</v>
      </c>
      <c r="S595" s="87" t="s">
        <v>76</v>
      </c>
      <c r="T595" s="87" t="s">
        <v>76</v>
      </c>
      <c r="U595" s="88" t="s">
        <v>76</v>
      </c>
      <c r="V595" s="88" t="s">
        <v>76</v>
      </c>
      <c r="W595" s="89" t="s">
        <v>76</v>
      </c>
      <c r="X595" s="89" t="s">
        <v>76</v>
      </c>
    </row>
    <row r="596" spans="14:24" ht="15.75" x14ac:dyDescent="0.25">
      <c r="N596" s="85">
        <v>54635</v>
      </c>
      <c r="O596" s="86" t="s">
        <v>76</v>
      </c>
      <c r="P596" s="86" t="s">
        <v>76</v>
      </c>
      <c r="Q596" s="86" t="s">
        <v>76</v>
      </c>
      <c r="R596" s="86" t="s">
        <v>76</v>
      </c>
      <c r="S596" s="87" t="s">
        <v>76</v>
      </c>
      <c r="T596" s="87" t="s">
        <v>76</v>
      </c>
      <c r="U596" s="88" t="s">
        <v>76</v>
      </c>
      <c r="V596" s="88" t="s">
        <v>76</v>
      </c>
      <c r="W596" s="89" t="s">
        <v>76</v>
      </c>
      <c r="X596" s="89" t="s">
        <v>76</v>
      </c>
    </row>
    <row r="597" spans="14:24" ht="15.75" x14ac:dyDescent="0.25">
      <c r="N597" s="85">
        <v>54666</v>
      </c>
      <c r="O597" s="86" t="s">
        <v>76</v>
      </c>
      <c r="P597" s="86" t="s">
        <v>76</v>
      </c>
      <c r="Q597" s="86" t="s">
        <v>76</v>
      </c>
      <c r="R597" s="86" t="s">
        <v>76</v>
      </c>
      <c r="S597" s="87" t="s">
        <v>76</v>
      </c>
      <c r="T597" s="87" t="s">
        <v>76</v>
      </c>
      <c r="U597" s="88" t="s">
        <v>76</v>
      </c>
      <c r="V597" s="88" t="s">
        <v>76</v>
      </c>
      <c r="W597" s="89" t="s">
        <v>76</v>
      </c>
      <c r="X597" s="89" t="s">
        <v>76</v>
      </c>
    </row>
    <row r="598" spans="14:24" ht="15.75" x14ac:dyDescent="0.25">
      <c r="N598" s="85">
        <v>54696</v>
      </c>
      <c r="O598" s="86" t="s">
        <v>76</v>
      </c>
      <c r="P598" s="86" t="s">
        <v>76</v>
      </c>
      <c r="Q598" s="86" t="s">
        <v>76</v>
      </c>
      <c r="R598" s="86" t="s">
        <v>76</v>
      </c>
      <c r="S598" s="87" t="s">
        <v>76</v>
      </c>
      <c r="T598" s="87" t="s">
        <v>76</v>
      </c>
      <c r="U598" s="88" t="s">
        <v>76</v>
      </c>
      <c r="V598" s="88" t="s">
        <v>76</v>
      </c>
      <c r="W598" s="89" t="s">
        <v>76</v>
      </c>
      <c r="X598" s="89" t="s">
        <v>76</v>
      </c>
    </row>
    <row r="599" spans="14:24" ht="15.75" x14ac:dyDescent="0.25">
      <c r="N599" s="85">
        <v>54727</v>
      </c>
      <c r="O599" s="86" t="s">
        <v>76</v>
      </c>
      <c r="P599" s="86" t="s">
        <v>76</v>
      </c>
      <c r="Q599" s="86" t="s">
        <v>76</v>
      </c>
      <c r="R599" s="86" t="s">
        <v>76</v>
      </c>
      <c r="S599" s="87" t="s">
        <v>76</v>
      </c>
      <c r="T599" s="87" t="s">
        <v>76</v>
      </c>
      <c r="U599" s="88" t="s">
        <v>76</v>
      </c>
      <c r="V599" s="88" t="s">
        <v>76</v>
      </c>
      <c r="W599" s="89" t="s">
        <v>76</v>
      </c>
      <c r="X599" s="89" t="s">
        <v>76</v>
      </c>
    </row>
    <row r="600" spans="14:24" ht="15.75" x14ac:dyDescent="0.25">
      <c r="N600" s="85">
        <v>54757</v>
      </c>
      <c r="O600" s="86" t="s">
        <v>76</v>
      </c>
      <c r="P600" s="86" t="s">
        <v>76</v>
      </c>
      <c r="Q600" s="86" t="s">
        <v>76</v>
      </c>
      <c r="R600" s="86" t="s">
        <v>76</v>
      </c>
      <c r="S600" s="87" t="s">
        <v>76</v>
      </c>
      <c r="T600" s="87" t="s">
        <v>76</v>
      </c>
      <c r="U600" s="88" t="s">
        <v>76</v>
      </c>
      <c r="V600" s="88" t="s">
        <v>76</v>
      </c>
      <c r="W600" s="89" t="s">
        <v>76</v>
      </c>
      <c r="X600" s="89" t="s">
        <v>76</v>
      </c>
    </row>
    <row r="601" spans="14:24" ht="15.75" x14ac:dyDescent="0.25">
      <c r="N601" s="85">
        <v>54788</v>
      </c>
      <c r="O601" s="86" t="s">
        <v>76</v>
      </c>
      <c r="P601" s="86" t="s">
        <v>76</v>
      </c>
      <c r="Q601" s="86" t="s">
        <v>76</v>
      </c>
      <c r="R601" s="86" t="s">
        <v>76</v>
      </c>
      <c r="S601" s="87" t="s">
        <v>76</v>
      </c>
      <c r="T601" s="87" t="s">
        <v>76</v>
      </c>
      <c r="U601" s="88" t="s">
        <v>76</v>
      </c>
      <c r="V601" s="88" t="s">
        <v>76</v>
      </c>
      <c r="W601" s="89" t="s">
        <v>76</v>
      </c>
      <c r="X601" s="89" t="s">
        <v>76</v>
      </c>
    </row>
    <row r="602" spans="14:24" ht="15.75" x14ac:dyDescent="0.25">
      <c r="N602" s="85">
        <v>54819</v>
      </c>
      <c r="O602" s="86" t="s">
        <v>76</v>
      </c>
      <c r="P602" s="86" t="s">
        <v>76</v>
      </c>
      <c r="Q602" s="86" t="s">
        <v>76</v>
      </c>
      <c r="R602" s="86" t="s">
        <v>76</v>
      </c>
      <c r="S602" s="87" t="s">
        <v>76</v>
      </c>
      <c r="T602" s="87" t="s">
        <v>76</v>
      </c>
      <c r="U602" s="88" t="s">
        <v>76</v>
      </c>
      <c r="V602" s="88" t="s">
        <v>76</v>
      </c>
      <c r="W602" s="89" t="s">
        <v>76</v>
      </c>
      <c r="X602" s="89" t="s">
        <v>76</v>
      </c>
    </row>
    <row r="603" spans="14:24" ht="15.75" x14ac:dyDescent="0.25">
      <c r="N603" s="85">
        <v>54847</v>
      </c>
      <c r="O603" s="86" t="s">
        <v>76</v>
      </c>
      <c r="P603" s="86" t="s">
        <v>76</v>
      </c>
      <c r="Q603" s="86" t="s">
        <v>76</v>
      </c>
      <c r="R603" s="86" t="s">
        <v>76</v>
      </c>
      <c r="S603" s="87" t="s">
        <v>76</v>
      </c>
      <c r="T603" s="87" t="s">
        <v>76</v>
      </c>
      <c r="U603" s="88" t="s">
        <v>76</v>
      </c>
      <c r="V603" s="88" t="s">
        <v>76</v>
      </c>
      <c r="W603" s="89" t="s">
        <v>76</v>
      </c>
      <c r="X603" s="89" t="s">
        <v>76</v>
      </c>
    </row>
    <row r="604" spans="14:24" ht="15.75" x14ac:dyDescent="0.25">
      <c r="N604" s="85">
        <v>54878</v>
      </c>
      <c r="O604" s="86" t="s">
        <v>76</v>
      </c>
      <c r="P604" s="86" t="s">
        <v>76</v>
      </c>
      <c r="Q604" s="86" t="s">
        <v>76</v>
      </c>
      <c r="R604" s="86" t="s">
        <v>76</v>
      </c>
      <c r="S604" s="87" t="s">
        <v>76</v>
      </c>
      <c r="T604" s="87" t="s">
        <v>76</v>
      </c>
      <c r="U604" s="88" t="s">
        <v>76</v>
      </c>
      <c r="V604" s="88" t="s">
        <v>76</v>
      </c>
      <c r="W604" s="89" t="s">
        <v>76</v>
      </c>
      <c r="X604" s="89" t="s">
        <v>76</v>
      </c>
    </row>
    <row r="605" spans="14:24" ht="15.75" x14ac:dyDescent="0.25">
      <c r="N605" s="85">
        <v>54908</v>
      </c>
      <c r="O605" s="86" t="s">
        <v>76</v>
      </c>
      <c r="P605" s="86" t="s">
        <v>76</v>
      </c>
      <c r="Q605" s="86" t="s">
        <v>76</v>
      </c>
      <c r="R605" s="86" t="s">
        <v>76</v>
      </c>
      <c r="S605" s="87" t="s">
        <v>76</v>
      </c>
      <c r="T605" s="87" t="s">
        <v>76</v>
      </c>
      <c r="U605" s="88" t="s">
        <v>76</v>
      </c>
      <c r="V605" s="88" t="s">
        <v>76</v>
      </c>
      <c r="W605" s="89" t="s">
        <v>76</v>
      </c>
      <c r="X605" s="89" t="s">
        <v>76</v>
      </c>
    </row>
    <row r="606" spans="14:24" ht="15.75" x14ac:dyDescent="0.25">
      <c r="N606" s="85">
        <v>54939</v>
      </c>
      <c r="O606" s="86" t="s">
        <v>76</v>
      </c>
      <c r="P606" s="86" t="s">
        <v>76</v>
      </c>
      <c r="Q606" s="86" t="s">
        <v>76</v>
      </c>
      <c r="R606" s="86" t="s">
        <v>76</v>
      </c>
      <c r="S606" s="87" t="s">
        <v>76</v>
      </c>
      <c r="T606" s="87" t="s">
        <v>76</v>
      </c>
      <c r="U606" s="88" t="s">
        <v>76</v>
      </c>
      <c r="V606" s="88" t="s">
        <v>76</v>
      </c>
      <c r="W606" s="89" t="s">
        <v>76</v>
      </c>
      <c r="X606" s="89" t="s">
        <v>76</v>
      </c>
    </row>
    <row r="607" spans="14:24" ht="15.75" x14ac:dyDescent="0.25">
      <c r="N607" s="85">
        <v>54969</v>
      </c>
      <c r="O607" s="86" t="s">
        <v>76</v>
      </c>
      <c r="P607" s="86" t="s">
        <v>76</v>
      </c>
      <c r="Q607" s="86" t="s">
        <v>76</v>
      </c>
      <c r="R607" s="86" t="s">
        <v>76</v>
      </c>
      <c r="S607" s="87" t="s">
        <v>76</v>
      </c>
      <c r="T607" s="87" t="s">
        <v>76</v>
      </c>
      <c r="U607" s="88" t="s">
        <v>76</v>
      </c>
      <c r="V607" s="88" t="s">
        <v>76</v>
      </c>
      <c r="W607" s="89" t="s">
        <v>76</v>
      </c>
      <c r="X607" s="89" t="s">
        <v>76</v>
      </c>
    </row>
    <row r="608" spans="14:24" ht="15.75" x14ac:dyDescent="0.25">
      <c r="N608" s="85">
        <v>55000</v>
      </c>
      <c r="O608" s="86" t="s">
        <v>76</v>
      </c>
      <c r="P608" s="86" t="s">
        <v>76</v>
      </c>
      <c r="Q608" s="86" t="s">
        <v>76</v>
      </c>
      <c r="R608" s="86" t="s">
        <v>76</v>
      </c>
      <c r="S608" s="87" t="s">
        <v>76</v>
      </c>
      <c r="T608" s="87" t="s">
        <v>76</v>
      </c>
      <c r="U608" s="88" t="s">
        <v>76</v>
      </c>
      <c r="V608" s="88" t="s">
        <v>76</v>
      </c>
      <c r="W608" s="89" t="s">
        <v>76</v>
      </c>
      <c r="X608" s="89" t="s">
        <v>76</v>
      </c>
    </row>
    <row r="609" spans="14:24" ht="15.75" x14ac:dyDescent="0.25">
      <c r="N609" s="85">
        <v>55031</v>
      </c>
      <c r="O609" s="86" t="s">
        <v>76</v>
      </c>
      <c r="P609" s="86" t="s">
        <v>76</v>
      </c>
      <c r="Q609" s="86" t="s">
        <v>76</v>
      </c>
      <c r="R609" s="86" t="s">
        <v>76</v>
      </c>
      <c r="S609" s="87" t="s">
        <v>76</v>
      </c>
      <c r="T609" s="87" t="s">
        <v>76</v>
      </c>
      <c r="U609" s="88" t="s">
        <v>76</v>
      </c>
      <c r="V609" s="88" t="s">
        <v>76</v>
      </c>
      <c r="W609" s="89" t="s">
        <v>76</v>
      </c>
      <c r="X609" s="89" t="s">
        <v>76</v>
      </c>
    </row>
    <row r="610" spans="14:24" ht="15.75" x14ac:dyDescent="0.25">
      <c r="N610" s="85">
        <v>55061</v>
      </c>
      <c r="O610" s="86" t="s">
        <v>76</v>
      </c>
      <c r="P610" s="86" t="s">
        <v>76</v>
      </c>
      <c r="Q610" s="86" t="s">
        <v>76</v>
      </c>
      <c r="R610" s="86" t="s">
        <v>76</v>
      </c>
      <c r="S610" s="87" t="s">
        <v>76</v>
      </c>
      <c r="T610" s="87" t="s">
        <v>76</v>
      </c>
      <c r="U610" s="88" t="s">
        <v>76</v>
      </c>
      <c r="V610" s="88" t="s">
        <v>76</v>
      </c>
      <c r="W610" s="89" t="s">
        <v>76</v>
      </c>
      <c r="X610" s="89" t="s">
        <v>76</v>
      </c>
    </row>
    <row r="611" spans="14:24" ht="15.75" x14ac:dyDescent="0.25">
      <c r="N611" s="85">
        <v>55092</v>
      </c>
      <c r="O611" s="86" t="s">
        <v>76</v>
      </c>
      <c r="P611" s="86" t="s">
        <v>76</v>
      </c>
      <c r="Q611" s="86" t="s">
        <v>76</v>
      </c>
      <c r="R611" s="86" t="s">
        <v>76</v>
      </c>
      <c r="S611" s="87" t="s">
        <v>76</v>
      </c>
      <c r="T611" s="87" t="s">
        <v>76</v>
      </c>
      <c r="U611" s="88" t="s">
        <v>76</v>
      </c>
      <c r="V611" s="88" t="s">
        <v>76</v>
      </c>
      <c r="W611" s="89" t="s">
        <v>76</v>
      </c>
      <c r="X611" s="89" t="s">
        <v>76</v>
      </c>
    </row>
    <row r="612" spans="14:24" ht="15.75" x14ac:dyDescent="0.25">
      <c r="N612" s="85">
        <v>55122</v>
      </c>
      <c r="O612" s="86" t="s">
        <v>76</v>
      </c>
      <c r="P612" s="86" t="s">
        <v>76</v>
      </c>
      <c r="Q612" s="86" t="s">
        <v>76</v>
      </c>
      <c r="R612" s="86" t="s">
        <v>76</v>
      </c>
      <c r="S612" s="87" t="s">
        <v>76</v>
      </c>
      <c r="T612" s="87" t="s">
        <v>76</v>
      </c>
      <c r="U612" s="88" t="s">
        <v>76</v>
      </c>
      <c r="V612" s="88" t="s">
        <v>76</v>
      </c>
      <c r="W612" s="89" t="s">
        <v>76</v>
      </c>
      <c r="X612" s="89" t="s">
        <v>76</v>
      </c>
    </row>
    <row r="613" spans="14:24" ht="15.75" x14ac:dyDescent="0.25">
      <c r="N613" s="85">
        <v>55153</v>
      </c>
      <c r="O613" s="86" t="s">
        <v>76</v>
      </c>
      <c r="P613" s="86" t="s">
        <v>76</v>
      </c>
      <c r="Q613" s="86" t="s">
        <v>76</v>
      </c>
      <c r="R613" s="86" t="s">
        <v>76</v>
      </c>
      <c r="S613" s="87" t="s">
        <v>76</v>
      </c>
      <c r="T613" s="87" t="s">
        <v>76</v>
      </c>
      <c r="U613" s="88" t="s">
        <v>76</v>
      </c>
      <c r="V613" s="88" t="s">
        <v>76</v>
      </c>
      <c r="W613" s="89" t="s">
        <v>76</v>
      </c>
      <c r="X613" s="89" t="s">
        <v>76</v>
      </c>
    </row>
    <row r="614" spans="14:24" ht="15.75" x14ac:dyDescent="0.25">
      <c r="N614" s="85">
        <v>55184</v>
      </c>
      <c r="O614" s="86" t="s">
        <v>76</v>
      </c>
      <c r="P614" s="86" t="s">
        <v>76</v>
      </c>
      <c r="Q614" s="86" t="s">
        <v>76</v>
      </c>
      <c r="R614" s="86" t="s">
        <v>76</v>
      </c>
      <c r="S614" s="87" t="s">
        <v>76</v>
      </c>
      <c r="T614" s="87" t="s">
        <v>76</v>
      </c>
      <c r="U614" s="88" t="s">
        <v>76</v>
      </c>
      <c r="V614" s="88" t="s">
        <v>76</v>
      </c>
      <c r="W614" s="89" t="s">
        <v>76</v>
      </c>
      <c r="X614" s="89" t="s">
        <v>76</v>
      </c>
    </row>
    <row r="615" spans="14:24" ht="15.75" x14ac:dyDescent="0.25">
      <c r="N615" s="85">
        <v>55212</v>
      </c>
      <c r="O615" s="86" t="s">
        <v>76</v>
      </c>
      <c r="P615" s="86" t="s">
        <v>76</v>
      </c>
      <c r="Q615" s="86" t="s">
        <v>76</v>
      </c>
      <c r="R615" s="86" t="s">
        <v>76</v>
      </c>
      <c r="S615" s="87" t="s">
        <v>76</v>
      </c>
      <c r="T615" s="87" t="s">
        <v>76</v>
      </c>
      <c r="U615" s="88" t="s">
        <v>76</v>
      </c>
      <c r="V615" s="88" t="s">
        <v>76</v>
      </c>
      <c r="W615" s="89" t="s">
        <v>76</v>
      </c>
      <c r="X615" s="89" t="s">
        <v>76</v>
      </c>
    </row>
    <row r="616" spans="14:24" ht="15.75" x14ac:dyDescent="0.25">
      <c r="N616" s="85">
        <v>55243</v>
      </c>
      <c r="O616" s="86" t="s">
        <v>76</v>
      </c>
      <c r="P616" s="86" t="s">
        <v>76</v>
      </c>
      <c r="Q616" s="86" t="s">
        <v>76</v>
      </c>
      <c r="R616" s="86" t="s">
        <v>76</v>
      </c>
      <c r="S616" s="87" t="s">
        <v>76</v>
      </c>
      <c r="T616" s="87" t="s">
        <v>76</v>
      </c>
      <c r="U616" s="88" t="s">
        <v>76</v>
      </c>
      <c r="V616" s="88" t="s">
        <v>76</v>
      </c>
      <c r="W616" s="89" t="s">
        <v>76</v>
      </c>
      <c r="X616" s="89" t="s">
        <v>76</v>
      </c>
    </row>
    <row r="617" spans="14:24" ht="15.75" x14ac:dyDescent="0.25">
      <c r="N617" s="85">
        <v>55273</v>
      </c>
      <c r="O617" s="86" t="s">
        <v>76</v>
      </c>
      <c r="P617" s="86" t="s">
        <v>76</v>
      </c>
      <c r="Q617" s="86" t="s">
        <v>76</v>
      </c>
      <c r="R617" s="86" t="s">
        <v>76</v>
      </c>
      <c r="S617" s="87" t="s">
        <v>76</v>
      </c>
      <c r="T617" s="87" t="s">
        <v>76</v>
      </c>
      <c r="U617" s="88" t="s">
        <v>76</v>
      </c>
      <c r="V617" s="88" t="s">
        <v>76</v>
      </c>
      <c r="W617" s="89" t="s">
        <v>76</v>
      </c>
      <c r="X617" s="89" t="s">
        <v>76</v>
      </c>
    </row>
    <row r="618" spans="14:24" ht="15.75" x14ac:dyDescent="0.25">
      <c r="N618" s="85">
        <v>55304</v>
      </c>
      <c r="O618" s="86" t="s">
        <v>76</v>
      </c>
      <c r="P618" s="86" t="s">
        <v>76</v>
      </c>
      <c r="Q618" s="86" t="s">
        <v>76</v>
      </c>
      <c r="R618" s="86" t="s">
        <v>76</v>
      </c>
      <c r="S618" s="87" t="s">
        <v>76</v>
      </c>
      <c r="T618" s="87" t="s">
        <v>76</v>
      </c>
      <c r="U618" s="88" t="s">
        <v>76</v>
      </c>
      <c r="V618" s="88" t="s">
        <v>76</v>
      </c>
      <c r="W618" s="89" t="s">
        <v>76</v>
      </c>
      <c r="X618" s="89" t="s">
        <v>76</v>
      </c>
    </row>
    <row r="619" spans="14:24" ht="15.75" x14ac:dyDescent="0.25">
      <c r="N619" s="85">
        <v>55334</v>
      </c>
      <c r="O619" s="86" t="s">
        <v>76</v>
      </c>
      <c r="P619" s="86" t="s">
        <v>76</v>
      </c>
      <c r="Q619" s="86" t="s">
        <v>76</v>
      </c>
      <c r="R619" s="86" t="s">
        <v>76</v>
      </c>
      <c r="S619" s="87" t="s">
        <v>76</v>
      </c>
      <c r="T619" s="87" t="s">
        <v>76</v>
      </c>
      <c r="U619" s="88" t="s">
        <v>76</v>
      </c>
      <c r="V619" s="88" t="s">
        <v>76</v>
      </c>
      <c r="W619" s="89" t="s">
        <v>76</v>
      </c>
      <c r="X619" s="89" t="s">
        <v>76</v>
      </c>
    </row>
    <row r="620" spans="14:24" ht="15.75" x14ac:dyDescent="0.25">
      <c r="N620" s="85">
        <v>55365</v>
      </c>
      <c r="O620" s="86" t="s">
        <v>76</v>
      </c>
      <c r="P620" s="86" t="s">
        <v>76</v>
      </c>
      <c r="Q620" s="86" t="s">
        <v>76</v>
      </c>
      <c r="R620" s="86" t="s">
        <v>76</v>
      </c>
      <c r="S620" s="87" t="s">
        <v>76</v>
      </c>
      <c r="T620" s="87" t="s">
        <v>76</v>
      </c>
      <c r="U620" s="88" t="s">
        <v>76</v>
      </c>
      <c r="V620" s="88" t="s">
        <v>76</v>
      </c>
      <c r="W620" s="89" t="s">
        <v>76</v>
      </c>
      <c r="X620" s="89" t="s">
        <v>76</v>
      </c>
    </row>
    <row r="621" spans="14:24" ht="15.75" x14ac:dyDescent="0.25">
      <c r="N621" s="85">
        <v>55396</v>
      </c>
      <c r="O621" s="86" t="s">
        <v>76</v>
      </c>
      <c r="P621" s="86" t="s">
        <v>76</v>
      </c>
      <c r="Q621" s="86" t="s">
        <v>76</v>
      </c>
      <c r="R621" s="86" t="s">
        <v>76</v>
      </c>
      <c r="S621" s="87" t="s">
        <v>76</v>
      </c>
      <c r="T621" s="87" t="s">
        <v>76</v>
      </c>
      <c r="U621" s="88" t="s">
        <v>76</v>
      </c>
      <c r="V621" s="88" t="s">
        <v>76</v>
      </c>
      <c r="W621" s="89" t="s">
        <v>76</v>
      </c>
      <c r="X621" s="89" t="s">
        <v>76</v>
      </c>
    </row>
    <row r="622" spans="14:24" ht="15.75" x14ac:dyDescent="0.25">
      <c r="N622" s="85">
        <v>55426</v>
      </c>
      <c r="O622" s="86" t="s">
        <v>76</v>
      </c>
      <c r="P622" s="86" t="s">
        <v>76</v>
      </c>
      <c r="Q622" s="86" t="s">
        <v>76</v>
      </c>
      <c r="R622" s="86" t="s">
        <v>76</v>
      </c>
      <c r="S622" s="87" t="s">
        <v>76</v>
      </c>
      <c r="T622" s="87" t="s">
        <v>76</v>
      </c>
      <c r="U622" s="88" t="s">
        <v>76</v>
      </c>
      <c r="V622" s="88" t="s">
        <v>76</v>
      </c>
      <c r="W622" s="89" t="s">
        <v>76</v>
      </c>
      <c r="X622" s="89" t="s">
        <v>76</v>
      </c>
    </row>
    <row r="623" spans="14:24" ht="15.75" x14ac:dyDescent="0.25">
      <c r="N623" s="85">
        <v>55457</v>
      </c>
      <c r="O623" s="86" t="s">
        <v>76</v>
      </c>
      <c r="P623" s="86" t="s">
        <v>76</v>
      </c>
      <c r="Q623" s="86" t="s">
        <v>76</v>
      </c>
      <c r="R623" s="86" t="s">
        <v>76</v>
      </c>
      <c r="S623" s="87" t="s">
        <v>76</v>
      </c>
      <c r="T623" s="87" t="s">
        <v>76</v>
      </c>
      <c r="U623" s="88" t="s">
        <v>76</v>
      </c>
      <c r="V623" s="88" t="s">
        <v>76</v>
      </c>
      <c r="W623" s="89" t="s">
        <v>76</v>
      </c>
      <c r="X623" s="89" t="s">
        <v>76</v>
      </c>
    </row>
    <row r="624" spans="14:24" ht="15.75" x14ac:dyDescent="0.25">
      <c r="N624" s="85">
        <v>55487</v>
      </c>
      <c r="O624" s="86" t="s">
        <v>76</v>
      </c>
      <c r="P624" s="86" t="s">
        <v>76</v>
      </c>
      <c r="Q624" s="86" t="s">
        <v>76</v>
      </c>
      <c r="R624" s="86" t="s">
        <v>76</v>
      </c>
      <c r="S624" s="87" t="s">
        <v>76</v>
      </c>
      <c r="T624" s="87" t="s">
        <v>76</v>
      </c>
      <c r="U624" s="88" t="s">
        <v>76</v>
      </c>
      <c r="V624" s="88" t="s">
        <v>76</v>
      </c>
      <c r="W624" s="89" t="s">
        <v>76</v>
      </c>
      <c r="X624" s="89" t="s">
        <v>76</v>
      </c>
    </row>
    <row r="625" spans="14:24" ht="15.75" x14ac:dyDescent="0.25">
      <c r="N625" s="85">
        <v>55518</v>
      </c>
      <c r="O625" s="86" t="s">
        <v>76</v>
      </c>
      <c r="P625" s="86" t="s">
        <v>76</v>
      </c>
      <c r="Q625" s="86" t="s">
        <v>76</v>
      </c>
      <c r="R625" s="86" t="s">
        <v>76</v>
      </c>
      <c r="S625" s="87" t="s">
        <v>76</v>
      </c>
      <c r="T625" s="87" t="s">
        <v>76</v>
      </c>
      <c r="U625" s="88" t="s">
        <v>76</v>
      </c>
      <c r="V625" s="88" t="s">
        <v>76</v>
      </c>
      <c r="W625" s="89" t="s">
        <v>76</v>
      </c>
      <c r="X625" s="89" t="s">
        <v>76</v>
      </c>
    </row>
    <row r="626" spans="14:24" ht="15.75" x14ac:dyDescent="0.25">
      <c r="N626" s="85">
        <v>55549</v>
      </c>
      <c r="O626" s="86" t="s">
        <v>76</v>
      </c>
      <c r="P626" s="86" t="s">
        <v>76</v>
      </c>
      <c r="Q626" s="86" t="s">
        <v>76</v>
      </c>
      <c r="R626" s="86" t="s">
        <v>76</v>
      </c>
      <c r="S626" s="87" t="s">
        <v>76</v>
      </c>
      <c r="T626" s="87" t="s">
        <v>76</v>
      </c>
      <c r="U626" s="88" t="s">
        <v>76</v>
      </c>
      <c r="V626" s="88" t="s">
        <v>76</v>
      </c>
      <c r="W626" s="89" t="s">
        <v>76</v>
      </c>
      <c r="X626" s="89" t="s">
        <v>76</v>
      </c>
    </row>
    <row r="627" spans="14:24" ht="15.75" x14ac:dyDescent="0.25">
      <c r="N627" s="85">
        <v>55578</v>
      </c>
      <c r="O627" s="86" t="s">
        <v>76</v>
      </c>
      <c r="P627" s="86" t="s">
        <v>76</v>
      </c>
      <c r="Q627" s="86" t="s">
        <v>76</v>
      </c>
      <c r="R627" s="86" t="s">
        <v>76</v>
      </c>
      <c r="S627" s="87" t="s">
        <v>76</v>
      </c>
      <c r="T627" s="87" t="s">
        <v>76</v>
      </c>
      <c r="U627" s="88" t="s">
        <v>76</v>
      </c>
      <c r="V627" s="88" t="s">
        <v>76</v>
      </c>
      <c r="W627" s="89" t="s">
        <v>76</v>
      </c>
      <c r="X627" s="89" t="s">
        <v>76</v>
      </c>
    </row>
    <row r="628" spans="14:24" ht="15.75" x14ac:dyDescent="0.25">
      <c r="N628" s="85">
        <v>55609</v>
      </c>
      <c r="O628" s="86" t="s">
        <v>76</v>
      </c>
      <c r="P628" s="86" t="s">
        <v>76</v>
      </c>
      <c r="Q628" s="86" t="s">
        <v>76</v>
      </c>
      <c r="R628" s="86" t="s">
        <v>76</v>
      </c>
      <c r="S628" s="87" t="s">
        <v>76</v>
      </c>
      <c r="T628" s="87" t="s">
        <v>76</v>
      </c>
      <c r="U628" s="88" t="s">
        <v>76</v>
      </c>
      <c r="V628" s="88" t="s">
        <v>76</v>
      </c>
      <c r="W628" s="89" t="s">
        <v>76</v>
      </c>
      <c r="X628" s="89" t="s">
        <v>76</v>
      </c>
    </row>
    <row r="629" spans="14:24" ht="15.75" x14ac:dyDescent="0.25">
      <c r="N629" s="85">
        <v>55639</v>
      </c>
      <c r="O629" s="86" t="s">
        <v>76</v>
      </c>
      <c r="P629" s="86" t="s">
        <v>76</v>
      </c>
      <c r="Q629" s="86" t="s">
        <v>76</v>
      </c>
      <c r="R629" s="86" t="s">
        <v>76</v>
      </c>
      <c r="S629" s="87" t="s">
        <v>76</v>
      </c>
      <c r="T629" s="87" t="s">
        <v>76</v>
      </c>
      <c r="U629" s="88" t="s">
        <v>76</v>
      </c>
      <c r="V629" s="88" t="s">
        <v>76</v>
      </c>
      <c r="W629" s="89" t="s">
        <v>76</v>
      </c>
      <c r="X629" s="89" t="s">
        <v>76</v>
      </c>
    </row>
    <row r="630" spans="14:24" ht="15.75" x14ac:dyDescent="0.25">
      <c r="N630" s="85">
        <v>55670</v>
      </c>
      <c r="O630" s="86" t="s">
        <v>76</v>
      </c>
      <c r="P630" s="86" t="s">
        <v>76</v>
      </c>
      <c r="Q630" s="86" t="s">
        <v>76</v>
      </c>
      <c r="R630" s="86" t="s">
        <v>76</v>
      </c>
      <c r="S630" s="87" t="s">
        <v>76</v>
      </c>
      <c r="T630" s="87" t="s">
        <v>76</v>
      </c>
      <c r="U630" s="88" t="s">
        <v>76</v>
      </c>
      <c r="V630" s="88" t="s">
        <v>76</v>
      </c>
      <c r="W630" s="89" t="s">
        <v>76</v>
      </c>
      <c r="X630" s="89" t="s">
        <v>76</v>
      </c>
    </row>
    <row r="631" spans="14:24" ht="15.75" x14ac:dyDescent="0.25">
      <c r="N631" s="85">
        <v>55700</v>
      </c>
      <c r="O631" s="86" t="s">
        <v>76</v>
      </c>
      <c r="P631" s="86" t="s">
        <v>76</v>
      </c>
      <c r="Q631" s="86" t="s">
        <v>76</v>
      </c>
      <c r="R631" s="86" t="s">
        <v>76</v>
      </c>
      <c r="S631" s="87" t="s">
        <v>76</v>
      </c>
      <c r="T631" s="87" t="s">
        <v>76</v>
      </c>
      <c r="U631" s="88" t="s">
        <v>76</v>
      </c>
      <c r="V631" s="88" t="s">
        <v>76</v>
      </c>
      <c r="W631" s="89" t="s">
        <v>76</v>
      </c>
      <c r="X631" s="89" t="s">
        <v>76</v>
      </c>
    </row>
    <row r="632" spans="14:24" ht="15.75" x14ac:dyDescent="0.25">
      <c r="N632" s="85">
        <v>55731</v>
      </c>
      <c r="O632" s="86" t="s">
        <v>76</v>
      </c>
      <c r="P632" s="86" t="s">
        <v>76</v>
      </c>
      <c r="Q632" s="86" t="s">
        <v>76</v>
      </c>
      <c r="R632" s="86" t="s">
        <v>76</v>
      </c>
      <c r="S632" s="87" t="s">
        <v>76</v>
      </c>
      <c r="T632" s="87" t="s">
        <v>76</v>
      </c>
      <c r="U632" s="88" t="s">
        <v>76</v>
      </c>
      <c r="V632" s="88" t="s">
        <v>76</v>
      </c>
      <c r="W632" s="89" t="s">
        <v>76</v>
      </c>
      <c r="X632" s="89" t="s">
        <v>76</v>
      </c>
    </row>
    <row r="633" spans="14:24" ht="15.75" x14ac:dyDescent="0.25">
      <c r="N633" s="85">
        <v>55762</v>
      </c>
      <c r="O633" s="86" t="s">
        <v>76</v>
      </c>
      <c r="P633" s="86" t="s">
        <v>76</v>
      </c>
      <c r="Q633" s="86" t="s">
        <v>76</v>
      </c>
      <c r="R633" s="86" t="s">
        <v>76</v>
      </c>
      <c r="S633" s="87" t="s">
        <v>76</v>
      </c>
      <c r="T633" s="87" t="s">
        <v>76</v>
      </c>
      <c r="U633" s="88" t="s">
        <v>76</v>
      </c>
      <c r="V633" s="88" t="s">
        <v>76</v>
      </c>
      <c r="W633" s="89" t="s">
        <v>76</v>
      </c>
      <c r="X633" s="89" t="s">
        <v>76</v>
      </c>
    </row>
  </sheetData>
  <mergeCells count="3">
    <mergeCell ref="A7:F7"/>
    <mergeCell ref="H7:M7"/>
    <mergeCell ref="A27:F27"/>
  </mergeCells>
  <conditionalFormatting sqref="N2:N633">
    <cfRule type="expression" dxfId="2" priority="1">
      <formula>$O2=""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10630-05DF-42C9-A189-4CD07362F466}">
  <sheetPr codeName="Sheet12"/>
  <dimension ref="A1:V466"/>
  <sheetViews>
    <sheetView topLeftCell="A267" workbookViewId="0">
      <selection activeCell="N27" sqref="N27"/>
    </sheetView>
  </sheetViews>
  <sheetFormatPr defaultColWidth="9.140625" defaultRowHeight="15.75" x14ac:dyDescent="0.25"/>
  <cols>
    <col min="1" max="15" width="13.7109375" style="24" customWidth="1"/>
    <col min="16" max="16" width="23.85546875" style="102" bestFit="1" customWidth="1"/>
    <col min="17" max="17" width="18.28515625" style="13" customWidth="1"/>
    <col min="18" max="18" width="22.28515625" style="13" customWidth="1"/>
    <col min="19" max="19" width="12.5703125" style="13" customWidth="1"/>
    <col min="20" max="20" width="16.7109375" style="102" customWidth="1"/>
    <col min="21" max="21" width="19.28515625" style="13" customWidth="1"/>
    <col min="22" max="22" width="16" style="13" customWidth="1"/>
    <col min="23" max="16384" width="9.140625" style="24"/>
  </cols>
  <sheetData>
    <row r="1" spans="1:22" s="2" customFormat="1" ht="15.95" customHeight="1" x14ac:dyDescent="0.25">
      <c r="P1" s="90"/>
      <c r="Q1" s="1"/>
      <c r="R1" s="1"/>
      <c r="S1" s="1"/>
      <c r="T1" s="1"/>
      <c r="U1" s="1"/>
      <c r="V1" s="1"/>
    </row>
    <row r="2" spans="1:22" s="5" customFormat="1" ht="15.95" customHeight="1" x14ac:dyDescent="0.25">
      <c r="P2" s="4"/>
      <c r="Q2" s="91"/>
      <c r="R2" s="91"/>
      <c r="S2" s="91"/>
      <c r="T2" s="91"/>
      <c r="U2" s="91"/>
      <c r="V2" s="91"/>
    </row>
    <row r="3" spans="1:22" s="5" customFormat="1" ht="15.95" customHeight="1" x14ac:dyDescent="0.25">
      <c r="P3" s="4"/>
      <c r="Q3" s="91"/>
      <c r="R3" s="91"/>
      <c r="S3" s="91"/>
      <c r="T3" s="91"/>
      <c r="U3" s="91"/>
      <c r="V3" s="91"/>
    </row>
    <row r="4" spans="1:22" s="8" customFormat="1" ht="15.95" customHeight="1" x14ac:dyDescent="0.25">
      <c r="P4" s="7"/>
      <c r="Q4" s="92"/>
      <c r="R4" s="92"/>
      <c r="S4" s="92"/>
      <c r="T4" s="92"/>
      <c r="U4" s="92"/>
      <c r="V4" s="92"/>
    </row>
    <row r="5" spans="1:22" s="21" customFormat="1" ht="43.5" customHeight="1" x14ac:dyDescent="0.25">
      <c r="P5" s="93" t="s">
        <v>0</v>
      </c>
      <c r="Q5" s="94" t="s">
        <v>1</v>
      </c>
      <c r="R5" s="95" t="s">
        <v>3</v>
      </c>
      <c r="S5" s="39"/>
      <c r="T5" s="96" t="s">
        <v>0</v>
      </c>
      <c r="U5" s="97" t="s">
        <v>53</v>
      </c>
      <c r="V5" s="97" t="s">
        <v>54</v>
      </c>
    </row>
    <row r="6" spans="1:22" x14ac:dyDescent="0.25">
      <c r="P6" s="98">
        <v>35826</v>
      </c>
      <c r="Q6" s="99">
        <v>78.346405020976505</v>
      </c>
      <c r="R6" s="100">
        <v>84.246831970284404</v>
      </c>
      <c r="T6" s="98">
        <v>35155</v>
      </c>
      <c r="U6" s="101">
        <v>63.673589044809397</v>
      </c>
      <c r="V6" s="101">
        <v>64.280319676869894</v>
      </c>
    </row>
    <row r="7" spans="1:22" x14ac:dyDescent="0.25">
      <c r="A7" s="178" t="s">
        <v>94</v>
      </c>
      <c r="B7" s="178"/>
      <c r="C7" s="178"/>
      <c r="D7" s="178"/>
      <c r="E7" s="178"/>
      <c r="F7" s="178"/>
      <c r="G7" s="178"/>
      <c r="H7" s="59"/>
      <c r="I7" s="178" t="s">
        <v>95</v>
      </c>
      <c r="J7" s="178"/>
      <c r="K7" s="178"/>
      <c r="L7" s="178"/>
      <c r="M7" s="178"/>
      <c r="N7" s="178"/>
      <c r="O7" s="178"/>
      <c r="P7" s="98">
        <v>35854</v>
      </c>
      <c r="Q7" s="99">
        <v>77.957518262181694</v>
      </c>
      <c r="R7" s="100">
        <v>83.264850420414106</v>
      </c>
      <c r="T7" s="98">
        <v>35246</v>
      </c>
      <c r="U7" s="101">
        <v>64.000766545986906</v>
      </c>
      <c r="V7" s="101">
        <v>63.310658159725698</v>
      </c>
    </row>
    <row r="8" spans="1:22" x14ac:dyDescent="0.25">
      <c r="A8" s="178" t="s">
        <v>74</v>
      </c>
      <c r="B8" s="178"/>
      <c r="C8" s="178"/>
      <c r="D8" s="178"/>
      <c r="E8" s="178"/>
      <c r="F8" s="178"/>
      <c r="G8" s="178"/>
      <c r="H8" s="59"/>
      <c r="I8" s="178" t="s">
        <v>74</v>
      </c>
      <c r="J8" s="178"/>
      <c r="K8" s="178"/>
      <c r="L8" s="178"/>
      <c r="M8" s="178"/>
      <c r="N8" s="178"/>
      <c r="O8" s="178"/>
      <c r="P8" s="98">
        <v>35885</v>
      </c>
      <c r="Q8" s="99">
        <v>77.692983098703905</v>
      </c>
      <c r="R8" s="100">
        <v>83.010379186384796</v>
      </c>
      <c r="T8" s="98">
        <v>35338</v>
      </c>
      <c r="U8" s="101">
        <v>66.344776364162897</v>
      </c>
      <c r="V8" s="101">
        <v>69.583638485288006</v>
      </c>
    </row>
    <row r="9" spans="1:22" x14ac:dyDescent="0.25">
      <c r="P9" s="98">
        <v>35915</v>
      </c>
      <c r="Q9" s="99">
        <v>78.507074203524496</v>
      </c>
      <c r="R9" s="100">
        <v>84.003799184280197</v>
      </c>
      <c r="T9" s="98">
        <v>35430</v>
      </c>
      <c r="U9" s="101">
        <v>68.436218617813395</v>
      </c>
      <c r="V9" s="101">
        <v>71.548095059102707</v>
      </c>
    </row>
    <row r="10" spans="1:22" x14ac:dyDescent="0.25">
      <c r="P10" s="98">
        <v>35946</v>
      </c>
      <c r="Q10" s="99">
        <v>79.598246455433298</v>
      </c>
      <c r="R10" s="100">
        <v>85.311657550448302</v>
      </c>
      <c r="T10" s="98">
        <v>35520</v>
      </c>
      <c r="U10" s="101">
        <v>68.8366182536449</v>
      </c>
      <c r="V10" s="101">
        <v>71.526517099550105</v>
      </c>
    </row>
    <row r="11" spans="1:22" x14ac:dyDescent="0.25">
      <c r="P11" s="98">
        <v>35976</v>
      </c>
      <c r="Q11" s="99">
        <v>80.819688700512003</v>
      </c>
      <c r="R11" s="100">
        <v>85.378515227216198</v>
      </c>
      <c r="T11" s="98">
        <v>35611</v>
      </c>
      <c r="U11" s="101">
        <v>71.368846647753301</v>
      </c>
      <c r="V11" s="101">
        <v>74.373646621442305</v>
      </c>
    </row>
    <row r="12" spans="1:22" x14ac:dyDescent="0.25">
      <c r="P12" s="98">
        <v>36007</v>
      </c>
      <c r="Q12" s="99">
        <v>80.6266756010194</v>
      </c>
      <c r="R12" s="100">
        <v>85.0310981722359</v>
      </c>
      <c r="T12" s="98">
        <v>35703</v>
      </c>
      <c r="U12" s="101">
        <v>73.230551454340997</v>
      </c>
      <c r="V12" s="101">
        <v>79.165541787689506</v>
      </c>
    </row>
    <row r="13" spans="1:22" x14ac:dyDescent="0.25">
      <c r="P13" s="98">
        <v>36038</v>
      </c>
      <c r="Q13" s="99">
        <v>79.877625702471803</v>
      </c>
      <c r="R13" s="100">
        <v>83.629709503316604</v>
      </c>
      <c r="T13" s="98">
        <v>35795</v>
      </c>
      <c r="U13" s="101">
        <v>78.226701353118898</v>
      </c>
      <c r="V13" s="101">
        <v>83.707562245743105</v>
      </c>
    </row>
    <row r="14" spans="1:22" x14ac:dyDescent="0.25">
      <c r="P14" s="98">
        <v>36068</v>
      </c>
      <c r="Q14" s="99">
        <v>79.465404506862896</v>
      </c>
      <c r="R14" s="100">
        <v>84.849088070847003</v>
      </c>
      <c r="T14" s="98">
        <v>35885</v>
      </c>
      <c r="U14" s="101">
        <v>77.120090221043995</v>
      </c>
      <c r="V14" s="101">
        <v>82.543290100724406</v>
      </c>
    </row>
    <row r="15" spans="1:22" x14ac:dyDescent="0.25">
      <c r="P15" s="98">
        <v>36099</v>
      </c>
      <c r="Q15" s="99">
        <v>80.439303529757893</v>
      </c>
      <c r="R15" s="100">
        <v>85.857226367151796</v>
      </c>
      <c r="T15" s="98">
        <v>35976</v>
      </c>
      <c r="U15" s="101">
        <v>80.435933071468</v>
      </c>
      <c r="V15" s="101">
        <v>85.072344388237298</v>
      </c>
    </row>
    <row r="16" spans="1:22" x14ac:dyDescent="0.25">
      <c r="P16" s="98">
        <v>36129</v>
      </c>
      <c r="Q16" s="99">
        <v>82.303285545325807</v>
      </c>
      <c r="R16" s="100">
        <v>89.685865089030898</v>
      </c>
      <c r="T16" s="98">
        <v>36068</v>
      </c>
      <c r="U16" s="101">
        <v>79.334422603924494</v>
      </c>
      <c r="V16" s="101">
        <v>84.363347809534304</v>
      </c>
    </row>
    <row r="17" spans="16:22" x14ac:dyDescent="0.25">
      <c r="P17" s="98">
        <v>36160</v>
      </c>
      <c r="Q17" s="99">
        <v>83.7590837416748</v>
      </c>
      <c r="R17" s="100">
        <v>91.351465317019901</v>
      </c>
      <c r="T17" s="98">
        <v>36160</v>
      </c>
      <c r="U17" s="101">
        <v>83.956687543116502</v>
      </c>
      <c r="V17" s="101">
        <v>91.836962172563702</v>
      </c>
    </row>
    <row r="18" spans="16:22" x14ac:dyDescent="0.25">
      <c r="P18" s="98">
        <v>36191</v>
      </c>
      <c r="Q18" s="99">
        <v>84.113403523300803</v>
      </c>
      <c r="R18" s="100">
        <v>91.923820421997803</v>
      </c>
      <c r="T18" s="98">
        <v>36250</v>
      </c>
      <c r="U18" s="101">
        <v>83.304020285526093</v>
      </c>
      <c r="V18" s="101">
        <v>86.045210746532007</v>
      </c>
    </row>
    <row r="19" spans="16:22" x14ac:dyDescent="0.25">
      <c r="P19" s="98">
        <v>36219</v>
      </c>
      <c r="Q19" s="99">
        <v>83.684890920505595</v>
      </c>
      <c r="R19" s="100">
        <v>88.1560310071565</v>
      </c>
      <c r="T19" s="98">
        <v>36341</v>
      </c>
      <c r="U19" s="101">
        <v>87.1805321401486</v>
      </c>
      <c r="V19" s="101">
        <v>92.5867516095702</v>
      </c>
    </row>
    <row r="20" spans="16:22" x14ac:dyDescent="0.25">
      <c r="P20" s="98">
        <v>36250</v>
      </c>
      <c r="Q20" s="99">
        <v>83.856369812940898</v>
      </c>
      <c r="R20" s="100">
        <v>86.451061453815797</v>
      </c>
      <c r="T20" s="98">
        <v>36433</v>
      </c>
      <c r="U20" s="101">
        <v>88.764318804608294</v>
      </c>
      <c r="V20" s="101">
        <v>94.967652539303202</v>
      </c>
    </row>
    <row r="21" spans="16:22" x14ac:dyDescent="0.25">
      <c r="P21" s="98">
        <v>36280</v>
      </c>
      <c r="Q21" s="99">
        <v>84.897362144360798</v>
      </c>
      <c r="R21" s="100">
        <v>86.260656515033801</v>
      </c>
      <c r="T21" s="98">
        <v>36525</v>
      </c>
      <c r="U21" s="101">
        <v>90.557777124516093</v>
      </c>
      <c r="V21" s="101">
        <v>94.793849121815597</v>
      </c>
    </row>
    <row r="22" spans="16:22" x14ac:dyDescent="0.25">
      <c r="P22" s="98">
        <v>36311</v>
      </c>
      <c r="Q22" s="99">
        <v>86.460200633076795</v>
      </c>
      <c r="R22" s="100">
        <v>90.995042148321303</v>
      </c>
      <c r="T22" s="98">
        <v>36616</v>
      </c>
      <c r="U22" s="101">
        <v>92.635975145193399</v>
      </c>
      <c r="V22" s="101">
        <v>96.459502445584704</v>
      </c>
    </row>
    <row r="23" spans="16:22" x14ac:dyDescent="0.25">
      <c r="P23" s="98">
        <v>36341</v>
      </c>
      <c r="Q23" s="99">
        <v>87.742213418567601</v>
      </c>
      <c r="R23" s="100">
        <v>93.6097299753486</v>
      </c>
      <c r="T23" s="98">
        <v>36707</v>
      </c>
      <c r="U23" s="101">
        <v>96.788934324938396</v>
      </c>
      <c r="V23" s="101">
        <v>101.075359849723</v>
      </c>
    </row>
    <row r="24" spans="16:22" x14ac:dyDescent="0.25">
      <c r="P24" s="98">
        <v>36372</v>
      </c>
      <c r="Q24" s="99">
        <v>88.4001787292123</v>
      </c>
      <c r="R24" s="100">
        <v>96.607106853738301</v>
      </c>
      <c r="T24" s="98">
        <v>36799</v>
      </c>
      <c r="U24" s="101">
        <v>96.622243380291096</v>
      </c>
      <c r="V24" s="101">
        <v>102.022181498249</v>
      </c>
    </row>
    <row r="25" spans="16:22" x14ac:dyDescent="0.25">
      <c r="P25" s="98">
        <v>36403</v>
      </c>
      <c r="Q25" s="99">
        <v>88.575613590650207</v>
      </c>
      <c r="R25" s="100">
        <v>94.883815603826207</v>
      </c>
      <c r="T25" s="98">
        <v>36891</v>
      </c>
      <c r="U25" s="101">
        <v>100</v>
      </c>
      <c r="V25" s="101">
        <v>100</v>
      </c>
    </row>
    <row r="26" spans="16:22" x14ac:dyDescent="0.25">
      <c r="P26" s="98">
        <v>36433</v>
      </c>
      <c r="Q26" s="99">
        <v>88.926005428081794</v>
      </c>
      <c r="R26" s="100">
        <v>94.951490683996795</v>
      </c>
      <c r="T26" s="98">
        <v>36981</v>
      </c>
      <c r="U26" s="101">
        <v>99.7348158880596</v>
      </c>
      <c r="V26" s="101">
        <v>103.76128969024801</v>
      </c>
    </row>
    <row r="27" spans="16:22" x14ac:dyDescent="0.25">
      <c r="P27" s="98">
        <v>36464</v>
      </c>
      <c r="Q27" s="99">
        <v>89.456487101744102</v>
      </c>
      <c r="R27" s="100">
        <v>93.375653570318804</v>
      </c>
      <c r="T27" s="98">
        <v>37072</v>
      </c>
      <c r="U27" s="101">
        <v>101.46488476249699</v>
      </c>
      <c r="V27" s="101">
        <v>101.95490160959299</v>
      </c>
    </row>
    <row r="28" spans="16:22" x14ac:dyDescent="0.25">
      <c r="P28" s="98">
        <v>36494</v>
      </c>
      <c r="Q28" s="99">
        <v>90.542611591532904</v>
      </c>
      <c r="R28" s="100">
        <v>95.669430795226702</v>
      </c>
      <c r="T28" s="98">
        <v>37164</v>
      </c>
      <c r="U28" s="101">
        <v>106.21938146176799</v>
      </c>
      <c r="V28" s="101">
        <v>107.009025883196</v>
      </c>
    </row>
    <row r="29" spans="16:22" x14ac:dyDescent="0.25">
      <c r="P29" s="98">
        <v>36525</v>
      </c>
      <c r="Q29" s="99">
        <v>91.171804581274102</v>
      </c>
      <c r="R29" s="100">
        <v>95.775504763377199</v>
      </c>
      <c r="T29" s="98">
        <v>37256</v>
      </c>
      <c r="U29" s="101">
        <v>103.02044781302099</v>
      </c>
      <c r="V29" s="101">
        <v>100.818601018264</v>
      </c>
    </row>
    <row r="30" spans="16:22" x14ac:dyDescent="0.25">
      <c r="P30" s="98">
        <v>36556</v>
      </c>
      <c r="Q30" s="99">
        <v>92.230169516608996</v>
      </c>
      <c r="R30" s="100">
        <v>98.112494508117095</v>
      </c>
      <c r="T30" s="98">
        <v>37346</v>
      </c>
      <c r="U30" s="101">
        <v>107.12842292520099</v>
      </c>
      <c r="V30" s="101">
        <v>101.780356991091</v>
      </c>
    </row>
    <row r="31" spans="16:22" x14ac:dyDescent="0.25">
      <c r="P31" s="98">
        <v>36585</v>
      </c>
      <c r="Q31" s="99">
        <v>92.575119245219895</v>
      </c>
      <c r="R31" s="100">
        <v>97.240984874952105</v>
      </c>
      <c r="T31" s="98">
        <v>37437</v>
      </c>
      <c r="U31" s="101">
        <v>108.946277729744</v>
      </c>
      <c r="V31" s="101">
        <v>99.0912302589783</v>
      </c>
    </row>
    <row r="32" spans="16:22" x14ac:dyDescent="0.25">
      <c r="P32" s="98">
        <v>36616</v>
      </c>
      <c r="Q32" s="99">
        <v>93.170714892108506</v>
      </c>
      <c r="R32" s="100">
        <v>97.782708974882198</v>
      </c>
      <c r="T32" s="98">
        <v>37529</v>
      </c>
      <c r="U32" s="101">
        <v>112.81202930026799</v>
      </c>
      <c r="V32" s="101">
        <v>106.50881238096601</v>
      </c>
    </row>
    <row r="33" spans="16:22" x14ac:dyDescent="0.25">
      <c r="P33" s="98">
        <v>36646</v>
      </c>
      <c r="Q33" s="99">
        <v>93.812853165568598</v>
      </c>
      <c r="R33" s="100">
        <v>96.545091632546502</v>
      </c>
      <c r="T33" s="98">
        <v>37621</v>
      </c>
      <c r="U33" s="101">
        <v>116.673784452736</v>
      </c>
      <c r="V33" s="101">
        <v>107.97160883644</v>
      </c>
    </row>
    <row r="34" spans="16:22" x14ac:dyDescent="0.25">
      <c r="P34" s="98">
        <v>36677</v>
      </c>
      <c r="Q34" s="99">
        <v>95.552476739809293</v>
      </c>
      <c r="R34" s="100">
        <v>98.375670741095604</v>
      </c>
      <c r="T34" s="98">
        <v>37711</v>
      </c>
      <c r="U34" s="101">
        <v>117.96420129144499</v>
      </c>
      <c r="V34" s="101">
        <v>110.446455008079</v>
      </c>
    </row>
    <row r="35" spans="16:22" x14ac:dyDescent="0.25">
      <c r="P35" s="98">
        <v>36707</v>
      </c>
      <c r="Q35" s="99">
        <v>97.520151423708</v>
      </c>
      <c r="R35" s="100">
        <v>101.39570415956599</v>
      </c>
      <c r="T35" s="98">
        <v>37802</v>
      </c>
      <c r="U35" s="101">
        <v>122.02989638885199</v>
      </c>
      <c r="V35" s="101">
        <v>113.20880505720601</v>
      </c>
    </row>
    <row r="36" spans="16:22" x14ac:dyDescent="0.25">
      <c r="P36" s="98">
        <v>36738</v>
      </c>
      <c r="Q36" s="99">
        <v>97.961611368920401</v>
      </c>
      <c r="R36" s="100">
        <v>105.027285927902</v>
      </c>
      <c r="T36" s="98">
        <v>37894</v>
      </c>
      <c r="U36" s="101">
        <v>125.61171318938401</v>
      </c>
      <c r="V36" s="101">
        <v>113.53261300972299</v>
      </c>
    </row>
    <row r="37" spans="16:22" x14ac:dyDescent="0.25">
      <c r="P37" s="98">
        <v>36769</v>
      </c>
      <c r="Q37" s="99">
        <v>97.596142477072604</v>
      </c>
      <c r="R37" s="100">
        <v>105.632561070146</v>
      </c>
      <c r="T37" s="98">
        <v>37986</v>
      </c>
      <c r="U37" s="101">
        <v>128.35952525370101</v>
      </c>
      <c r="V37" s="101">
        <v>115.738620233495</v>
      </c>
    </row>
    <row r="38" spans="16:22" x14ac:dyDescent="0.25">
      <c r="P38" s="98">
        <v>36799</v>
      </c>
      <c r="Q38" s="99">
        <v>97.068861112682995</v>
      </c>
      <c r="R38" s="100">
        <v>103.41585711574101</v>
      </c>
      <c r="T38" s="98">
        <v>38077</v>
      </c>
      <c r="U38" s="101">
        <v>133.34342289224301</v>
      </c>
      <c r="V38" s="101">
        <v>121.255076105961</v>
      </c>
    </row>
    <row r="39" spans="16:22" x14ac:dyDescent="0.25">
      <c r="P39" s="98">
        <v>36830</v>
      </c>
      <c r="Q39" s="99">
        <v>98.213528467774594</v>
      </c>
      <c r="R39" s="100">
        <v>100.978128869947</v>
      </c>
      <c r="T39" s="98">
        <v>38168</v>
      </c>
      <c r="U39" s="101">
        <v>140.34013925387501</v>
      </c>
      <c r="V39" s="101">
        <v>124.958636203174</v>
      </c>
    </row>
    <row r="40" spans="16:22" x14ac:dyDescent="0.25">
      <c r="P40" s="98">
        <v>36860</v>
      </c>
      <c r="Q40" s="99">
        <v>99.246011599055294</v>
      </c>
      <c r="R40" s="100">
        <v>99.591783281117301</v>
      </c>
      <c r="T40" s="98">
        <v>38260</v>
      </c>
      <c r="U40" s="101">
        <v>144.30930543244699</v>
      </c>
      <c r="V40" s="101">
        <v>128.671788996679</v>
      </c>
    </row>
    <row r="41" spans="16:22" x14ac:dyDescent="0.25">
      <c r="P41" s="98">
        <v>36891</v>
      </c>
      <c r="Q41" s="99">
        <v>100</v>
      </c>
      <c r="R41" s="100">
        <v>100</v>
      </c>
      <c r="T41" s="98">
        <v>38352</v>
      </c>
      <c r="U41" s="101">
        <v>144.94990550056201</v>
      </c>
      <c r="V41" s="101">
        <v>129.09479815090901</v>
      </c>
    </row>
    <row r="42" spans="16:22" x14ac:dyDescent="0.25">
      <c r="P42" s="98">
        <v>36922</v>
      </c>
      <c r="Q42" s="99">
        <v>100.089272875448</v>
      </c>
      <c r="R42" s="100">
        <v>101.54234259986799</v>
      </c>
      <c r="T42" s="98">
        <v>38442</v>
      </c>
      <c r="U42" s="101">
        <v>155.10201278845801</v>
      </c>
      <c r="V42" s="101">
        <v>134.11228132882201</v>
      </c>
    </row>
    <row r="43" spans="16:22" x14ac:dyDescent="0.25">
      <c r="P43" s="98">
        <v>36950</v>
      </c>
      <c r="Q43" s="99">
        <v>100.233683109243</v>
      </c>
      <c r="R43" s="100">
        <v>103.738530828265</v>
      </c>
      <c r="T43" s="98">
        <v>38533</v>
      </c>
      <c r="U43" s="101">
        <v>160.49842837259001</v>
      </c>
      <c r="V43" s="101">
        <v>139.03047059177899</v>
      </c>
    </row>
    <row r="44" spans="16:22" x14ac:dyDescent="0.25">
      <c r="P44" s="98">
        <v>36981</v>
      </c>
      <c r="Q44" s="99">
        <v>100.298352015506</v>
      </c>
      <c r="R44" s="100">
        <v>104.544371197294</v>
      </c>
      <c r="T44" s="98">
        <v>38625</v>
      </c>
      <c r="U44" s="101">
        <v>164.71615216509599</v>
      </c>
      <c r="V44" s="101">
        <v>149.33929935950101</v>
      </c>
    </row>
    <row r="45" spans="16:22" x14ac:dyDescent="0.25">
      <c r="P45" s="98">
        <v>37011</v>
      </c>
      <c r="Q45" s="99">
        <v>100.35471816804601</v>
      </c>
      <c r="R45" s="100">
        <v>103.315163007038</v>
      </c>
      <c r="T45" s="98">
        <v>38717</v>
      </c>
      <c r="U45" s="101">
        <v>167.198879004096</v>
      </c>
      <c r="V45" s="101">
        <v>149.24986448490799</v>
      </c>
    </row>
    <row r="46" spans="16:22" x14ac:dyDescent="0.25">
      <c r="P46" s="98">
        <v>37042</v>
      </c>
      <c r="Q46" s="99">
        <v>100.71811525606</v>
      </c>
      <c r="R46" s="100">
        <v>102.46746469675099</v>
      </c>
      <c r="T46" s="98">
        <v>38807</v>
      </c>
      <c r="U46" s="101">
        <v>171.74480687540299</v>
      </c>
      <c r="V46" s="101">
        <v>151.41157633312901</v>
      </c>
    </row>
    <row r="47" spans="16:22" x14ac:dyDescent="0.25">
      <c r="P47" s="98">
        <v>37072</v>
      </c>
      <c r="Q47" s="99">
        <v>102.095285542676</v>
      </c>
      <c r="R47" s="100">
        <v>102.97632617512799</v>
      </c>
      <c r="T47" s="98">
        <v>38898</v>
      </c>
      <c r="U47" s="101">
        <v>175.755645352622</v>
      </c>
      <c r="V47" s="101">
        <v>153.15127405993701</v>
      </c>
    </row>
    <row r="48" spans="16:22" x14ac:dyDescent="0.25">
      <c r="P48" s="98">
        <v>37103</v>
      </c>
      <c r="Q48" s="99">
        <v>103.77410507663799</v>
      </c>
      <c r="R48" s="100">
        <v>105.73863930395299</v>
      </c>
      <c r="T48" s="98">
        <v>38990</v>
      </c>
      <c r="U48" s="101">
        <v>175.46730968700999</v>
      </c>
      <c r="V48" s="101">
        <v>156.86375610701799</v>
      </c>
    </row>
    <row r="49" spans="16:22" x14ac:dyDescent="0.25">
      <c r="P49" s="98">
        <v>37134</v>
      </c>
      <c r="Q49" s="99">
        <v>105.717017040288</v>
      </c>
      <c r="R49" s="100">
        <v>108.11094082080299</v>
      </c>
      <c r="T49" s="98">
        <v>39082</v>
      </c>
      <c r="U49" s="101">
        <v>174.81888605173</v>
      </c>
      <c r="V49" s="101">
        <v>160.51630194999501</v>
      </c>
    </row>
    <row r="50" spans="16:22" x14ac:dyDescent="0.25">
      <c r="P50" s="98">
        <v>37164</v>
      </c>
      <c r="Q50" s="99">
        <v>106.690495779548</v>
      </c>
      <c r="R50" s="100">
        <v>107.635367352532</v>
      </c>
      <c r="T50" s="98">
        <v>39172</v>
      </c>
      <c r="U50" s="101">
        <v>181.349845697164</v>
      </c>
      <c r="V50" s="101">
        <v>166.445766897466</v>
      </c>
    </row>
    <row r="51" spans="16:22" x14ac:dyDescent="0.25">
      <c r="P51" s="98">
        <v>37195</v>
      </c>
      <c r="Q51" s="99">
        <v>106.283276449794</v>
      </c>
      <c r="R51" s="100">
        <v>103.456765158181</v>
      </c>
      <c r="T51" s="98">
        <v>39263</v>
      </c>
      <c r="U51" s="101">
        <v>184.264950765534</v>
      </c>
      <c r="V51" s="101">
        <v>170.31200014197501</v>
      </c>
    </row>
    <row r="52" spans="16:22" x14ac:dyDescent="0.25">
      <c r="P52" s="98">
        <v>37225</v>
      </c>
      <c r="Q52" s="99">
        <v>105.15289163838899</v>
      </c>
      <c r="R52" s="100">
        <v>101.869874339071</v>
      </c>
      <c r="T52" s="98">
        <v>39355</v>
      </c>
      <c r="U52" s="101">
        <v>185.13705563379801</v>
      </c>
      <c r="V52" s="101">
        <v>167.87942636560899</v>
      </c>
    </row>
    <row r="53" spans="16:22" x14ac:dyDescent="0.25">
      <c r="P53" s="98">
        <v>37256</v>
      </c>
      <c r="Q53" s="99">
        <v>103.941646979257</v>
      </c>
      <c r="R53" s="100">
        <v>101.954303276712</v>
      </c>
      <c r="T53" s="98">
        <v>39447</v>
      </c>
      <c r="U53" s="101">
        <v>177.98138881886001</v>
      </c>
      <c r="V53" s="101">
        <v>157.51553724910701</v>
      </c>
    </row>
    <row r="54" spans="16:22" x14ac:dyDescent="0.25">
      <c r="P54" s="98">
        <v>37287</v>
      </c>
      <c r="Q54" s="99">
        <v>104.35973571317599</v>
      </c>
      <c r="R54" s="100">
        <v>104.44462025437301</v>
      </c>
      <c r="T54" s="98">
        <v>39538</v>
      </c>
      <c r="U54" s="101">
        <v>180.091811769983</v>
      </c>
      <c r="V54" s="101">
        <v>162.888812810232</v>
      </c>
    </row>
    <row r="55" spans="16:22" x14ac:dyDescent="0.25">
      <c r="P55" s="98">
        <v>37315</v>
      </c>
      <c r="Q55" s="99">
        <v>105.66188933375901</v>
      </c>
      <c r="R55" s="100">
        <v>103.83484878958301</v>
      </c>
      <c r="T55" s="98">
        <v>39629</v>
      </c>
      <c r="U55" s="101">
        <v>175.31548348404999</v>
      </c>
      <c r="V55" s="101">
        <v>158.44075532155301</v>
      </c>
    </row>
    <row r="56" spans="16:22" x14ac:dyDescent="0.25">
      <c r="P56" s="98">
        <v>37346</v>
      </c>
      <c r="Q56" s="99">
        <v>107.575870666903</v>
      </c>
      <c r="R56" s="100">
        <v>102.159547837983</v>
      </c>
      <c r="T56" s="98">
        <v>39721</v>
      </c>
      <c r="U56" s="101">
        <v>172.63268894436001</v>
      </c>
      <c r="V56" s="101">
        <v>162.36733384045399</v>
      </c>
    </row>
    <row r="57" spans="16:22" x14ac:dyDescent="0.25">
      <c r="P57" s="98">
        <v>37376</v>
      </c>
      <c r="Q57" s="99">
        <v>108.446756533222</v>
      </c>
      <c r="R57" s="100">
        <v>100.428565156272</v>
      </c>
      <c r="T57" s="98">
        <v>39813</v>
      </c>
      <c r="U57" s="101">
        <v>160.11223181321299</v>
      </c>
      <c r="V57" s="101">
        <v>136.80044431053301</v>
      </c>
    </row>
    <row r="58" spans="16:22" x14ac:dyDescent="0.25">
      <c r="P58" s="98">
        <v>37407</v>
      </c>
      <c r="Q58" s="99">
        <v>109.028820494103</v>
      </c>
      <c r="R58" s="100">
        <v>99.478903336531602</v>
      </c>
      <c r="T58" s="98">
        <v>39903</v>
      </c>
      <c r="U58" s="101">
        <v>146.90275672169199</v>
      </c>
      <c r="V58" s="101">
        <v>119.53026258237701</v>
      </c>
    </row>
    <row r="59" spans="16:22" x14ac:dyDescent="0.25">
      <c r="P59" s="98">
        <v>37437</v>
      </c>
      <c r="Q59" s="99">
        <v>109.48805024817401</v>
      </c>
      <c r="R59" s="100">
        <v>99.814174129104501</v>
      </c>
      <c r="T59" s="98">
        <v>39994</v>
      </c>
      <c r="U59" s="101">
        <v>145.88320659199101</v>
      </c>
      <c r="V59" s="101">
        <v>116.40977230765399</v>
      </c>
    </row>
    <row r="60" spans="16:22" x14ac:dyDescent="0.25">
      <c r="P60" s="98">
        <v>37468</v>
      </c>
      <c r="Q60" s="99">
        <v>110.52335414529701</v>
      </c>
      <c r="R60" s="100">
        <v>100.75344874659</v>
      </c>
      <c r="T60" s="98">
        <v>40086</v>
      </c>
      <c r="U60" s="101">
        <v>139.33834019574499</v>
      </c>
      <c r="V60" s="101">
        <v>104.186444941254</v>
      </c>
    </row>
    <row r="61" spans="16:22" x14ac:dyDescent="0.25">
      <c r="P61" s="98">
        <v>37499</v>
      </c>
      <c r="Q61" s="99">
        <v>111.712914164512</v>
      </c>
      <c r="R61" s="100">
        <v>103.742317396442</v>
      </c>
      <c r="T61" s="98">
        <v>40178</v>
      </c>
      <c r="U61" s="101">
        <v>135.312381474934</v>
      </c>
      <c r="V61" s="101">
        <v>108.65860094763499</v>
      </c>
    </row>
    <row r="62" spans="16:22" x14ac:dyDescent="0.25">
      <c r="P62" s="98">
        <v>37529</v>
      </c>
      <c r="Q62" s="99">
        <v>113.211767080416</v>
      </c>
      <c r="R62" s="100">
        <v>106.55297482642899</v>
      </c>
      <c r="T62" s="98">
        <v>40268</v>
      </c>
      <c r="U62" s="101">
        <v>137.09116712384599</v>
      </c>
      <c r="V62" s="101">
        <v>105.765520298826</v>
      </c>
    </row>
    <row r="63" spans="16:22" x14ac:dyDescent="0.25">
      <c r="P63" s="98">
        <v>37560</v>
      </c>
      <c r="Q63" s="99">
        <v>114.908808445448</v>
      </c>
      <c r="R63" s="100">
        <v>109.504362946822</v>
      </c>
      <c r="T63" s="98">
        <v>40359</v>
      </c>
      <c r="U63" s="101">
        <v>130.17659202854901</v>
      </c>
      <c r="V63" s="101">
        <v>115.96798805877199</v>
      </c>
    </row>
    <row r="64" spans="16:22" x14ac:dyDescent="0.25">
      <c r="P64" s="98">
        <v>37590</v>
      </c>
      <c r="Q64" s="99">
        <v>116.635253589149</v>
      </c>
      <c r="R64" s="100">
        <v>109.658440811237</v>
      </c>
      <c r="T64" s="98">
        <v>40451</v>
      </c>
      <c r="U64" s="101">
        <v>130.856630551542</v>
      </c>
      <c r="V64" s="101">
        <v>110.828339848876</v>
      </c>
    </row>
    <row r="65" spans="16:22" x14ac:dyDescent="0.25">
      <c r="P65" s="98">
        <v>37621</v>
      </c>
      <c r="Q65" s="99">
        <v>117.645825828092</v>
      </c>
      <c r="R65" s="100">
        <v>108.99735830265</v>
      </c>
      <c r="T65" s="98">
        <v>40543</v>
      </c>
      <c r="U65" s="101">
        <v>130.85523396841799</v>
      </c>
      <c r="V65" s="101">
        <v>123.86161463990901</v>
      </c>
    </row>
    <row r="66" spans="16:22" x14ac:dyDescent="0.25">
      <c r="P66" s="98">
        <v>37652</v>
      </c>
      <c r="Q66" s="99">
        <v>117.56048965284501</v>
      </c>
      <c r="R66" s="100">
        <v>107.37777790269099</v>
      </c>
      <c r="T66" s="98">
        <v>40633</v>
      </c>
      <c r="U66" s="101">
        <v>126.467741660906</v>
      </c>
      <c r="V66" s="101">
        <v>110.727104978691</v>
      </c>
    </row>
    <row r="67" spans="16:22" x14ac:dyDescent="0.25">
      <c r="P67" s="98">
        <v>37680</v>
      </c>
      <c r="Q67" s="99">
        <v>117.402900198748</v>
      </c>
      <c r="R67" s="100">
        <v>107.898788102588</v>
      </c>
      <c r="T67" s="98">
        <v>40724</v>
      </c>
      <c r="U67" s="101">
        <v>128.852131207794</v>
      </c>
      <c r="V67" s="101">
        <v>116.120493658889</v>
      </c>
    </row>
    <row r="68" spans="16:22" x14ac:dyDescent="0.25">
      <c r="P68" s="98">
        <v>37711</v>
      </c>
      <c r="Q68" s="99">
        <v>118.297653761875</v>
      </c>
      <c r="R68" s="100">
        <v>110.313398545281</v>
      </c>
      <c r="T68" s="98">
        <v>40816</v>
      </c>
      <c r="U68" s="101">
        <v>131.209701815231</v>
      </c>
      <c r="V68" s="101">
        <v>120.30888961004401</v>
      </c>
    </row>
    <row r="69" spans="16:22" x14ac:dyDescent="0.25">
      <c r="P69" s="98">
        <v>37741</v>
      </c>
      <c r="Q69" s="99">
        <v>120.043033262527</v>
      </c>
      <c r="R69" s="100">
        <v>112.93700068806901</v>
      </c>
      <c r="T69" s="98">
        <v>40908</v>
      </c>
      <c r="U69" s="101">
        <v>132.10817808945799</v>
      </c>
      <c r="V69" s="101">
        <v>122.818801855619</v>
      </c>
    </row>
    <row r="70" spans="16:22" x14ac:dyDescent="0.25">
      <c r="P70" s="98">
        <v>37772</v>
      </c>
      <c r="Q70" s="99">
        <v>121.679212689354</v>
      </c>
      <c r="R70" s="100">
        <v>114.163067666933</v>
      </c>
      <c r="T70" s="98">
        <v>40999</v>
      </c>
      <c r="U70" s="101">
        <v>128.934683403609</v>
      </c>
      <c r="V70" s="101">
        <v>117.553048869761</v>
      </c>
    </row>
    <row r="71" spans="16:22" x14ac:dyDescent="0.25">
      <c r="P71" s="98">
        <v>37802</v>
      </c>
      <c r="Q71" s="99">
        <v>122.618880929791</v>
      </c>
      <c r="R71" s="100">
        <v>113.676654769678</v>
      </c>
      <c r="T71" s="98">
        <v>41090</v>
      </c>
      <c r="U71" s="101">
        <v>132.96503117280801</v>
      </c>
      <c r="V71" s="101">
        <v>124.661186104424</v>
      </c>
    </row>
    <row r="72" spans="16:22" x14ac:dyDescent="0.25">
      <c r="P72" s="98">
        <v>37833</v>
      </c>
      <c r="Q72" s="99">
        <v>123.540978536374</v>
      </c>
      <c r="R72" s="100">
        <v>112.91047606546999</v>
      </c>
      <c r="T72" s="98">
        <v>41182</v>
      </c>
      <c r="U72" s="101">
        <v>134.977992870778</v>
      </c>
      <c r="V72" s="101">
        <v>126.74737235577</v>
      </c>
    </row>
    <row r="73" spans="16:22" x14ac:dyDescent="0.25">
      <c r="P73" s="98">
        <v>37864</v>
      </c>
      <c r="Q73" s="99">
        <v>124.724988588784</v>
      </c>
      <c r="R73" s="100">
        <v>112.60728691813399</v>
      </c>
      <c r="T73" s="98">
        <v>41274</v>
      </c>
      <c r="U73" s="101">
        <v>140.48790668801701</v>
      </c>
      <c r="V73" s="101">
        <v>129.18297859849301</v>
      </c>
    </row>
    <row r="74" spans="16:22" x14ac:dyDescent="0.25">
      <c r="P74" s="98">
        <v>37894</v>
      </c>
      <c r="Q74" s="99">
        <v>126.309025928712</v>
      </c>
      <c r="R74" s="100">
        <v>113.513897720855</v>
      </c>
      <c r="T74" s="98">
        <v>41364</v>
      </c>
      <c r="U74" s="101">
        <v>134.84637597480199</v>
      </c>
      <c r="V74" s="101">
        <v>129.10146346575499</v>
      </c>
    </row>
    <row r="75" spans="16:22" x14ac:dyDescent="0.25">
      <c r="P75" s="98">
        <v>37925</v>
      </c>
      <c r="Q75" s="99">
        <v>127.389622151143</v>
      </c>
      <c r="R75" s="100">
        <v>114.803753382171</v>
      </c>
      <c r="T75" s="98">
        <v>41455</v>
      </c>
      <c r="U75" s="101">
        <v>145.28471630714199</v>
      </c>
      <c r="V75" s="101">
        <v>136.17762883714599</v>
      </c>
    </row>
    <row r="76" spans="16:22" x14ac:dyDescent="0.25">
      <c r="P76" s="98">
        <v>37955</v>
      </c>
      <c r="Q76" s="99">
        <v>127.889525798821</v>
      </c>
      <c r="R76" s="100">
        <v>115.76069452202501</v>
      </c>
      <c r="T76" s="98">
        <v>41547</v>
      </c>
      <c r="U76" s="101">
        <v>146.57558363405801</v>
      </c>
      <c r="V76" s="101">
        <v>135.75541395925401</v>
      </c>
    </row>
    <row r="77" spans="16:22" x14ac:dyDescent="0.25">
      <c r="P77" s="98">
        <v>37986</v>
      </c>
      <c r="Q77" s="99">
        <v>128.44943584457801</v>
      </c>
      <c r="R77" s="100">
        <v>116.08025658858899</v>
      </c>
      <c r="T77" s="98">
        <v>41639</v>
      </c>
      <c r="U77" s="101">
        <v>151.51261291953099</v>
      </c>
      <c r="V77" s="101">
        <v>143.109163964657</v>
      </c>
    </row>
    <row r="78" spans="16:22" x14ac:dyDescent="0.25">
      <c r="P78" s="98">
        <v>38017</v>
      </c>
      <c r="Q78" s="99">
        <v>129.541216611116</v>
      </c>
      <c r="R78" s="100">
        <v>116.62552752143</v>
      </c>
      <c r="T78" s="98">
        <v>41729</v>
      </c>
      <c r="U78" s="101">
        <v>154.08511701744601</v>
      </c>
      <c r="V78" s="101">
        <v>144.889808488472</v>
      </c>
    </row>
    <row r="79" spans="16:22" x14ac:dyDescent="0.25">
      <c r="P79" s="98">
        <v>38046</v>
      </c>
      <c r="Q79" s="99">
        <v>131.944092514517</v>
      </c>
      <c r="R79" s="100">
        <v>118.96672268975</v>
      </c>
      <c r="T79" s="98">
        <v>41820</v>
      </c>
      <c r="U79" s="101">
        <v>158.48888678509601</v>
      </c>
      <c r="V79" s="101">
        <v>150.36502705520701</v>
      </c>
    </row>
    <row r="80" spans="16:22" x14ac:dyDescent="0.25">
      <c r="P80" s="98">
        <v>38077</v>
      </c>
      <c r="Q80" s="99">
        <v>134.460037729254</v>
      </c>
      <c r="R80" s="100">
        <v>121.762531682036</v>
      </c>
      <c r="T80" s="98">
        <v>41912</v>
      </c>
      <c r="U80" s="101">
        <v>163.391290184241</v>
      </c>
      <c r="V80" s="101">
        <v>152.10168107661599</v>
      </c>
    </row>
    <row r="81" spans="16:22" x14ac:dyDescent="0.25">
      <c r="P81" s="98">
        <v>38107</v>
      </c>
      <c r="Q81" s="99">
        <v>137.11086986703401</v>
      </c>
      <c r="R81" s="100">
        <v>123.959009920233</v>
      </c>
      <c r="T81" s="98">
        <v>42004</v>
      </c>
      <c r="U81" s="101">
        <v>166.84053386898799</v>
      </c>
      <c r="V81" s="101">
        <v>159.11188588121499</v>
      </c>
    </row>
    <row r="82" spans="16:22" x14ac:dyDescent="0.25">
      <c r="P82" s="98">
        <v>38138</v>
      </c>
      <c r="Q82" s="99">
        <v>138.719583748384</v>
      </c>
      <c r="R82" s="100">
        <v>124.546075573222</v>
      </c>
      <c r="T82" s="98">
        <v>42094</v>
      </c>
      <c r="U82" s="101">
        <v>169.90692061579901</v>
      </c>
      <c r="V82" s="101">
        <v>162.68451496711501</v>
      </c>
    </row>
    <row r="83" spans="16:22" x14ac:dyDescent="0.25">
      <c r="P83" s="98">
        <v>38168</v>
      </c>
      <c r="Q83" s="99">
        <v>140.84972733365001</v>
      </c>
      <c r="R83" s="100">
        <v>125.244598187896</v>
      </c>
      <c r="T83" s="98">
        <v>42185</v>
      </c>
      <c r="U83" s="101">
        <v>174.67038837333399</v>
      </c>
      <c r="V83" s="101">
        <v>166.073436229903</v>
      </c>
    </row>
    <row r="84" spans="16:22" x14ac:dyDescent="0.25">
      <c r="P84" s="98">
        <v>38199</v>
      </c>
      <c r="Q84" s="99">
        <v>142.70884994993699</v>
      </c>
      <c r="R84" s="100">
        <v>125.671527855835</v>
      </c>
      <c r="T84" s="98">
        <v>42277</v>
      </c>
      <c r="U84" s="101">
        <v>178.458801060116</v>
      </c>
      <c r="V84" s="101">
        <v>168.87533166831599</v>
      </c>
    </row>
    <row r="85" spans="16:22" x14ac:dyDescent="0.25">
      <c r="P85" s="98">
        <v>38230</v>
      </c>
      <c r="Q85" s="99">
        <v>144.90428874172201</v>
      </c>
      <c r="R85" s="100">
        <v>127.41110752821599</v>
      </c>
      <c r="T85" s="98">
        <v>42369</v>
      </c>
      <c r="U85" s="101">
        <v>179.04789735689201</v>
      </c>
      <c r="V85" s="101">
        <v>170.345059867278</v>
      </c>
    </row>
    <row r="86" spans="16:22" x14ac:dyDescent="0.25">
      <c r="P86" s="98">
        <v>38260</v>
      </c>
      <c r="Q86" s="99">
        <v>145.70488656550299</v>
      </c>
      <c r="R86" s="100">
        <v>129.035911894229</v>
      </c>
      <c r="T86" s="98">
        <v>42460</v>
      </c>
      <c r="U86" s="101">
        <v>183.71131213630599</v>
      </c>
      <c r="V86" s="101">
        <v>175.74550535998301</v>
      </c>
    </row>
    <row r="87" spans="16:22" x14ac:dyDescent="0.25">
      <c r="P87" s="98">
        <v>38291</v>
      </c>
      <c r="Q87" s="99">
        <v>145.36444332899799</v>
      </c>
      <c r="R87" s="100">
        <v>130.727022505386</v>
      </c>
      <c r="T87" s="98">
        <v>42551</v>
      </c>
      <c r="U87" s="101">
        <v>187.12748337936901</v>
      </c>
      <c r="V87" s="101">
        <v>178.437669649132</v>
      </c>
    </row>
    <row r="88" spans="16:22" x14ac:dyDescent="0.25">
      <c r="P88" s="98">
        <v>38321</v>
      </c>
      <c r="Q88" s="99">
        <v>145.08747529554799</v>
      </c>
      <c r="R88" s="100">
        <v>130.21037831825899</v>
      </c>
      <c r="T88" s="98">
        <v>42643</v>
      </c>
      <c r="U88" s="101">
        <v>194.513975577396</v>
      </c>
      <c r="V88" s="101">
        <v>185.63089414581299</v>
      </c>
    </row>
    <row r="89" spans="16:22" x14ac:dyDescent="0.25">
      <c r="P89" s="98">
        <v>38352</v>
      </c>
      <c r="Q89" s="99">
        <v>146.37282411074301</v>
      </c>
      <c r="R89" s="100">
        <v>130.43977267146701</v>
      </c>
      <c r="T89" s="98">
        <v>42735</v>
      </c>
      <c r="U89" s="101">
        <v>195.024222498462</v>
      </c>
      <c r="V89" s="101">
        <v>181.94422904079201</v>
      </c>
    </row>
    <row r="90" spans="16:22" x14ac:dyDescent="0.25">
      <c r="P90" s="98">
        <v>38383</v>
      </c>
      <c r="Q90" s="99">
        <v>149.52256259057799</v>
      </c>
      <c r="R90" s="100">
        <v>129.68558941085701</v>
      </c>
      <c r="T90" s="98">
        <v>42825</v>
      </c>
      <c r="U90" s="101">
        <v>204.597492539066</v>
      </c>
      <c r="V90" s="101">
        <v>189.99749814546499</v>
      </c>
    </row>
    <row r="91" spans="16:22" x14ac:dyDescent="0.25">
      <c r="P91" s="98">
        <v>38411</v>
      </c>
      <c r="Q91" s="99">
        <v>153.36690046756101</v>
      </c>
      <c r="R91" s="100">
        <v>132.51215962513999</v>
      </c>
      <c r="T91" s="98">
        <v>42916</v>
      </c>
      <c r="U91" s="101">
        <v>214.20074356870299</v>
      </c>
      <c r="V91" s="101">
        <v>192.994615389096</v>
      </c>
    </row>
    <row r="92" spans="16:22" x14ac:dyDescent="0.25">
      <c r="P92" s="98">
        <v>38442</v>
      </c>
      <c r="Q92" s="99">
        <v>156.73857885292799</v>
      </c>
      <c r="R92" s="100">
        <v>134.658364896292</v>
      </c>
      <c r="T92" s="98">
        <v>43008</v>
      </c>
      <c r="U92" s="101">
        <v>215.00002960753201</v>
      </c>
      <c r="V92" s="101">
        <v>198.55190739299499</v>
      </c>
    </row>
    <row r="93" spans="16:22" x14ac:dyDescent="0.25">
      <c r="P93" s="98">
        <v>38472</v>
      </c>
      <c r="Q93" s="99">
        <v>159.00068435690099</v>
      </c>
      <c r="R93" s="100">
        <v>137.51801950399999</v>
      </c>
      <c r="T93" s="98">
        <v>43100</v>
      </c>
      <c r="U93" s="101">
        <v>219.30350163085399</v>
      </c>
      <c r="V93" s="101">
        <v>197.673439252256</v>
      </c>
    </row>
    <row r="94" spans="16:22" x14ac:dyDescent="0.25">
      <c r="P94" s="98">
        <v>38503</v>
      </c>
      <c r="Q94" s="99">
        <v>160.683784029251</v>
      </c>
      <c r="R94" s="100">
        <v>138.986310840973</v>
      </c>
      <c r="T94" s="98">
        <v>43190</v>
      </c>
      <c r="U94" s="101">
        <v>219.28102939771199</v>
      </c>
      <c r="V94" s="101">
        <v>209.33371476499499</v>
      </c>
    </row>
    <row r="95" spans="16:22" x14ac:dyDescent="0.25">
      <c r="P95" s="98">
        <v>38533</v>
      </c>
      <c r="Q95" s="99">
        <v>162.201926343883</v>
      </c>
      <c r="R95" s="100">
        <v>140.156075386971</v>
      </c>
      <c r="T95" s="98">
        <v>43281</v>
      </c>
      <c r="U95" s="101">
        <v>225.78314552420699</v>
      </c>
      <c r="V95" s="101">
        <v>207.353112784541</v>
      </c>
    </row>
    <row r="96" spans="16:22" x14ac:dyDescent="0.25">
      <c r="P96" s="98">
        <v>38564</v>
      </c>
      <c r="Q96" s="99">
        <v>163.903159187743</v>
      </c>
      <c r="R96" s="100">
        <v>143.238656225748</v>
      </c>
      <c r="T96" s="98">
        <v>43373</v>
      </c>
      <c r="U96" s="101">
        <v>227.330355145022</v>
      </c>
      <c r="V96" s="101">
        <v>218.13248112087999</v>
      </c>
    </row>
    <row r="97" spans="16:22" x14ac:dyDescent="0.25">
      <c r="P97" s="98">
        <v>38595</v>
      </c>
      <c r="Q97" s="99">
        <v>166.130686463492</v>
      </c>
      <c r="R97" s="100">
        <v>147.025406250012</v>
      </c>
      <c r="T97" s="98">
        <v>43465</v>
      </c>
      <c r="U97" s="101">
        <v>231.31407526457701</v>
      </c>
      <c r="V97" s="101">
        <v>214.53256771076499</v>
      </c>
    </row>
    <row r="98" spans="16:22" x14ac:dyDescent="0.25">
      <c r="P98" s="98">
        <v>38625</v>
      </c>
      <c r="Q98" s="99">
        <v>167.872103639763</v>
      </c>
      <c r="R98" s="100">
        <v>151.327150089882</v>
      </c>
      <c r="T98" s="98">
        <v>43555</v>
      </c>
      <c r="U98" s="101">
        <v>234.25864233336</v>
      </c>
      <c r="V98" s="101">
        <v>225.163561230353</v>
      </c>
    </row>
    <row r="99" spans="16:22" x14ac:dyDescent="0.25">
      <c r="P99" s="98">
        <v>38656</v>
      </c>
      <c r="Q99" s="99">
        <v>169.031646473481</v>
      </c>
      <c r="R99" s="100">
        <v>152.167744310449</v>
      </c>
      <c r="T99" s="98">
        <v>43646</v>
      </c>
      <c r="U99" s="101">
        <v>238.063687600593</v>
      </c>
      <c r="V99" s="101">
        <v>226.86410568231801</v>
      </c>
    </row>
    <row r="100" spans="16:22" x14ac:dyDescent="0.25">
      <c r="P100" s="98">
        <v>38686</v>
      </c>
      <c r="Q100" s="99">
        <v>169.01020876131199</v>
      </c>
      <c r="R100" s="100">
        <v>151.40985023533801</v>
      </c>
      <c r="T100" s="98">
        <v>43738</v>
      </c>
      <c r="U100" s="101">
        <v>242.77648100484001</v>
      </c>
      <c r="V100" s="101">
        <v>225.38873852499</v>
      </c>
    </row>
    <row r="101" spans="16:22" x14ac:dyDescent="0.25">
      <c r="P101" s="98">
        <v>38717</v>
      </c>
      <c r="Q101" s="99">
        <v>170.47842102894401</v>
      </c>
      <c r="R101" s="100">
        <v>150.847978949534</v>
      </c>
      <c r="T101" s="98">
        <v>43830</v>
      </c>
      <c r="U101" s="101">
        <v>241.589985389817</v>
      </c>
      <c r="V101" s="101">
        <v>231.226778045608</v>
      </c>
    </row>
    <row r="102" spans="16:22" x14ac:dyDescent="0.25">
      <c r="P102" s="98">
        <v>38748</v>
      </c>
      <c r="Q102" s="99">
        <v>172.22795288376801</v>
      </c>
      <c r="R102" s="100">
        <v>151.41617286835401</v>
      </c>
      <c r="T102" s="98">
        <v>43921</v>
      </c>
      <c r="U102" s="101">
        <v>251.97088282085099</v>
      </c>
      <c r="V102" s="101">
        <v>245.23689262306399</v>
      </c>
    </row>
    <row r="103" spans="16:22" x14ac:dyDescent="0.25">
      <c r="P103" s="98">
        <v>38776</v>
      </c>
      <c r="Q103" s="99">
        <v>174.94515929175401</v>
      </c>
      <c r="R103" s="100">
        <v>153.34491220010301</v>
      </c>
      <c r="T103" s="98">
        <v>44012</v>
      </c>
      <c r="U103" s="101">
        <v>247.28139072257099</v>
      </c>
      <c r="V103" s="101">
        <v>227.54049609065299</v>
      </c>
    </row>
    <row r="104" spans="16:22" x14ac:dyDescent="0.25">
      <c r="P104" s="98">
        <v>38807</v>
      </c>
      <c r="Q104" s="99">
        <v>175.73585595482001</v>
      </c>
      <c r="R104" s="100">
        <v>153.88260136331499</v>
      </c>
      <c r="T104" s="98">
        <v>44104</v>
      </c>
      <c r="U104" s="101">
        <v>253.77747715638699</v>
      </c>
      <c r="V104" s="101">
        <v>243.46184158854101</v>
      </c>
    </row>
    <row r="105" spans="16:22" x14ac:dyDescent="0.25">
      <c r="P105" s="98">
        <v>38837</v>
      </c>
      <c r="Q105" s="99">
        <v>176.86760867991299</v>
      </c>
      <c r="R105" s="100">
        <v>154.81758104636299</v>
      </c>
      <c r="T105" s="98">
        <v>44196</v>
      </c>
      <c r="U105" s="101">
        <v>266.24318482978799</v>
      </c>
      <c r="V105" s="101">
        <v>259.75022502749403</v>
      </c>
    </row>
    <row r="106" spans="16:22" x14ac:dyDescent="0.25">
      <c r="P106" s="98">
        <v>38868</v>
      </c>
      <c r="Q106" s="99">
        <v>177.36381280026501</v>
      </c>
      <c r="R106" s="100">
        <v>154.40170745046601</v>
      </c>
      <c r="T106" s="98">
        <v>44286</v>
      </c>
      <c r="U106" s="101">
        <v>267.82101612449497</v>
      </c>
      <c r="V106" s="101">
        <v>261.08281591571102</v>
      </c>
    </row>
    <row r="107" spans="16:22" x14ac:dyDescent="0.25">
      <c r="P107" s="98">
        <v>38898</v>
      </c>
      <c r="Q107" s="99">
        <v>178.91804386115899</v>
      </c>
      <c r="R107" s="100">
        <v>155.38862917231799</v>
      </c>
      <c r="T107" s="98">
        <v>44377</v>
      </c>
      <c r="U107" s="101">
        <v>279.79323509892401</v>
      </c>
      <c r="V107" s="101">
        <v>270.171246901323</v>
      </c>
    </row>
    <row r="108" spans="16:22" x14ac:dyDescent="0.25">
      <c r="P108" s="98">
        <v>38929</v>
      </c>
      <c r="Q108" s="99">
        <v>178.71772850715899</v>
      </c>
      <c r="R108" s="100">
        <v>155.12482100416699</v>
      </c>
      <c r="T108" s="98">
        <v>44469</v>
      </c>
      <c r="U108" s="101">
        <v>292.91833773019601</v>
      </c>
      <c r="V108" s="101">
        <v>291.64952449029198</v>
      </c>
    </row>
    <row r="109" spans="16:22" x14ac:dyDescent="0.25">
      <c r="P109" s="98">
        <v>38960</v>
      </c>
      <c r="Q109" s="99">
        <v>178.071599592403</v>
      </c>
      <c r="R109" s="100">
        <v>156.18859145474801</v>
      </c>
      <c r="T109" s="98">
        <v>44561</v>
      </c>
      <c r="U109" s="101">
        <v>307.23706534217899</v>
      </c>
      <c r="V109" s="101">
        <v>302.09898154249299</v>
      </c>
    </row>
    <row r="110" spans="16:22" x14ac:dyDescent="0.25">
      <c r="P110" s="98">
        <v>38990</v>
      </c>
      <c r="Q110" s="99">
        <v>176.22849381025401</v>
      </c>
      <c r="R110" s="100">
        <v>155.946949380875</v>
      </c>
      <c r="T110" s="98">
        <v>44651</v>
      </c>
      <c r="U110" s="101">
        <v>309.63567888291402</v>
      </c>
      <c r="V110" s="101">
        <v>300.18006147112197</v>
      </c>
    </row>
    <row r="111" spans="16:22" x14ac:dyDescent="0.25">
      <c r="P111" s="98">
        <v>39021</v>
      </c>
      <c r="Q111" s="99">
        <v>174.88793304145699</v>
      </c>
      <c r="R111" s="100">
        <v>157.14261568513101</v>
      </c>
      <c r="T111" s="98">
        <v>44742</v>
      </c>
      <c r="U111" s="101">
        <v>331.523105501928</v>
      </c>
      <c r="V111" s="101">
        <v>331.46087332584301</v>
      </c>
    </row>
    <row r="112" spans="16:22" x14ac:dyDescent="0.25">
      <c r="P112" s="98">
        <v>39051</v>
      </c>
      <c r="Q112" s="99">
        <v>175.104988461153</v>
      </c>
      <c r="R112" s="100">
        <v>158.251216115376</v>
      </c>
      <c r="T112" s="98">
        <v>44834</v>
      </c>
      <c r="U112" s="101">
        <v>332.77929192673798</v>
      </c>
      <c r="V112" s="101">
        <v>330.58331425804198</v>
      </c>
    </row>
    <row r="113" spans="16:22" x14ac:dyDescent="0.25">
      <c r="P113" s="98">
        <v>39082</v>
      </c>
      <c r="Q113" s="99">
        <v>176.69790895398</v>
      </c>
      <c r="R113" s="100">
        <v>161.86106335185599</v>
      </c>
      <c r="T113" s="98">
        <v>44926</v>
      </c>
      <c r="U113" s="101">
        <v>326.71401877002199</v>
      </c>
      <c r="V113" s="101">
        <v>311.54991893626601</v>
      </c>
    </row>
    <row r="114" spans="16:22" x14ac:dyDescent="0.25">
      <c r="P114" s="98">
        <v>39113</v>
      </c>
      <c r="Q114" s="99">
        <v>179.52135280803</v>
      </c>
      <c r="R114" s="100">
        <v>164.446935279266</v>
      </c>
      <c r="T114" s="98">
        <v>45016</v>
      </c>
      <c r="U114" s="101">
        <v>329.37149687496702</v>
      </c>
      <c r="V114" s="101">
        <v>293.22242174246401</v>
      </c>
    </row>
    <row r="115" spans="16:22" x14ac:dyDescent="0.25">
      <c r="P115" s="98">
        <v>39141</v>
      </c>
      <c r="Q115" s="99">
        <v>181.88674438656699</v>
      </c>
      <c r="R115" s="100">
        <v>167.214373480912</v>
      </c>
      <c r="T115" s="98">
        <v>45107</v>
      </c>
      <c r="U115" s="101">
        <v>330.28311562953797</v>
      </c>
      <c r="V115" s="101">
        <v>300.56253521241302</v>
      </c>
    </row>
    <row r="116" spans="16:22" x14ac:dyDescent="0.25">
      <c r="P116" s="98">
        <v>39172</v>
      </c>
      <c r="Q116" s="99">
        <v>183.57955285289401</v>
      </c>
      <c r="R116" s="100">
        <v>167.11851254379999</v>
      </c>
      <c r="T116" s="98">
        <v>45199</v>
      </c>
      <c r="U116" s="101" t="s">
        <v>76</v>
      </c>
      <c r="V116" s="101" t="s">
        <v>76</v>
      </c>
    </row>
    <row r="117" spans="16:22" x14ac:dyDescent="0.25">
      <c r="P117" s="98">
        <v>39202</v>
      </c>
      <c r="Q117" s="99">
        <v>185.12399229772299</v>
      </c>
      <c r="R117" s="100">
        <v>168.20516946881301</v>
      </c>
      <c r="T117" s="98">
        <v>45291</v>
      </c>
      <c r="U117" s="101" t="s">
        <v>76</v>
      </c>
      <c r="V117" s="101" t="s">
        <v>76</v>
      </c>
    </row>
    <row r="118" spans="16:22" x14ac:dyDescent="0.25">
      <c r="P118" s="98">
        <v>39233</v>
      </c>
      <c r="Q118" s="99">
        <v>185.21029971997999</v>
      </c>
      <c r="R118" s="100">
        <v>167.78068136286501</v>
      </c>
      <c r="T118" s="98">
        <v>45382</v>
      </c>
      <c r="U118" s="101" t="s">
        <v>76</v>
      </c>
      <c r="V118" s="101" t="s">
        <v>76</v>
      </c>
    </row>
    <row r="119" spans="16:22" x14ac:dyDescent="0.25">
      <c r="P119" s="98">
        <v>39263</v>
      </c>
      <c r="Q119" s="99">
        <v>186.293750078784</v>
      </c>
      <c r="R119" s="100">
        <v>169.75959089171701</v>
      </c>
      <c r="T119" s="98">
        <v>45473</v>
      </c>
      <c r="U119" s="101" t="s">
        <v>76</v>
      </c>
      <c r="V119" s="101" t="s">
        <v>76</v>
      </c>
    </row>
    <row r="120" spans="16:22" x14ac:dyDescent="0.25">
      <c r="P120" s="98">
        <v>39294</v>
      </c>
      <c r="Q120" s="99">
        <v>186.13199130264599</v>
      </c>
      <c r="R120" s="100">
        <v>169.38843526799999</v>
      </c>
      <c r="T120" s="98">
        <v>45565</v>
      </c>
      <c r="U120" s="101" t="s">
        <v>76</v>
      </c>
      <c r="V120" s="101" t="s">
        <v>76</v>
      </c>
    </row>
    <row r="121" spans="16:22" x14ac:dyDescent="0.25">
      <c r="P121" s="98">
        <v>39325</v>
      </c>
      <c r="Q121" s="99">
        <v>187.160173908541</v>
      </c>
      <c r="R121" s="100">
        <v>169.91822504478799</v>
      </c>
      <c r="T121" s="98">
        <v>45657</v>
      </c>
      <c r="U121" s="101" t="s">
        <v>76</v>
      </c>
      <c r="V121" s="101" t="s">
        <v>76</v>
      </c>
    </row>
    <row r="122" spans="16:22" x14ac:dyDescent="0.25">
      <c r="P122" s="98">
        <v>39355</v>
      </c>
      <c r="Q122" s="99">
        <v>185.29418103483101</v>
      </c>
      <c r="R122" s="100">
        <v>166.06882577392301</v>
      </c>
      <c r="T122" s="98">
        <v>45747</v>
      </c>
      <c r="U122" s="101" t="s">
        <v>76</v>
      </c>
      <c r="V122" s="101" t="s">
        <v>76</v>
      </c>
    </row>
    <row r="123" spans="16:22" x14ac:dyDescent="0.25">
      <c r="P123" s="98">
        <v>39386</v>
      </c>
      <c r="Q123" s="99">
        <v>182.031015375989</v>
      </c>
      <c r="R123" s="100">
        <v>161.93221985337601</v>
      </c>
      <c r="T123" s="98">
        <v>45838</v>
      </c>
      <c r="U123" s="101" t="s">
        <v>76</v>
      </c>
      <c r="V123" s="101" t="s">
        <v>76</v>
      </c>
    </row>
    <row r="124" spans="16:22" x14ac:dyDescent="0.25">
      <c r="P124" s="98">
        <v>39416</v>
      </c>
      <c r="Q124" s="99">
        <v>178.844198770248</v>
      </c>
      <c r="R124" s="100">
        <v>155.68750600612</v>
      </c>
      <c r="T124" s="98">
        <v>45930</v>
      </c>
      <c r="U124" s="101" t="s">
        <v>76</v>
      </c>
      <c r="V124" s="101" t="s">
        <v>76</v>
      </c>
    </row>
    <row r="125" spans="16:22" x14ac:dyDescent="0.25">
      <c r="P125" s="98">
        <v>39447</v>
      </c>
      <c r="Q125" s="99">
        <v>178.45155345319199</v>
      </c>
      <c r="R125" s="100">
        <v>153.50825317949</v>
      </c>
      <c r="T125" s="98">
        <v>46022</v>
      </c>
      <c r="U125" s="101" t="s">
        <v>76</v>
      </c>
      <c r="V125" s="101" t="s">
        <v>76</v>
      </c>
    </row>
    <row r="126" spans="16:22" x14ac:dyDescent="0.25">
      <c r="P126" s="98">
        <v>39478</v>
      </c>
      <c r="Q126" s="99">
        <v>180.233177479533</v>
      </c>
      <c r="R126" s="100">
        <v>153.42711873395899</v>
      </c>
      <c r="T126" s="98">
        <v>46112</v>
      </c>
      <c r="U126" s="101" t="s">
        <v>76</v>
      </c>
      <c r="V126" s="101" t="s">
        <v>76</v>
      </c>
    </row>
    <row r="127" spans="16:22" x14ac:dyDescent="0.25">
      <c r="P127" s="98">
        <v>39507</v>
      </c>
      <c r="Q127" s="99">
        <v>180.43393365305701</v>
      </c>
      <c r="R127" s="100">
        <v>158.600023812399</v>
      </c>
      <c r="T127" s="98"/>
    </row>
    <row r="128" spans="16:22" x14ac:dyDescent="0.25">
      <c r="P128" s="98">
        <v>39538</v>
      </c>
      <c r="Q128" s="99">
        <v>178.52531123994299</v>
      </c>
      <c r="R128" s="100">
        <v>161.55732755766999</v>
      </c>
      <c r="T128" s="98"/>
    </row>
    <row r="129" spans="16:20" x14ac:dyDescent="0.25">
      <c r="P129" s="98">
        <v>39568</v>
      </c>
      <c r="Q129" s="99">
        <v>175.28401351495199</v>
      </c>
      <c r="R129" s="100">
        <v>161.47800987919601</v>
      </c>
      <c r="T129" s="98"/>
    </row>
    <row r="130" spans="16:20" x14ac:dyDescent="0.25">
      <c r="P130" s="98">
        <v>39599</v>
      </c>
      <c r="Q130" s="99">
        <v>173.69089766578099</v>
      </c>
      <c r="R130" s="100">
        <v>156.97323889819501</v>
      </c>
      <c r="T130" s="98"/>
    </row>
    <row r="131" spans="16:20" x14ac:dyDescent="0.25">
      <c r="P131" s="98">
        <v>39629</v>
      </c>
      <c r="Q131" s="99">
        <v>173.18949559163801</v>
      </c>
      <c r="R131" s="100">
        <v>153.81143039003999</v>
      </c>
      <c r="T131" s="98"/>
    </row>
    <row r="132" spans="16:20" x14ac:dyDescent="0.25">
      <c r="P132" s="98">
        <v>39660</v>
      </c>
      <c r="Q132" s="99">
        <v>173.00945319905099</v>
      </c>
      <c r="R132" s="100">
        <v>153.71580852436699</v>
      </c>
      <c r="T132" s="98"/>
    </row>
    <row r="133" spans="16:20" x14ac:dyDescent="0.25">
      <c r="P133" s="98">
        <v>39691</v>
      </c>
      <c r="Q133" s="99">
        <v>171.96579736143599</v>
      </c>
      <c r="R133" s="100">
        <v>155.24781579371501</v>
      </c>
      <c r="T133" s="98"/>
    </row>
    <row r="134" spans="16:20" x14ac:dyDescent="0.25">
      <c r="P134" s="98">
        <v>39721</v>
      </c>
      <c r="Q134" s="99">
        <v>168.352777588088</v>
      </c>
      <c r="R134" s="100">
        <v>152.864507656802</v>
      </c>
      <c r="T134" s="98"/>
    </row>
    <row r="135" spans="16:20" x14ac:dyDescent="0.25">
      <c r="P135" s="98">
        <v>39752</v>
      </c>
      <c r="Q135" s="99">
        <v>164.15267552306901</v>
      </c>
      <c r="R135" s="100">
        <v>144.705991721949</v>
      </c>
      <c r="T135" s="98"/>
    </row>
    <row r="136" spans="16:20" x14ac:dyDescent="0.25">
      <c r="P136" s="98">
        <v>39782</v>
      </c>
      <c r="Q136" s="99">
        <v>158.20879371547201</v>
      </c>
      <c r="R136" s="100">
        <v>135.08249297882199</v>
      </c>
      <c r="T136" s="98"/>
    </row>
    <row r="137" spans="16:20" x14ac:dyDescent="0.25">
      <c r="P137" s="98">
        <v>39813</v>
      </c>
      <c r="Q137" s="99">
        <v>155.34781508026501</v>
      </c>
      <c r="R137" s="100">
        <v>131.272946161021</v>
      </c>
      <c r="T137" s="98"/>
    </row>
    <row r="138" spans="16:20" x14ac:dyDescent="0.25">
      <c r="P138" s="98">
        <v>39844</v>
      </c>
      <c r="Q138" s="99">
        <v>151.428901343006</v>
      </c>
      <c r="R138" s="100">
        <v>129.46683033594601</v>
      </c>
      <c r="T138" s="98"/>
    </row>
    <row r="139" spans="16:20" x14ac:dyDescent="0.25">
      <c r="P139" s="98">
        <v>39872</v>
      </c>
      <c r="Q139" s="99">
        <v>148.727079728506</v>
      </c>
      <c r="R139" s="100">
        <v>126.82926692829101</v>
      </c>
      <c r="T139" s="98"/>
    </row>
    <row r="140" spans="16:20" x14ac:dyDescent="0.25">
      <c r="P140" s="98">
        <v>39903</v>
      </c>
      <c r="Q140" s="99">
        <v>143.97003719380299</v>
      </c>
      <c r="R140" s="100">
        <v>118.114364540106</v>
      </c>
      <c r="T140" s="98"/>
    </row>
    <row r="141" spans="16:20" x14ac:dyDescent="0.25">
      <c r="P141" s="98">
        <v>39933</v>
      </c>
      <c r="Q141" s="99">
        <v>140.95055197472399</v>
      </c>
      <c r="R141" s="100">
        <v>113.42494856336801</v>
      </c>
      <c r="T141" s="98"/>
    </row>
    <row r="142" spans="16:20" x14ac:dyDescent="0.25">
      <c r="P142" s="98">
        <v>39964</v>
      </c>
      <c r="Q142" s="99">
        <v>139.12709441322599</v>
      </c>
      <c r="R142" s="100">
        <v>110.08862347597599</v>
      </c>
      <c r="T142" s="98"/>
    </row>
    <row r="143" spans="16:20" x14ac:dyDescent="0.25">
      <c r="P143" s="98">
        <v>39994</v>
      </c>
      <c r="Q143" s="99">
        <v>139.64161991292701</v>
      </c>
      <c r="R143" s="100">
        <v>111.431209192994</v>
      </c>
      <c r="T143" s="98"/>
    </row>
    <row r="144" spans="16:20" x14ac:dyDescent="0.25">
      <c r="P144" s="98">
        <v>40025</v>
      </c>
      <c r="Q144" s="99">
        <v>140.02881213961001</v>
      </c>
      <c r="R144" s="100">
        <v>110.177004508297</v>
      </c>
      <c r="T144" s="98"/>
    </row>
    <row r="145" spans="16:20" x14ac:dyDescent="0.25">
      <c r="P145" s="98">
        <v>40056</v>
      </c>
      <c r="Q145" s="99">
        <v>139.03263149213799</v>
      </c>
      <c r="R145" s="100">
        <v>108.180218318626</v>
      </c>
      <c r="T145" s="98"/>
    </row>
    <row r="146" spans="16:20" x14ac:dyDescent="0.25">
      <c r="P146" s="98">
        <v>40086</v>
      </c>
      <c r="Q146" s="99">
        <v>135.22704150540201</v>
      </c>
      <c r="R146" s="100">
        <v>104.371145261865</v>
      </c>
      <c r="T146" s="98"/>
    </row>
    <row r="147" spans="16:20" x14ac:dyDescent="0.25">
      <c r="P147" s="98">
        <v>40117</v>
      </c>
      <c r="Q147" s="99">
        <v>130.612547144773</v>
      </c>
      <c r="R147" s="100">
        <v>101.450485933892</v>
      </c>
      <c r="T147" s="98"/>
    </row>
    <row r="148" spans="16:20" x14ac:dyDescent="0.25">
      <c r="P148" s="98">
        <v>40147</v>
      </c>
      <c r="Q148" s="99">
        <v>128.625547157564</v>
      </c>
      <c r="R148" s="100">
        <v>100.744335846334</v>
      </c>
      <c r="T148" s="98"/>
    </row>
    <row r="149" spans="16:20" x14ac:dyDescent="0.25">
      <c r="P149" s="98">
        <v>40178</v>
      </c>
      <c r="Q149" s="99">
        <v>129.18012836271001</v>
      </c>
      <c r="R149" s="100">
        <v>101.139975956965</v>
      </c>
      <c r="T149" s="98"/>
    </row>
    <row r="150" spans="16:20" x14ac:dyDescent="0.25">
      <c r="P150" s="98">
        <v>40209</v>
      </c>
      <c r="Q150" s="99">
        <v>131.31116746654601</v>
      </c>
      <c r="R150" s="100">
        <v>101.07165017263701</v>
      </c>
      <c r="T150" s="98"/>
    </row>
    <row r="151" spans="16:20" x14ac:dyDescent="0.25">
      <c r="P151" s="98">
        <v>40237</v>
      </c>
      <c r="Q151" s="99">
        <v>132.47130919735099</v>
      </c>
      <c r="R151" s="100">
        <v>100.403763345466</v>
      </c>
      <c r="T151" s="98"/>
    </row>
    <row r="152" spans="16:20" x14ac:dyDescent="0.25">
      <c r="P152" s="98">
        <v>40268</v>
      </c>
      <c r="Q152" s="99">
        <v>131.71161274567999</v>
      </c>
      <c r="R152" s="100">
        <v>101.37158651103</v>
      </c>
      <c r="T152" s="98"/>
    </row>
    <row r="153" spans="16:20" x14ac:dyDescent="0.25">
      <c r="P153" s="98">
        <v>40298</v>
      </c>
      <c r="Q153" s="99">
        <v>129.200866939794</v>
      </c>
      <c r="R153" s="100">
        <v>105.09671201691501</v>
      </c>
      <c r="T153" s="98"/>
    </row>
    <row r="154" spans="16:20" x14ac:dyDescent="0.25">
      <c r="P154" s="98">
        <v>40329</v>
      </c>
      <c r="Q154" s="99">
        <v>125.886420346932</v>
      </c>
      <c r="R154" s="100">
        <v>107.651805053418</v>
      </c>
      <c r="T154" s="98"/>
    </row>
    <row r="155" spans="16:20" x14ac:dyDescent="0.25">
      <c r="P155" s="98">
        <v>40359</v>
      </c>
      <c r="Q155" s="99">
        <v>124.06227622663199</v>
      </c>
      <c r="R155" s="100">
        <v>107.81810933225999</v>
      </c>
      <c r="T155" s="98"/>
    </row>
    <row r="156" spans="16:20" x14ac:dyDescent="0.25">
      <c r="P156" s="98">
        <v>40390</v>
      </c>
      <c r="Q156" s="99">
        <v>123.92019801472</v>
      </c>
      <c r="R156" s="100">
        <v>104.70695487925499</v>
      </c>
      <c r="T156" s="98"/>
    </row>
    <row r="157" spans="16:20" x14ac:dyDescent="0.25">
      <c r="P157" s="98">
        <v>40421</v>
      </c>
      <c r="Q157" s="99">
        <v>124.68159854605</v>
      </c>
      <c r="R157" s="100">
        <v>103.060598303739</v>
      </c>
      <c r="T157" s="98"/>
    </row>
    <row r="158" spans="16:20" x14ac:dyDescent="0.25">
      <c r="P158" s="98">
        <v>40451</v>
      </c>
      <c r="Q158" s="99">
        <v>124.223216844682</v>
      </c>
      <c r="R158" s="100">
        <v>103.101048980542</v>
      </c>
      <c r="T158" s="98"/>
    </row>
    <row r="159" spans="16:20" x14ac:dyDescent="0.25">
      <c r="P159" s="98">
        <v>40482</v>
      </c>
      <c r="Q159" s="99">
        <v>123.140511212707</v>
      </c>
      <c r="R159" s="100">
        <v>105.98387475869001</v>
      </c>
      <c r="T159" s="98"/>
    </row>
    <row r="160" spans="16:20" x14ac:dyDescent="0.25">
      <c r="P160" s="98">
        <v>40512</v>
      </c>
      <c r="Q160" s="99">
        <v>122.431155674436</v>
      </c>
      <c r="R160" s="100">
        <v>109.302586766367</v>
      </c>
      <c r="T160" s="98"/>
    </row>
    <row r="161" spans="16:20" x14ac:dyDescent="0.25">
      <c r="P161" s="98">
        <v>40543</v>
      </c>
      <c r="Q161" s="99">
        <v>122.98835309515999</v>
      </c>
      <c r="R161" s="100">
        <v>111.87980110933501</v>
      </c>
      <c r="T161" s="98"/>
    </row>
    <row r="162" spans="16:20" x14ac:dyDescent="0.25">
      <c r="P162" s="98">
        <v>40574</v>
      </c>
      <c r="Q162" s="99">
        <v>122.23848793921699</v>
      </c>
      <c r="R162" s="100">
        <v>110.879436895249</v>
      </c>
      <c r="T162" s="98"/>
    </row>
    <row r="163" spans="16:20" x14ac:dyDescent="0.25">
      <c r="P163" s="98">
        <v>40602</v>
      </c>
      <c r="Q163" s="99">
        <v>120.783965253319</v>
      </c>
      <c r="R163" s="100">
        <v>106.027470279908</v>
      </c>
      <c r="T163" s="98"/>
    </row>
    <row r="164" spans="16:20" x14ac:dyDescent="0.25">
      <c r="P164" s="98">
        <v>40633</v>
      </c>
      <c r="Q164" s="99">
        <v>119.46167582918299</v>
      </c>
      <c r="R164" s="100">
        <v>102.151451976586</v>
      </c>
      <c r="T164" s="98"/>
    </row>
    <row r="165" spans="16:20" x14ac:dyDescent="0.25">
      <c r="P165" s="98">
        <v>40663</v>
      </c>
      <c r="Q165" s="99">
        <v>119.978675085343</v>
      </c>
      <c r="R165" s="100">
        <v>101.12656878636</v>
      </c>
      <c r="T165" s="98"/>
    </row>
    <row r="166" spans="16:20" x14ac:dyDescent="0.25">
      <c r="P166" s="98">
        <v>40694</v>
      </c>
      <c r="Q166" s="99">
        <v>120.75666691369</v>
      </c>
      <c r="R166" s="100">
        <v>103.448729429748</v>
      </c>
      <c r="T166" s="98"/>
    </row>
    <row r="167" spans="16:20" x14ac:dyDescent="0.25">
      <c r="P167" s="98">
        <v>40724</v>
      </c>
      <c r="Q167" s="99">
        <v>120.732596347396</v>
      </c>
      <c r="R167" s="100">
        <v>105.440960525538</v>
      </c>
      <c r="T167" s="98"/>
    </row>
    <row r="168" spans="16:20" x14ac:dyDescent="0.25">
      <c r="P168" s="98">
        <v>40755</v>
      </c>
      <c r="Q168" s="99">
        <v>120.53661436322599</v>
      </c>
      <c r="R168" s="100">
        <v>108.060972957397</v>
      </c>
      <c r="T168" s="98"/>
    </row>
    <row r="169" spans="16:20" x14ac:dyDescent="0.25">
      <c r="P169" s="98">
        <v>40786</v>
      </c>
      <c r="Q169" s="99">
        <v>121.39403215714</v>
      </c>
      <c r="R169" s="100">
        <v>109.91576417610101</v>
      </c>
      <c r="T169" s="98"/>
    </row>
    <row r="170" spans="16:20" x14ac:dyDescent="0.25">
      <c r="P170" s="98">
        <v>40816</v>
      </c>
      <c r="Q170" s="99">
        <v>122.92407283991101</v>
      </c>
      <c r="R170" s="100">
        <v>111.58497748342801</v>
      </c>
      <c r="T170" s="98"/>
    </row>
    <row r="171" spans="16:20" x14ac:dyDescent="0.25">
      <c r="P171" s="98">
        <v>40847</v>
      </c>
      <c r="Q171" s="99">
        <v>124.059333619152</v>
      </c>
      <c r="R171" s="100">
        <v>113.525599222201</v>
      </c>
    </row>
    <row r="172" spans="16:20" x14ac:dyDescent="0.25">
      <c r="P172" s="98">
        <v>40877</v>
      </c>
      <c r="Q172" s="99">
        <v>124.085835031461</v>
      </c>
      <c r="R172" s="100">
        <v>113.37412517976399</v>
      </c>
    </row>
    <row r="173" spans="16:20" x14ac:dyDescent="0.25">
      <c r="P173" s="98">
        <v>40908</v>
      </c>
      <c r="Q173" s="99">
        <v>123.582042304194</v>
      </c>
      <c r="R173" s="100">
        <v>113.62415305981899</v>
      </c>
    </row>
    <row r="174" spans="16:20" x14ac:dyDescent="0.25">
      <c r="P174" s="98">
        <v>40939</v>
      </c>
      <c r="Q174" s="99">
        <v>122.107541269226</v>
      </c>
      <c r="R174" s="100">
        <v>110.833460659184</v>
      </c>
    </row>
    <row r="175" spans="16:20" x14ac:dyDescent="0.25">
      <c r="P175" s="98">
        <v>40968</v>
      </c>
      <c r="Q175" s="99">
        <v>120.30498069366</v>
      </c>
      <c r="R175" s="100">
        <v>109.290571138902</v>
      </c>
    </row>
    <row r="176" spans="16:20" x14ac:dyDescent="0.25">
      <c r="P176" s="98">
        <v>40999</v>
      </c>
      <c r="Q176" s="99">
        <v>120.298616310743</v>
      </c>
      <c r="R176" s="100">
        <v>108.566022482202</v>
      </c>
    </row>
    <row r="177" spans="16:18" x14ac:dyDescent="0.25">
      <c r="P177" s="98">
        <v>41029</v>
      </c>
      <c r="Q177" s="99">
        <v>120.970458856517</v>
      </c>
      <c r="R177" s="100">
        <v>110.112202181548</v>
      </c>
    </row>
    <row r="178" spans="16:18" x14ac:dyDescent="0.25">
      <c r="P178" s="98">
        <v>41060</v>
      </c>
      <c r="Q178" s="99">
        <v>122.48895438403</v>
      </c>
      <c r="R178" s="100">
        <v>111.11792261662301</v>
      </c>
    </row>
    <row r="179" spans="16:18" x14ac:dyDescent="0.25">
      <c r="P179" s="98">
        <v>41090</v>
      </c>
      <c r="Q179" s="99">
        <v>123.16991990194001</v>
      </c>
      <c r="R179" s="100">
        <v>112.60853904161</v>
      </c>
    </row>
    <row r="180" spans="16:18" x14ac:dyDescent="0.25">
      <c r="P180" s="98">
        <v>41121</v>
      </c>
      <c r="Q180" s="99">
        <v>124.2428511853</v>
      </c>
      <c r="R180" s="100">
        <v>114.579937078782</v>
      </c>
    </row>
    <row r="181" spans="16:18" x14ac:dyDescent="0.25">
      <c r="P181" s="98">
        <v>41152</v>
      </c>
      <c r="Q181" s="99">
        <v>125.356382057784</v>
      </c>
      <c r="R181" s="100">
        <v>116.84164747702199</v>
      </c>
    </row>
    <row r="182" spans="16:18" x14ac:dyDescent="0.25">
      <c r="P182" s="98">
        <v>41182</v>
      </c>
      <c r="Q182" s="99">
        <v>126.38730957781</v>
      </c>
      <c r="R182" s="100">
        <v>116.889346326534</v>
      </c>
    </row>
    <row r="183" spans="16:18" x14ac:dyDescent="0.25">
      <c r="P183" s="98">
        <v>41213</v>
      </c>
      <c r="Q183" s="99">
        <v>128.166301681764</v>
      </c>
      <c r="R183" s="100">
        <v>116.66244264233799</v>
      </c>
    </row>
    <row r="184" spans="16:18" x14ac:dyDescent="0.25">
      <c r="P184" s="98">
        <v>41243</v>
      </c>
      <c r="Q184" s="99">
        <v>129.26765066129201</v>
      </c>
      <c r="R184" s="100">
        <v>115.835367954167</v>
      </c>
    </row>
    <row r="185" spans="16:18" x14ac:dyDescent="0.25">
      <c r="P185" s="98">
        <v>41274</v>
      </c>
      <c r="Q185" s="99">
        <v>130.243758896299</v>
      </c>
      <c r="R185" s="100">
        <v>116.639921888312</v>
      </c>
    </row>
    <row r="186" spans="16:18" x14ac:dyDescent="0.25">
      <c r="P186" s="98">
        <v>41305</v>
      </c>
      <c r="Q186" s="99">
        <v>128.860453004552</v>
      </c>
      <c r="R186" s="100">
        <v>115.78772732883201</v>
      </c>
    </row>
    <row r="187" spans="16:18" x14ac:dyDescent="0.25">
      <c r="P187" s="98">
        <v>41333</v>
      </c>
      <c r="Q187" s="99">
        <v>127.270502768038</v>
      </c>
      <c r="R187" s="100">
        <v>116.752843992355</v>
      </c>
    </row>
    <row r="188" spans="16:18" x14ac:dyDescent="0.25">
      <c r="P188" s="98">
        <v>41364</v>
      </c>
      <c r="Q188" s="99">
        <v>126.98333026898599</v>
      </c>
      <c r="R188" s="100">
        <v>118.039715684952</v>
      </c>
    </row>
    <row r="189" spans="16:18" x14ac:dyDescent="0.25">
      <c r="P189" s="98">
        <v>41394</v>
      </c>
      <c r="Q189" s="99">
        <v>129.21289775304101</v>
      </c>
      <c r="R189" s="100">
        <v>121.918366653481</v>
      </c>
    </row>
    <row r="190" spans="16:18" x14ac:dyDescent="0.25">
      <c r="P190" s="98">
        <v>41425</v>
      </c>
      <c r="Q190" s="99">
        <v>132.06801293865101</v>
      </c>
      <c r="R190" s="100">
        <v>123.583051261181</v>
      </c>
    </row>
    <row r="191" spans="16:18" x14ac:dyDescent="0.25">
      <c r="P191" s="98">
        <v>41455</v>
      </c>
      <c r="Q191" s="99">
        <v>134.420615106197</v>
      </c>
      <c r="R191" s="100">
        <v>124.62099576302499</v>
      </c>
    </row>
    <row r="192" spans="16:18" x14ac:dyDescent="0.25">
      <c r="P192" s="98">
        <v>41486</v>
      </c>
      <c r="Q192" s="99">
        <v>135.37905555905499</v>
      </c>
      <c r="R192" s="100">
        <v>123.645027658768</v>
      </c>
    </row>
    <row r="193" spans="16:18" x14ac:dyDescent="0.25">
      <c r="P193" s="98">
        <v>41517</v>
      </c>
      <c r="Q193" s="99">
        <v>136.052670863055</v>
      </c>
      <c r="R193" s="100">
        <v>123.720386379948</v>
      </c>
    </row>
    <row r="194" spans="16:18" x14ac:dyDescent="0.25">
      <c r="P194" s="98">
        <v>41547</v>
      </c>
      <c r="Q194" s="99">
        <v>136.893815501321</v>
      </c>
      <c r="R194" s="100">
        <v>124.031797454957</v>
      </c>
    </row>
    <row r="195" spans="16:18" x14ac:dyDescent="0.25">
      <c r="P195" s="98">
        <v>41578</v>
      </c>
      <c r="Q195" s="99">
        <v>137.59081999401499</v>
      </c>
      <c r="R195" s="100">
        <v>125.366461850626</v>
      </c>
    </row>
    <row r="196" spans="16:18" x14ac:dyDescent="0.25">
      <c r="P196" s="98">
        <v>41608</v>
      </c>
      <c r="Q196" s="99">
        <v>138.521030916451</v>
      </c>
      <c r="R196" s="100">
        <v>127.11864101383701</v>
      </c>
    </row>
    <row r="197" spans="16:18" x14ac:dyDescent="0.25">
      <c r="P197" s="98">
        <v>41639</v>
      </c>
      <c r="Q197" s="99">
        <v>139.751454464967</v>
      </c>
      <c r="R197" s="100">
        <v>128.06081706136101</v>
      </c>
    </row>
    <row r="198" spans="16:18" x14ac:dyDescent="0.25">
      <c r="P198" s="98">
        <v>41670</v>
      </c>
      <c r="Q198" s="99">
        <v>141.78514231589801</v>
      </c>
      <c r="R198" s="100">
        <v>129.87727067032</v>
      </c>
    </row>
    <row r="199" spans="16:18" x14ac:dyDescent="0.25">
      <c r="P199" s="98">
        <v>41698</v>
      </c>
      <c r="Q199" s="99">
        <v>142.541066092302</v>
      </c>
      <c r="R199" s="100">
        <v>130.388548435578</v>
      </c>
    </row>
    <row r="200" spans="16:18" x14ac:dyDescent="0.25">
      <c r="P200" s="98">
        <v>41729</v>
      </c>
      <c r="Q200" s="99">
        <v>143.09056165739099</v>
      </c>
      <c r="R200" s="100">
        <v>132.85177112322299</v>
      </c>
    </row>
    <row r="201" spans="16:18" x14ac:dyDescent="0.25">
      <c r="P201" s="98">
        <v>41759</v>
      </c>
      <c r="Q201" s="99">
        <v>143.356192281435</v>
      </c>
      <c r="R201" s="100">
        <v>134.15879234610799</v>
      </c>
    </row>
    <row r="202" spans="16:18" x14ac:dyDescent="0.25">
      <c r="P202" s="98">
        <v>41790</v>
      </c>
      <c r="Q202" s="99">
        <v>145.414292843981</v>
      </c>
      <c r="R202" s="100">
        <v>135.77014221240299</v>
      </c>
    </row>
    <row r="203" spans="16:18" x14ac:dyDescent="0.25">
      <c r="P203" s="98">
        <v>41820</v>
      </c>
      <c r="Q203" s="99">
        <v>147.612566764527</v>
      </c>
      <c r="R203" s="100">
        <v>136.069427014062</v>
      </c>
    </row>
    <row r="204" spans="16:18" x14ac:dyDescent="0.25">
      <c r="P204" s="98">
        <v>41851</v>
      </c>
      <c r="Q204" s="99">
        <v>150.12518167675699</v>
      </c>
      <c r="R204" s="100">
        <v>136.430993306875</v>
      </c>
    </row>
    <row r="205" spans="16:18" x14ac:dyDescent="0.25">
      <c r="P205" s="98">
        <v>41882</v>
      </c>
      <c r="Q205" s="99">
        <v>151.55202132726001</v>
      </c>
      <c r="R205" s="100">
        <v>137.39889930887799</v>
      </c>
    </row>
    <row r="206" spans="16:18" x14ac:dyDescent="0.25">
      <c r="P206" s="98">
        <v>41912</v>
      </c>
      <c r="Q206" s="99">
        <v>152.99943204015401</v>
      </c>
      <c r="R206" s="100">
        <v>139.342059073705</v>
      </c>
    </row>
    <row r="207" spans="16:18" x14ac:dyDescent="0.25">
      <c r="P207" s="98">
        <v>41943</v>
      </c>
      <c r="Q207" s="99">
        <v>153.66803236100699</v>
      </c>
      <c r="R207" s="100">
        <v>141.31809904593601</v>
      </c>
    </row>
    <row r="208" spans="16:18" x14ac:dyDescent="0.25">
      <c r="P208" s="98">
        <v>41973</v>
      </c>
      <c r="Q208" s="99">
        <v>154.95678619748</v>
      </c>
      <c r="R208" s="100">
        <v>143.69183871940101</v>
      </c>
    </row>
    <row r="209" spans="16:18" x14ac:dyDescent="0.25">
      <c r="P209" s="98">
        <v>42004</v>
      </c>
      <c r="Q209" s="99">
        <v>155.85964496986799</v>
      </c>
      <c r="R209" s="100">
        <v>145.93563616784601</v>
      </c>
    </row>
    <row r="210" spans="16:18" x14ac:dyDescent="0.25">
      <c r="P210" s="98">
        <v>42035</v>
      </c>
      <c r="Q210" s="99">
        <v>157.32117520504599</v>
      </c>
      <c r="R210" s="100">
        <v>148.42228943539499</v>
      </c>
    </row>
    <row r="211" spans="16:18" x14ac:dyDescent="0.25">
      <c r="P211" s="98">
        <v>42063</v>
      </c>
      <c r="Q211" s="99">
        <v>157.49891307543601</v>
      </c>
      <c r="R211" s="100">
        <v>148.22672711347701</v>
      </c>
    </row>
    <row r="212" spans="16:18" x14ac:dyDescent="0.25">
      <c r="P212" s="98">
        <v>42094</v>
      </c>
      <c r="Q212" s="99">
        <v>158.429993990751</v>
      </c>
      <c r="R212" s="100">
        <v>149.02165378714801</v>
      </c>
    </row>
    <row r="213" spans="16:18" x14ac:dyDescent="0.25">
      <c r="P213" s="98">
        <v>42124</v>
      </c>
      <c r="Q213" s="99">
        <v>159.236604852797</v>
      </c>
      <c r="R213" s="100">
        <v>149.23408974229201</v>
      </c>
    </row>
    <row r="214" spans="16:18" x14ac:dyDescent="0.25">
      <c r="P214" s="98">
        <v>42155</v>
      </c>
      <c r="Q214" s="99">
        <v>161.68471372513301</v>
      </c>
      <c r="R214" s="100">
        <v>151.421269578894</v>
      </c>
    </row>
    <row r="215" spans="16:18" x14ac:dyDescent="0.25">
      <c r="P215" s="98">
        <v>42185</v>
      </c>
      <c r="Q215" s="99">
        <v>164.011217834749</v>
      </c>
      <c r="R215" s="100">
        <v>151.774301845601</v>
      </c>
    </row>
    <row r="216" spans="16:18" x14ac:dyDescent="0.25">
      <c r="P216" s="98">
        <v>42216</v>
      </c>
      <c r="Q216" s="99">
        <v>166.38020175691</v>
      </c>
      <c r="R216" s="100">
        <v>153.59444451413501</v>
      </c>
    </row>
    <row r="217" spans="16:18" x14ac:dyDescent="0.25">
      <c r="P217" s="98">
        <v>42247</v>
      </c>
      <c r="Q217" s="99">
        <v>167.433898557688</v>
      </c>
      <c r="R217" s="100">
        <v>154.703375235208</v>
      </c>
    </row>
    <row r="218" spans="16:18" x14ac:dyDescent="0.25">
      <c r="P218" s="98">
        <v>42277</v>
      </c>
      <c r="Q218" s="99">
        <v>167.237841157134</v>
      </c>
      <c r="R218" s="100">
        <v>155.301734303015</v>
      </c>
    </row>
    <row r="219" spans="16:18" x14ac:dyDescent="0.25">
      <c r="P219" s="98">
        <v>42308</v>
      </c>
      <c r="Q219" s="99">
        <v>165.84669036551401</v>
      </c>
      <c r="R219" s="100">
        <v>153.401578166229</v>
      </c>
    </row>
    <row r="220" spans="16:18" x14ac:dyDescent="0.25">
      <c r="P220" s="98">
        <v>42338</v>
      </c>
      <c r="Q220" s="99">
        <v>165.91957233362899</v>
      </c>
      <c r="R220" s="100">
        <v>152.99495503160699</v>
      </c>
    </row>
    <row r="221" spans="16:18" x14ac:dyDescent="0.25">
      <c r="P221" s="98">
        <v>42369</v>
      </c>
      <c r="Q221" s="99">
        <v>167.66069994973901</v>
      </c>
      <c r="R221" s="100">
        <v>154.92231673794399</v>
      </c>
    </row>
    <row r="222" spans="16:18" x14ac:dyDescent="0.25">
      <c r="P222" s="98">
        <v>42400</v>
      </c>
      <c r="Q222" s="99">
        <v>171.33244871135301</v>
      </c>
      <c r="R222" s="100">
        <v>159.495118393268</v>
      </c>
    </row>
    <row r="223" spans="16:18" x14ac:dyDescent="0.25">
      <c r="P223" s="98">
        <v>42429</v>
      </c>
      <c r="Q223" s="99">
        <v>172.753731769875</v>
      </c>
      <c r="R223" s="100">
        <v>161.44996154135899</v>
      </c>
    </row>
    <row r="224" spans="16:18" x14ac:dyDescent="0.25">
      <c r="P224" s="98">
        <v>42460</v>
      </c>
      <c r="Q224" s="99">
        <v>172.575195196962</v>
      </c>
      <c r="R224" s="100">
        <v>161.128118180949</v>
      </c>
    </row>
    <row r="225" spans="16:18" x14ac:dyDescent="0.25">
      <c r="P225" s="98">
        <v>42490</v>
      </c>
      <c r="Q225" s="99">
        <v>171.08153969177701</v>
      </c>
      <c r="R225" s="100">
        <v>158.87909722795601</v>
      </c>
    </row>
    <row r="226" spans="16:18" x14ac:dyDescent="0.25">
      <c r="P226" s="98">
        <v>42521</v>
      </c>
      <c r="Q226" s="99">
        <v>172.509796391728</v>
      </c>
      <c r="R226" s="100">
        <v>159.825416259631</v>
      </c>
    </row>
    <row r="227" spans="16:18" x14ac:dyDescent="0.25">
      <c r="P227" s="98">
        <v>42551</v>
      </c>
      <c r="Q227" s="99">
        <v>175.215845866873</v>
      </c>
      <c r="R227" s="100">
        <v>162.29578566588799</v>
      </c>
    </row>
    <row r="228" spans="16:18" x14ac:dyDescent="0.25">
      <c r="P228" s="98">
        <v>42582</v>
      </c>
      <c r="Q228" s="99">
        <v>179.77704785665799</v>
      </c>
      <c r="R228" s="100">
        <v>166.161768314304</v>
      </c>
    </row>
    <row r="229" spans="16:18" x14ac:dyDescent="0.25">
      <c r="P229" s="98">
        <v>42613</v>
      </c>
      <c r="Q229" s="99">
        <v>182.26131606115899</v>
      </c>
      <c r="R229" s="100">
        <v>168.65518494581201</v>
      </c>
    </row>
    <row r="230" spans="16:18" x14ac:dyDescent="0.25">
      <c r="P230" s="98">
        <v>42643</v>
      </c>
      <c r="Q230" s="99">
        <v>183.56628475913899</v>
      </c>
      <c r="R230" s="100">
        <v>169.555769695349</v>
      </c>
    </row>
    <row r="231" spans="16:18" x14ac:dyDescent="0.25">
      <c r="P231" s="98">
        <v>42674</v>
      </c>
      <c r="Q231" s="99">
        <v>182.29217385296201</v>
      </c>
      <c r="R231" s="100">
        <v>168.21385769690701</v>
      </c>
    </row>
    <row r="232" spans="16:18" x14ac:dyDescent="0.25">
      <c r="P232" s="98">
        <v>42704</v>
      </c>
      <c r="Q232" s="99">
        <v>181.94945917750201</v>
      </c>
      <c r="R232" s="100">
        <v>166.46004571971201</v>
      </c>
    </row>
    <row r="233" spans="16:18" x14ac:dyDescent="0.25">
      <c r="P233" s="98">
        <v>42735</v>
      </c>
      <c r="Q233" s="99">
        <v>183.03418105362601</v>
      </c>
      <c r="R233" s="100">
        <v>165.40041657090401</v>
      </c>
    </row>
    <row r="234" spans="16:18" x14ac:dyDescent="0.25">
      <c r="P234" s="98">
        <v>42766</v>
      </c>
      <c r="Q234" s="99">
        <v>186.818642848146</v>
      </c>
      <c r="R234" s="100">
        <v>167.19612211849201</v>
      </c>
    </row>
    <row r="235" spans="16:18" x14ac:dyDescent="0.25">
      <c r="P235" s="98">
        <v>42794</v>
      </c>
      <c r="Q235" s="99">
        <v>191.283660226135</v>
      </c>
      <c r="R235" s="100">
        <v>170.75950032786599</v>
      </c>
    </row>
    <row r="236" spans="16:18" x14ac:dyDescent="0.25">
      <c r="P236" s="98">
        <v>42825</v>
      </c>
      <c r="Q236" s="99">
        <v>193.92801102190401</v>
      </c>
      <c r="R236" s="100">
        <v>174.38715743698901</v>
      </c>
    </row>
    <row r="237" spans="16:18" x14ac:dyDescent="0.25">
      <c r="P237" s="98">
        <v>42855</v>
      </c>
      <c r="Q237" s="99">
        <v>195.49415651674099</v>
      </c>
      <c r="R237" s="100">
        <v>175.94835565487401</v>
      </c>
    </row>
    <row r="238" spans="16:18" x14ac:dyDescent="0.25">
      <c r="P238" s="98">
        <v>42886</v>
      </c>
      <c r="Q238" s="99">
        <v>197.77865834347</v>
      </c>
      <c r="R238" s="100">
        <v>175.922558238314</v>
      </c>
    </row>
    <row r="239" spans="16:18" x14ac:dyDescent="0.25">
      <c r="P239" s="98">
        <v>42916</v>
      </c>
      <c r="Q239" s="99">
        <v>202.366841552332</v>
      </c>
      <c r="R239" s="100">
        <v>176.28542395329401</v>
      </c>
    </row>
    <row r="240" spans="16:18" x14ac:dyDescent="0.25">
      <c r="P240" s="98">
        <v>42947</v>
      </c>
      <c r="Q240" s="99">
        <v>205.42371408966801</v>
      </c>
      <c r="R240" s="100">
        <v>176.70153516381399</v>
      </c>
    </row>
    <row r="241" spans="16:18" x14ac:dyDescent="0.25">
      <c r="P241" s="98">
        <v>42978</v>
      </c>
      <c r="Q241" s="99">
        <v>205.89215308250601</v>
      </c>
      <c r="R241" s="100">
        <v>179.302473890231</v>
      </c>
    </row>
    <row r="242" spans="16:18" x14ac:dyDescent="0.25">
      <c r="P242" s="98">
        <v>43008</v>
      </c>
      <c r="Q242" s="99">
        <v>203.634806193895</v>
      </c>
      <c r="R242" s="100">
        <v>180.653544041814</v>
      </c>
    </row>
    <row r="243" spans="16:18" x14ac:dyDescent="0.25">
      <c r="P243" s="98">
        <v>43039</v>
      </c>
      <c r="Q243" s="99">
        <v>202.31614998670901</v>
      </c>
      <c r="R243" s="100">
        <v>182.15761672263099</v>
      </c>
    </row>
    <row r="244" spans="16:18" x14ac:dyDescent="0.25">
      <c r="P244" s="98">
        <v>43069</v>
      </c>
      <c r="Q244" s="99">
        <v>203.60785930799901</v>
      </c>
      <c r="R244" s="100">
        <v>180.64383627726599</v>
      </c>
    </row>
    <row r="245" spans="16:18" x14ac:dyDescent="0.25">
      <c r="P245" s="98">
        <v>43100</v>
      </c>
      <c r="Q245" s="99">
        <v>206.59305013100001</v>
      </c>
      <c r="R245" s="100">
        <v>180.793303599604</v>
      </c>
    </row>
    <row r="246" spans="16:18" x14ac:dyDescent="0.25">
      <c r="P246" s="98">
        <v>43131</v>
      </c>
      <c r="Q246" s="99">
        <v>209.791270526045</v>
      </c>
      <c r="R246" s="100">
        <v>182.95780996464401</v>
      </c>
    </row>
    <row r="247" spans="16:18" x14ac:dyDescent="0.25">
      <c r="P247" s="98">
        <v>43159</v>
      </c>
      <c r="Q247" s="99">
        <v>209.45909137972399</v>
      </c>
      <c r="R247" s="100">
        <v>188.49896680745101</v>
      </c>
    </row>
    <row r="248" spans="16:18" x14ac:dyDescent="0.25">
      <c r="P248" s="98">
        <v>43190</v>
      </c>
      <c r="Q248" s="99">
        <v>207.39447899933199</v>
      </c>
      <c r="R248" s="100">
        <v>191.66592265955799</v>
      </c>
    </row>
    <row r="249" spans="16:18" x14ac:dyDescent="0.25">
      <c r="P249" s="98">
        <v>43220</v>
      </c>
      <c r="Q249" s="99">
        <v>206.64100423183001</v>
      </c>
      <c r="R249" s="100">
        <v>191.004112241526</v>
      </c>
    </row>
    <row r="250" spans="16:18" x14ac:dyDescent="0.25">
      <c r="P250" s="98">
        <v>43251</v>
      </c>
      <c r="Q250" s="99">
        <v>208.79179205228499</v>
      </c>
      <c r="R250" s="100">
        <v>188.449029882791</v>
      </c>
    </row>
    <row r="251" spans="16:18" x14ac:dyDescent="0.25">
      <c r="P251" s="98">
        <v>43281</v>
      </c>
      <c r="Q251" s="99">
        <v>213.321009740454</v>
      </c>
      <c r="R251" s="100">
        <v>188.08752204031401</v>
      </c>
    </row>
    <row r="252" spans="16:18" x14ac:dyDescent="0.25">
      <c r="P252" s="98">
        <v>43312</v>
      </c>
      <c r="Q252" s="99">
        <v>215.510157507028</v>
      </c>
      <c r="R252" s="100">
        <v>190.79510152357699</v>
      </c>
    </row>
    <row r="253" spans="16:18" x14ac:dyDescent="0.25">
      <c r="P253" s="98">
        <v>43343</v>
      </c>
      <c r="Q253" s="99">
        <v>216.54465066129799</v>
      </c>
      <c r="R253" s="100">
        <v>195.251922953817</v>
      </c>
    </row>
    <row r="254" spans="16:18" x14ac:dyDescent="0.25">
      <c r="P254" s="98">
        <v>43373</v>
      </c>
      <c r="Q254" s="99">
        <v>215.259932584952</v>
      </c>
      <c r="R254" s="100">
        <v>198.80097080504601</v>
      </c>
    </row>
    <row r="255" spans="16:18" x14ac:dyDescent="0.25">
      <c r="P255" s="98">
        <v>43404</v>
      </c>
      <c r="Q255" s="99">
        <v>216.023656118807</v>
      </c>
      <c r="R255" s="100">
        <v>199.505407028153</v>
      </c>
    </row>
    <row r="256" spans="16:18" x14ac:dyDescent="0.25">
      <c r="P256" s="98">
        <v>43434</v>
      </c>
      <c r="Q256" s="99">
        <v>217.38043247927101</v>
      </c>
      <c r="R256" s="100">
        <v>197.902686757456</v>
      </c>
    </row>
    <row r="257" spans="16:18" x14ac:dyDescent="0.25">
      <c r="P257" s="98">
        <v>43465</v>
      </c>
      <c r="Q257" s="99">
        <v>219.27907588947099</v>
      </c>
      <c r="R257" s="100">
        <v>195.62377922945799</v>
      </c>
    </row>
    <row r="258" spans="16:18" x14ac:dyDescent="0.25">
      <c r="P258" s="98">
        <v>43496</v>
      </c>
      <c r="Q258" s="99">
        <v>220.41183080131299</v>
      </c>
      <c r="R258" s="100">
        <v>196.32598744923499</v>
      </c>
    </row>
    <row r="259" spans="16:18" x14ac:dyDescent="0.25">
      <c r="P259" s="98">
        <v>43524</v>
      </c>
      <c r="Q259" s="99">
        <v>220.45422344722499</v>
      </c>
      <c r="R259" s="100">
        <v>199.70392890307701</v>
      </c>
    </row>
    <row r="260" spans="16:18" x14ac:dyDescent="0.25">
      <c r="P260" s="98">
        <v>43555</v>
      </c>
      <c r="Q260" s="99">
        <v>221.237743040048</v>
      </c>
      <c r="R260" s="100">
        <v>204.18979368874099</v>
      </c>
    </row>
    <row r="261" spans="16:18" x14ac:dyDescent="0.25">
      <c r="P261" s="98">
        <v>43585</v>
      </c>
      <c r="Q261" s="99">
        <v>221.866305429482</v>
      </c>
      <c r="R261" s="100">
        <v>205.47966764243401</v>
      </c>
    </row>
    <row r="262" spans="16:18" x14ac:dyDescent="0.25">
      <c r="P262" s="98">
        <v>43616</v>
      </c>
      <c r="Q262" s="99">
        <v>223.75158229778</v>
      </c>
      <c r="R262" s="100">
        <v>206.265462898538</v>
      </c>
    </row>
    <row r="263" spans="16:18" x14ac:dyDescent="0.25">
      <c r="P263" s="98">
        <v>43646</v>
      </c>
      <c r="Q263" s="99">
        <v>224.96592122713099</v>
      </c>
      <c r="R263" s="100">
        <v>206.75877357294499</v>
      </c>
    </row>
    <row r="264" spans="16:18" x14ac:dyDescent="0.25">
      <c r="P264" s="98">
        <v>43677</v>
      </c>
      <c r="Q264" s="99">
        <v>226.797836612862</v>
      </c>
      <c r="R264" s="100">
        <v>206.826957525116</v>
      </c>
    </row>
    <row r="265" spans="16:18" x14ac:dyDescent="0.25">
      <c r="P265" s="98">
        <v>43708</v>
      </c>
      <c r="Q265" s="99">
        <v>228.47655274566901</v>
      </c>
      <c r="R265" s="100">
        <v>205.22638000695099</v>
      </c>
    </row>
    <row r="266" spans="16:18" x14ac:dyDescent="0.25">
      <c r="P266" s="98">
        <v>43738</v>
      </c>
      <c r="Q266" s="99">
        <v>229.42136540870399</v>
      </c>
      <c r="R266" s="100">
        <v>204.70223318017301</v>
      </c>
    </row>
    <row r="267" spans="16:18" x14ac:dyDescent="0.25">
      <c r="P267" s="98">
        <v>43769</v>
      </c>
      <c r="Q267" s="99">
        <v>228.753406834826</v>
      </c>
      <c r="R267" s="100">
        <v>204.61380607823</v>
      </c>
    </row>
    <row r="268" spans="16:18" x14ac:dyDescent="0.25">
      <c r="P268" s="98">
        <v>43799</v>
      </c>
      <c r="Q268" s="99">
        <v>227.65904093795899</v>
      </c>
      <c r="R268" s="100">
        <v>207.85565811552601</v>
      </c>
    </row>
    <row r="269" spans="16:18" x14ac:dyDescent="0.25">
      <c r="P269" s="98">
        <v>43830</v>
      </c>
      <c r="Q269" s="99">
        <v>228.78708456957199</v>
      </c>
      <c r="R269" s="100">
        <v>211.881232758566</v>
      </c>
    </row>
    <row r="270" spans="16:18" x14ac:dyDescent="0.25">
      <c r="P270" s="98">
        <v>43861</v>
      </c>
      <c r="Q270" s="99">
        <v>231.87830542333799</v>
      </c>
      <c r="R270" s="100">
        <v>218.40736072424599</v>
      </c>
    </row>
    <row r="271" spans="16:18" x14ac:dyDescent="0.25">
      <c r="P271" s="98">
        <v>43890</v>
      </c>
      <c r="Q271" s="99">
        <v>236.46608284028801</v>
      </c>
      <c r="R271" s="100">
        <v>222.91940047114699</v>
      </c>
    </row>
    <row r="272" spans="16:18" x14ac:dyDescent="0.25">
      <c r="P272" s="98">
        <v>43921</v>
      </c>
      <c r="Q272" s="99">
        <v>238.31348507009599</v>
      </c>
      <c r="R272" s="100">
        <v>223.242882860137</v>
      </c>
    </row>
    <row r="273" spans="16:18" x14ac:dyDescent="0.25">
      <c r="P273" s="98">
        <v>43951</v>
      </c>
      <c r="Q273" s="99">
        <v>237.77337413843901</v>
      </c>
      <c r="R273" s="100">
        <v>216.005008989591</v>
      </c>
    </row>
    <row r="274" spans="16:18" x14ac:dyDescent="0.25">
      <c r="P274" s="98">
        <v>43982</v>
      </c>
      <c r="Q274" s="99">
        <v>235.292237811522</v>
      </c>
      <c r="R274" s="100">
        <v>207.93624408120101</v>
      </c>
    </row>
    <row r="275" spans="16:18" x14ac:dyDescent="0.25">
      <c r="P275" s="98">
        <v>44012</v>
      </c>
      <c r="Q275" s="99">
        <v>233.76741292946701</v>
      </c>
      <c r="R275" s="100">
        <v>206.65233412286901</v>
      </c>
    </row>
    <row r="276" spans="16:18" x14ac:dyDescent="0.25">
      <c r="P276" s="98">
        <v>44043</v>
      </c>
      <c r="Q276" s="99">
        <v>233.61112372649299</v>
      </c>
      <c r="R276" s="100">
        <v>209.81687662604801</v>
      </c>
    </row>
    <row r="277" spans="16:18" x14ac:dyDescent="0.25">
      <c r="P277" s="98">
        <v>44074</v>
      </c>
      <c r="Q277" s="99">
        <v>236.245158935245</v>
      </c>
      <c r="R277" s="100">
        <v>216.46845676786799</v>
      </c>
    </row>
    <row r="278" spans="16:18" x14ac:dyDescent="0.25">
      <c r="P278" s="98">
        <v>44104</v>
      </c>
      <c r="Q278" s="99">
        <v>240.294576729243</v>
      </c>
      <c r="R278" s="100">
        <v>220.26295162784899</v>
      </c>
    </row>
    <row r="279" spans="16:18" x14ac:dyDescent="0.25">
      <c r="P279" s="98">
        <v>44135</v>
      </c>
      <c r="Q279" s="99">
        <v>245.573047536058</v>
      </c>
      <c r="R279" s="100">
        <v>226.076003267348</v>
      </c>
    </row>
    <row r="280" spans="16:18" x14ac:dyDescent="0.25">
      <c r="P280" s="98">
        <v>44165</v>
      </c>
      <c r="Q280" s="99">
        <v>249.48098887999799</v>
      </c>
      <c r="R280" s="100">
        <v>230.695137540762</v>
      </c>
    </row>
    <row r="281" spans="16:18" x14ac:dyDescent="0.25">
      <c r="P281" s="98">
        <v>44196</v>
      </c>
      <c r="Q281" s="99">
        <v>251.35603964675099</v>
      </c>
      <c r="R281" s="100">
        <v>234.87282155354399</v>
      </c>
    </row>
    <row r="282" spans="16:18" x14ac:dyDescent="0.25">
      <c r="P282" s="98">
        <v>44227</v>
      </c>
      <c r="Q282" s="99">
        <v>251.09815234758301</v>
      </c>
      <c r="R282" s="100">
        <v>235.11165405980401</v>
      </c>
    </row>
    <row r="283" spans="16:18" x14ac:dyDescent="0.25">
      <c r="P283" s="98">
        <v>44255</v>
      </c>
      <c r="Q283" s="99">
        <v>251.211850931073</v>
      </c>
      <c r="R283" s="100">
        <v>234.90809261921601</v>
      </c>
    </row>
    <row r="284" spans="16:18" x14ac:dyDescent="0.25">
      <c r="P284" s="98">
        <v>44286</v>
      </c>
      <c r="Q284" s="99">
        <v>253.88661043215299</v>
      </c>
      <c r="R284" s="100">
        <v>236.92343214237101</v>
      </c>
    </row>
    <row r="285" spans="16:18" x14ac:dyDescent="0.25">
      <c r="P285" s="98">
        <v>44316</v>
      </c>
      <c r="Q285" s="99">
        <v>257.81939885679702</v>
      </c>
      <c r="R285" s="100">
        <v>241.47637450148599</v>
      </c>
    </row>
    <row r="286" spans="16:18" x14ac:dyDescent="0.25">
      <c r="P286" s="98">
        <v>44347</v>
      </c>
      <c r="Q286" s="99">
        <v>261.78060987367797</v>
      </c>
      <c r="R286" s="100">
        <v>246.091095004018</v>
      </c>
    </row>
    <row r="287" spans="16:18" x14ac:dyDescent="0.25">
      <c r="P287" s="98">
        <v>44377</v>
      </c>
      <c r="Q287" s="99">
        <v>264.74028404970198</v>
      </c>
      <c r="R287" s="100">
        <v>246.580281812425</v>
      </c>
    </row>
    <row r="288" spans="16:18" x14ac:dyDescent="0.25">
      <c r="P288" s="98">
        <v>44408</v>
      </c>
      <c r="Q288" s="99">
        <v>268.73330311876299</v>
      </c>
      <c r="R288" s="100">
        <v>251.160319451036</v>
      </c>
    </row>
    <row r="289" spans="16:18" x14ac:dyDescent="0.25">
      <c r="P289" s="98">
        <v>44439</v>
      </c>
      <c r="Q289" s="99">
        <v>273.76880247106601</v>
      </c>
      <c r="R289" s="100">
        <v>257.26893243760401</v>
      </c>
    </row>
    <row r="290" spans="16:18" x14ac:dyDescent="0.25">
      <c r="P290" s="98">
        <v>44469</v>
      </c>
      <c r="Q290" s="99">
        <v>277.923078736082</v>
      </c>
      <c r="R290" s="100">
        <v>266.080794695387</v>
      </c>
    </row>
    <row r="291" spans="16:18" x14ac:dyDescent="0.25">
      <c r="P291" s="98">
        <v>44500</v>
      </c>
      <c r="Q291" s="99">
        <v>283.91204226505499</v>
      </c>
      <c r="R291" s="100">
        <v>274.305281494219</v>
      </c>
    </row>
    <row r="292" spans="16:18" x14ac:dyDescent="0.25">
      <c r="P292" s="98">
        <v>44530</v>
      </c>
      <c r="Q292" s="99">
        <v>288.98411002740499</v>
      </c>
      <c r="R292" s="100">
        <v>278.46140574203002</v>
      </c>
    </row>
    <row r="293" spans="16:18" x14ac:dyDescent="0.25">
      <c r="P293" s="98">
        <v>44561</v>
      </c>
      <c r="Q293" s="99">
        <v>291.58218201118302</v>
      </c>
      <c r="R293" s="100">
        <v>276.09993946691202</v>
      </c>
    </row>
    <row r="294" spans="16:18" x14ac:dyDescent="0.25">
      <c r="P294" s="98">
        <v>44592</v>
      </c>
      <c r="Q294" s="99">
        <v>290.12153253298499</v>
      </c>
      <c r="R294" s="100">
        <v>268.57675635082398</v>
      </c>
    </row>
    <row r="295" spans="16:18" x14ac:dyDescent="0.25">
      <c r="P295" s="98">
        <v>44620</v>
      </c>
      <c r="Q295" s="99">
        <v>288.95376998466003</v>
      </c>
      <c r="R295" s="100">
        <v>264.55846562036697</v>
      </c>
    </row>
    <row r="296" spans="16:18" x14ac:dyDescent="0.25">
      <c r="P296" s="98">
        <v>44651</v>
      </c>
      <c r="Q296" s="99">
        <v>292.90947319687399</v>
      </c>
      <c r="R296" s="100">
        <v>270.39930139424899</v>
      </c>
    </row>
    <row r="297" spans="16:18" x14ac:dyDescent="0.25">
      <c r="P297" s="98">
        <v>44681</v>
      </c>
      <c r="Q297" s="99">
        <v>302.80056660028998</v>
      </c>
      <c r="R297" s="100">
        <v>287.54602977427197</v>
      </c>
    </row>
    <row r="298" spans="16:18" x14ac:dyDescent="0.25">
      <c r="P298" s="98">
        <v>44712</v>
      </c>
      <c r="Q298" s="99">
        <v>311.27621236992502</v>
      </c>
      <c r="R298" s="100">
        <v>298.89605003115503</v>
      </c>
    </row>
    <row r="299" spans="16:18" x14ac:dyDescent="0.25">
      <c r="P299" s="98">
        <v>44742</v>
      </c>
      <c r="Q299" s="99">
        <v>314.82203860901001</v>
      </c>
      <c r="R299" s="100">
        <v>302.08598166811498</v>
      </c>
    </row>
    <row r="300" spans="16:18" x14ac:dyDescent="0.25">
      <c r="P300" s="98">
        <v>44773</v>
      </c>
      <c r="Q300" s="99">
        <v>314.19504523895898</v>
      </c>
      <c r="R300" s="100">
        <v>297.41257634087202</v>
      </c>
    </row>
    <row r="301" spans="16:18" x14ac:dyDescent="0.25">
      <c r="P301" s="98">
        <v>44804</v>
      </c>
      <c r="Q301" s="99">
        <v>314.17012980011299</v>
      </c>
      <c r="R301" s="100">
        <v>296.55335619309801</v>
      </c>
    </row>
    <row r="302" spans="16:18" x14ac:dyDescent="0.25">
      <c r="P302" s="98">
        <v>44834</v>
      </c>
      <c r="Q302" s="99">
        <v>314.049571705777</v>
      </c>
      <c r="R302" s="100">
        <v>296.91790079023099</v>
      </c>
    </row>
    <row r="303" spans="16:18" x14ac:dyDescent="0.25">
      <c r="P303" s="98">
        <v>44865</v>
      </c>
      <c r="Q303" s="99">
        <v>314.39199172882701</v>
      </c>
      <c r="R303" s="100">
        <v>298.12854428584302</v>
      </c>
    </row>
    <row r="304" spans="16:18" x14ac:dyDescent="0.25">
      <c r="P304" s="98">
        <v>44895</v>
      </c>
      <c r="Q304" s="99">
        <v>311.16687042109299</v>
      </c>
      <c r="R304" s="100">
        <v>287.66662793497301</v>
      </c>
    </row>
    <row r="305" spans="16:18" x14ac:dyDescent="0.25">
      <c r="P305" s="98">
        <v>44926</v>
      </c>
      <c r="Q305" s="99">
        <v>307.02680901003998</v>
      </c>
      <c r="R305" s="100">
        <v>275.77844572389898</v>
      </c>
    </row>
    <row r="306" spans="16:18" x14ac:dyDescent="0.25">
      <c r="P306" s="98">
        <v>44957</v>
      </c>
      <c r="Q306" s="99">
        <v>304.859550754221</v>
      </c>
      <c r="R306" s="100">
        <v>263.88114973997199</v>
      </c>
    </row>
    <row r="307" spans="16:18" x14ac:dyDescent="0.25">
      <c r="P307" s="98">
        <v>44985</v>
      </c>
      <c r="Q307" s="99">
        <v>305.63177992596599</v>
      </c>
      <c r="R307" s="100">
        <v>262.47893554941999</v>
      </c>
    </row>
    <row r="308" spans="16:18" x14ac:dyDescent="0.25">
      <c r="P308" s="98">
        <v>45016</v>
      </c>
      <c r="Q308" s="99">
        <v>310.46564262160098</v>
      </c>
      <c r="R308" s="100">
        <v>263.21375532921201</v>
      </c>
    </row>
    <row r="309" spans="16:18" x14ac:dyDescent="0.25">
      <c r="P309" s="98">
        <v>45046</v>
      </c>
      <c r="Q309" s="99">
        <v>311.83356476046902</v>
      </c>
      <c r="R309" s="100">
        <v>264.20241408405502</v>
      </c>
    </row>
    <row r="310" spans="16:18" x14ac:dyDescent="0.25">
      <c r="P310" s="98">
        <v>45077</v>
      </c>
      <c r="Q310" s="99">
        <v>314.753962626749</v>
      </c>
      <c r="R310" s="100">
        <v>266.36546116590398</v>
      </c>
    </row>
    <row r="311" spans="16:18" x14ac:dyDescent="0.25">
      <c r="P311" s="98">
        <v>45107</v>
      </c>
      <c r="Q311" s="99">
        <v>311.56911199943602</v>
      </c>
      <c r="R311" s="100">
        <v>265.51236903200902</v>
      </c>
    </row>
    <row r="312" spans="16:18" x14ac:dyDescent="0.25">
      <c r="P312" s="98">
        <v>45138</v>
      </c>
      <c r="Q312" s="99">
        <v>315.78742647618799</v>
      </c>
      <c r="R312" s="100">
        <v>266.24452576587402</v>
      </c>
    </row>
    <row r="313" spans="16:18" x14ac:dyDescent="0.25">
      <c r="P313" s="98">
        <v>45169</v>
      </c>
      <c r="Q313" s="99" t="s">
        <v>76</v>
      </c>
      <c r="R313" s="100" t="s">
        <v>76</v>
      </c>
    </row>
    <row r="314" spans="16:18" x14ac:dyDescent="0.25">
      <c r="P314" s="98">
        <v>45199</v>
      </c>
      <c r="Q314" s="99" t="s">
        <v>76</v>
      </c>
      <c r="R314" s="100" t="s">
        <v>76</v>
      </c>
    </row>
    <row r="315" spans="16:18" x14ac:dyDescent="0.25">
      <c r="P315" s="98">
        <v>45230</v>
      </c>
      <c r="Q315" s="99" t="s">
        <v>76</v>
      </c>
      <c r="R315" s="100" t="s">
        <v>76</v>
      </c>
    </row>
    <row r="316" spans="16:18" x14ac:dyDescent="0.25">
      <c r="P316" s="98">
        <v>45260</v>
      </c>
      <c r="Q316" s="99" t="s">
        <v>76</v>
      </c>
      <c r="R316" s="100" t="s">
        <v>76</v>
      </c>
    </row>
    <row r="317" spans="16:18" x14ac:dyDescent="0.25">
      <c r="P317" s="98">
        <v>45291</v>
      </c>
      <c r="Q317" s="99" t="s">
        <v>76</v>
      </c>
      <c r="R317" s="100" t="s">
        <v>76</v>
      </c>
    </row>
    <row r="318" spans="16:18" x14ac:dyDescent="0.25">
      <c r="P318" s="98">
        <v>45322</v>
      </c>
      <c r="Q318" s="99" t="s">
        <v>76</v>
      </c>
      <c r="R318" s="100" t="s">
        <v>76</v>
      </c>
    </row>
    <row r="319" spans="16:18" x14ac:dyDescent="0.25">
      <c r="P319" s="98">
        <v>45351</v>
      </c>
      <c r="Q319" s="99" t="s">
        <v>76</v>
      </c>
      <c r="R319" s="100" t="s">
        <v>76</v>
      </c>
    </row>
    <row r="320" spans="16:18" x14ac:dyDescent="0.25">
      <c r="P320" s="98">
        <v>45382</v>
      </c>
      <c r="Q320" s="99" t="s">
        <v>76</v>
      </c>
      <c r="R320" s="100" t="s">
        <v>76</v>
      </c>
    </row>
    <row r="321" spans="16:18" x14ac:dyDescent="0.25">
      <c r="P321" s="98">
        <v>45412</v>
      </c>
      <c r="Q321" s="99" t="s">
        <v>76</v>
      </c>
      <c r="R321" s="100" t="s">
        <v>76</v>
      </c>
    </row>
    <row r="322" spans="16:18" x14ac:dyDescent="0.25">
      <c r="P322" s="98">
        <v>45443</v>
      </c>
      <c r="Q322" s="99" t="s">
        <v>76</v>
      </c>
      <c r="R322" s="100" t="s">
        <v>76</v>
      </c>
    </row>
    <row r="323" spans="16:18" x14ac:dyDescent="0.25">
      <c r="P323" s="98">
        <v>45473</v>
      </c>
      <c r="Q323" s="99" t="s">
        <v>76</v>
      </c>
      <c r="R323" s="100" t="s">
        <v>76</v>
      </c>
    </row>
    <row r="324" spans="16:18" x14ac:dyDescent="0.25">
      <c r="P324" s="98">
        <v>45504</v>
      </c>
      <c r="Q324" s="99" t="s">
        <v>76</v>
      </c>
      <c r="R324" s="100" t="s">
        <v>76</v>
      </c>
    </row>
    <row r="325" spans="16:18" x14ac:dyDescent="0.25">
      <c r="P325" s="98">
        <v>45535</v>
      </c>
      <c r="Q325" s="99" t="s">
        <v>76</v>
      </c>
      <c r="R325" s="100" t="s">
        <v>76</v>
      </c>
    </row>
    <row r="326" spans="16:18" x14ac:dyDescent="0.25">
      <c r="P326" s="98">
        <v>45565</v>
      </c>
      <c r="Q326" s="99" t="s">
        <v>76</v>
      </c>
      <c r="R326" s="100" t="s">
        <v>76</v>
      </c>
    </row>
    <row r="327" spans="16:18" x14ac:dyDescent="0.25">
      <c r="P327" s="98">
        <v>45596</v>
      </c>
      <c r="Q327" s="99" t="s">
        <v>76</v>
      </c>
      <c r="R327" s="100" t="s">
        <v>76</v>
      </c>
    </row>
    <row r="328" spans="16:18" x14ac:dyDescent="0.25">
      <c r="P328" s="98">
        <v>45626</v>
      </c>
      <c r="Q328" s="99" t="s">
        <v>76</v>
      </c>
      <c r="R328" s="100" t="s">
        <v>76</v>
      </c>
    </row>
    <row r="329" spans="16:18" x14ac:dyDescent="0.25">
      <c r="P329" s="98">
        <v>45657</v>
      </c>
      <c r="Q329" s="99" t="s">
        <v>76</v>
      </c>
      <c r="R329" s="100" t="s">
        <v>76</v>
      </c>
    </row>
    <row r="330" spans="16:18" x14ac:dyDescent="0.25">
      <c r="P330" s="98">
        <v>45688</v>
      </c>
      <c r="Q330" s="99" t="s">
        <v>76</v>
      </c>
      <c r="R330" s="100" t="s">
        <v>76</v>
      </c>
    </row>
    <row r="331" spans="16:18" x14ac:dyDescent="0.25">
      <c r="P331" s="98">
        <v>45716</v>
      </c>
      <c r="Q331" s="99" t="s">
        <v>76</v>
      </c>
      <c r="R331" s="100" t="s">
        <v>76</v>
      </c>
    </row>
    <row r="332" spans="16:18" x14ac:dyDescent="0.25">
      <c r="P332" s="98">
        <v>45747</v>
      </c>
      <c r="Q332" s="99" t="s">
        <v>76</v>
      </c>
      <c r="R332" s="100" t="s">
        <v>76</v>
      </c>
    </row>
    <row r="333" spans="16:18" x14ac:dyDescent="0.25">
      <c r="P333" s="98">
        <v>45777</v>
      </c>
      <c r="Q333" s="99" t="s">
        <v>76</v>
      </c>
      <c r="R333" s="100" t="s">
        <v>76</v>
      </c>
    </row>
    <row r="334" spans="16:18" x14ac:dyDescent="0.25">
      <c r="P334" s="98">
        <v>45808</v>
      </c>
      <c r="Q334" s="99" t="s">
        <v>76</v>
      </c>
      <c r="R334" s="100" t="s">
        <v>76</v>
      </c>
    </row>
    <row r="335" spans="16:18" x14ac:dyDescent="0.25">
      <c r="P335" s="98">
        <v>45838</v>
      </c>
      <c r="Q335" s="99" t="s">
        <v>76</v>
      </c>
      <c r="R335" s="100" t="s">
        <v>76</v>
      </c>
    </row>
    <row r="336" spans="16:18" x14ac:dyDescent="0.25">
      <c r="P336" s="98">
        <v>45869</v>
      </c>
      <c r="Q336" s="99" t="s">
        <v>76</v>
      </c>
      <c r="R336" s="100" t="s">
        <v>76</v>
      </c>
    </row>
    <row r="337" spans="16:18" x14ac:dyDescent="0.25">
      <c r="P337" s="98">
        <v>45900</v>
      </c>
      <c r="Q337" s="99" t="s">
        <v>76</v>
      </c>
      <c r="R337" s="100" t="s">
        <v>76</v>
      </c>
    </row>
    <row r="338" spans="16:18" x14ac:dyDescent="0.25">
      <c r="P338" s="98">
        <v>45930</v>
      </c>
      <c r="Q338" s="99" t="s">
        <v>76</v>
      </c>
      <c r="R338" s="100" t="s">
        <v>76</v>
      </c>
    </row>
    <row r="339" spans="16:18" x14ac:dyDescent="0.25">
      <c r="P339" s="98">
        <v>45961</v>
      </c>
      <c r="Q339" s="99" t="s">
        <v>76</v>
      </c>
      <c r="R339" s="100" t="s">
        <v>76</v>
      </c>
    </row>
    <row r="340" spans="16:18" x14ac:dyDescent="0.25">
      <c r="P340" s="98">
        <v>45991</v>
      </c>
      <c r="Q340" s="99" t="s">
        <v>76</v>
      </c>
      <c r="R340" s="100" t="s">
        <v>76</v>
      </c>
    </row>
    <row r="341" spans="16:18" x14ac:dyDescent="0.25">
      <c r="P341" s="98">
        <v>46022</v>
      </c>
      <c r="Q341" s="99" t="s">
        <v>76</v>
      </c>
      <c r="R341" s="100" t="s">
        <v>76</v>
      </c>
    </row>
    <row r="342" spans="16:18" x14ac:dyDescent="0.25">
      <c r="P342" s="98">
        <v>46053</v>
      </c>
      <c r="Q342" s="99" t="s">
        <v>76</v>
      </c>
      <c r="R342" s="100" t="s">
        <v>76</v>
      </c>
    </row>
    <row r="343" spans="16:18" x14ac:dyDescent="0.25">
      <c r="P343" s="98">
        <v>46081</v>
      </c>
      <c r="Q343" s="99" t="s">
        <v>76</v>
      </c>
      <c r="R343" s="100" t="s">
        <v>76</v>
      </c>
    </row>
    <row r="344" spans="16:18" x14ac:dyDescent="0.25">
      <c r="P344" s="98">
        <v>46112</v>
      </c>
      <c r="Q344" s="99" t="s">
        <v>76</v>
      </c>
      <c r="R344" s="100" t="s">
        <v>76</v>
      </c>
    </row>
    <row r="345" spans="16:18" x14ac:dyDescent="0.25">
      <c r="P345" s="98">
        <v>46142</v>
      </c>
      <c r="Q345" s="99" t="s">
        <v>76</v>
      </c>
      <c r="R345" s="100" t="s">
        <v>76</v>
      </c>
    </row>
    <row r="346" spans="16:18" x14ac:dyDescent="0.25">
      <c r="P346" s="98">
        <v>46173</v>
      </c>
      <c r="Q346" s="99" t="s">
        <v>76</v>
      </c>
      <c r="R346" s="100" t="s">
        <v>76</v>
      </c>
    </row>
    <row r="347" spans="16:18" x14ac:dyDescent="0.25">
      <c r="P347" s="98">
        <v>46203</v>
      </c>
      <c r="Q347" s="99" t="s">
        <v>76</v>
      </c>
      <c r="R347" s="100" t="s">
        <v>76</v>
      </c>
    </row>
    <row r="348" spans="16:18" x14ac:dyDescent="0.25">
      <c r="P348" s="98">
        <v>46234</v>
      </c>
      <c r="Q348" s="99" t="s">
        <v>76</v>
      </c>
      <c r="R348" s="100" t="s">
        <v>76</v>
      </c>
    </row>
    <row r="349" spans="16:18" x14ac:dyDescent="0.25">
      <c r="P349" s="98">
        <v>46265</v>
      </c>
      <c r="Q349" s="99" t="s">
        <v>76</v>
      </c>
      <c r="R349" s="100" t="s">
        <v>76</v>
      </c>
    </row>
    <row r="350" spans="16:18" x14ac:dyDescent="0.25">
      <c r="P350" s="98">
        <v>46295</v>
      </c>
      <c r="Q350" s="99" t="s">
        <v>76</v>
      </c>
      <c r="R350" s="100" t="s">
        <v>76</v>
      </c>
    </row>
    <row r="351" spans="16:18" x14ac:dyDescent="0.25">
      <c r="P351" s="98">
        <v>46326</v>
      </c>
      <c r="Q351" s="99" t="s">
        <v>76</v>
      </c>
      <c r="R351" s="100" t="s">
        <v>76</v>
      </c>
    </row>
    <row r="352" spans="16:18" x14ac:dyDescent="0.25">
      <c r="P352" s="98">
        <v>46356</v>
      </c>
      <c r="Q352" s="99" t="s">
        <v>76</v>
      </c>
      <c r="R352" s="100" t="s">
        <v>76</v>
      </c>
    </row>
    <row r="353" spans="16:18" x14ac:dyDescent="0.25">
      <c r="P353" s="98">
        <v>46387</v>
      </c>
      <c r="Q353" s="99" t="s">
        <v>76</v>
      </c>
      <c r="R353" s="100" t="s">
        <v>76</v>
      </c>
    </row>
    <row r="354" spans="16:18" x14ac:dyDescent="0.25">
      <c r="P354" s="98">
        <v>46418</v>
      </c>
      <c r="Q354" s="99" t="s">
        <v>76</v>
      </c>
      <c r="R354" s="100" t="s">
        <v>76</v>
      </c>
    </row>
    <row r="355" spans="16:18" x14ac:dyDescent="0.25">
      <c r="P355" s="98">
        <v>46446</v>
      </c>
      <c r="Q355" s="99" t="s">
        <v>76</v>
      </c>
      <c r="R355" s="100" t="s">
        <v>76</v>
      </c>
    </row>
    <row r="356" spans="16:18" x14ac:dyDescent="0.25">
      <c r="P356" s="98">
        <v>46477</v>
      </c>
      <c r="Q356" s="99" t="s">
        <v>76</v>
      </c>
      <c r="R356" s="100" t="s">
        <v>76</v>
      </c>
    </row>
    <row r="357" spans="16:18" x14ac:dyDescent="0.25">
      <c r="P357" s="98">
        <v>46507</v>
      </c>
      <c r="Q357" s="99" t="s">
        <v>76</v>
      </c>
      <c r="R357" s="100" t="s">
        <v>76</v>
      </c>
    </row>
    <row r="358" spans="16:18" x14ac:dyDescent="0.25">
      <c r="P358" s="98">
        <v>46538</v>
      </c>
      <c r="Q358" s="99" t="s">
        <v>76</v>
      </c>
      <c r="R358" s="100" t="s">
        <v>76</v>
      </c>
    </row>
    <row r="359" spans="16:18" x14ac:dyDescent="0.25">
      <c r="P359" s="98">
        <v>46568</v>
      </c>
      <c r="Q359" s="99" t="s">
        <v>76</v>
      </c>
      <c r="R359" s="100" t="s">
        <v>76</v>
      </c>
    </row>
    <row r="360" spans="16:18" x14ac:dyDescent="0.25">
      <c r="P360" s="98">
        <v>46599</v>
      </c>
      <c r="Q360" s="99" t="s">
        <v>76</v>
      </c>
      <c r="R360" s="100" t="s">
        <v>76</v>
      </c>
    </row>
    <row r="361" spans="16:18" x14ac:dyDescent="0.25">
      <c r="P361" s="98">
        <v>46630</v>
      </c>
      <c r="Q361" s="99" t="s">
        <v>76</v>
      </c>
      <c r="R361" s="100" t="s">
        <v>76</v>
      </c>
    </row>
    <row r="362" spans="16:18" x14ac:dyDescent="0.25">
      <c r="P362" s="98">
        <v>46660</v>
      </c>
      <c r="Q362" s="99" t="s">
        <v>76</v>
      </c>
      <c r="R362" s="100" t="s">
        <v>76</v>
      </c>
    </row>
    <row r="363" spans="16:18" x14ac:dyDescent="0.25">
      <c r="P363" s="98">
        <v>46691</v>
      </c>
      <c r="Q363" s="99" t="s">
        <v>76</v>
      </c>
      <c r="R363" s="100" t="s">
        <v>76</v>
      </c>
    </row>
    <row r="364" spans="16:18" x14ac:dyDescent="0.25">
      <c r="P364" s="98">
        <v>46721</v>
      </c>
      <c r="Q364" s="99" t="s">
        <v>76</v>
      </c>
      <c r="R364" s="100" t="s">
        <v>76</v>
      </c>
    </row>
    <row r="365" spans="16:18" x14ac:dyDescent="0.25">
      <c r="P365" s="98">
        <v>46752</v>
      </c>
      <c r="Q365" s="99" t="s">
        <v>76</v>
      </c>
      <c r="R365" s="100" t="s">
        <v>76</v>
      </c>
    </row>
    <row r="366" spans="16:18" x14ac:dyDescent="0.25">
      <c r="P366" s="98">
        <v>46783</v>
      </c>
      <c r="Q366" s="99" t="s">
        <v>76</v>
      </c>
      <c r="R366" s="100" t="s">
        <v>76</v>
      </c>
    </row>
    <row r="367" spans="16:18" x14ac:dyDescent="0.25">
      <c r="P367" s="98">
        <v>46812</v>
      </c>
      <c r="Q367" s="99" t="s">
        <v>76</v>
      </c>
      <c r="R367" s="100" t="s">
        <v>76</v>
      </c>
    </row>
    <row r="368" spans="16:18" x14ac:dyDescent="0.25">
      <c r="P368" s="98">
        <v>46843</v>
      </c>
      <c r="Q368" s="99" t="s">
        <v>76</v>
      </c>
      <c r="R368" s="100" t="s">
        <v>76</v>
      </c>
    </row>
    <row r="369" spans="16:18" x14ac:dyDescent="0.25">
      <c r="P369" s="98">
        <v>46873</v>
      </c>
      <c r="Q369" s="99" t="s">
        <v>76</v>
      </c>
      <c r="R369" s="100" t="s">
        <v>76</v>
      </c>
    </row>
    <row r="370" spans="16:18" x14ac:dyDescent="0.25">
      <c r="P370" s="98">
        <v>46904</v>
      </c>
      <c r="Q370" s="99" t="s">
        <v>76</v>
      </c>
      <c r="R370" s="100" t="s">
        <v>76</v>
      </c>
    </row>
    <row r="371" spans="16:18" x14ac:dyDescent="0.25">
      <c r="P371" s="98">
        <v>46934</v>
      </c>
      <c r="Q371" s="99" t="s">
        <v>76</v>
      </c>
      <c r="R371" s="100" t="s">
        <v>76</v>
      </c>
    </row>
    <row r="372" spans="16:18" x14ac:dyDescent="0.25">
      <c r="P372" s="98">
        <v>46965</v>
      </c>
      <c r="Q372" s="99" t="s">
        <v>76</v>
      </c>
      <c r="R372" s="100" t="s">
        <v>76</v>
      </c>
    </row>
    <row r="373" spans="16:18" x14ac:dyDescent="0.25">
      <c r="P373" s="98">
        <v>46996</v>
      </c>
      <c r="Q373" s="99" t="s">
        <v>76</v>
      </c>
      <c r="R373" s="100" t="s">
        <v>76</v>
      </c>
    </row>
    <row r="374" spans="16:18" x14ac:dyDescent="0.25">
      <c r="P374" s="98">
        <v>47026</v>
      </c>
      <c r="Q374" s="99" t="s">
        <v>76</v>
      </c>
      <c r="R374" s="100" t="s">
        <v>76</v>
      </c>
    </row>
    <row r="375" spans="16:18" x14ac:dyDescent="0.25">
      <c r="P375" s="98">
        <v>47057</v>
      </c>
      <c r="Q375" s="99" t="s">
        <v>76</v>
      </c>
      <c r="R375" s="100" t="s">
        <v>76</v>
      </c>
    </row>
    <row r="376" spans="16:18" x14ac:dyDescent="0.25">
      <c r="P376" s="98">
        <v>47087</v>
      </c>
      <c r="Q376" s="99" t="s">
        <v>76</v>
      </c>
      <c r="R376" s="100" t="s">
        <v>76</v>
      </c>
    </row>
    <row r="377" spans="16:18" x14ac:dyDescent="0.25">
      <c r="P377" s="98">
        <v>47118</v>
      </c>
      <c r="Q377" s="99" t="s">
        <v>76</v>
      </c>
      <c r="R377" s="100" t="s">
        <v>76</v>
      </c>
    </row>
    <row r="378" spans="16:18" x14ac:dyDescent="0.25">
      <c r="P378" s="98">
        <v>47149</v>
      </c>
      <c r="Q378" s="99" t="s">
        <v>76</v>
      </c>
      <c r="R378" s="100" t="s">
        <v>76</v>
      </c>
    </row>
    <row r="379" spans="16:18" x14ac:dyDescent="0.25">
      <c r="P379" s="98">
        <v>47177</v>
      </c>
      <c r="Q379" s="99" t="s">
        <v>76</v>
      </c>
      <c r="R379" s="100" t="s">
        <v>76</v>
      </c>
    </row>
    <row r="380" spans="16:18" x14ac:dyDescent="0.25">
      <c r="P380" s="98">
        <v>47208</v>
      </c>
      <c r="Q380" s="99" t="s">
        <v>76</v>
      </c>
      <c r="R380" s="100" t="s">
        <v>76</v>
      </c>
    </row>
    <row r="381" spans="16:18" x14ac:dyDescent="0.25">
      <c r="P381" s="98">
        <v>47238</v>
      </c>
      <c r="Q381" s="99" t="s">
        <v>76</v>
      </c>
      <c r="R381" s="100" t="s">
        <v>76</v>
      </c>
    </row>
    <row r="382" spans="16:18" x14ac:dyDescent="0.25">
      <c r="P382" s="98">
        <v>47269</v>
      </c>
      <c r="Q382" s="99" t="s">
        <v>76</v>
      </c>
      <c r="R382" s="100" t="s">
        <v>76</v>
      </c>
    </row>
    <row r="383" spans="16:18" x14ac:dyDescent="0.25">
      <c r="P383" s="98">
        <v>47299</v>
      </c>
      <c r="Q383" s="99" t="s">
        <v>76</v>
      </c>
      <c r="R383" s="100" t="s">
        <v>76</v>
      </c>
    </row>
    <row r="384" spans="16:18" x14ac:dyDescent="0.25">
      <c r="P384" s="98">
        <v>47330</v>
      </c>
      <c r="Q384" s="99" t="s">
        <v>76</v>
      </c>
      <c r="R384" s="100" t="s">
        <v>76</v>
      </c>
    </row>
    <row r="385" spans="16:18" x14ac:dyDescent="0.25">
      <c r="P385" s="98">
        <v>47361</v>
      </c>
      <c r="Q385" s="99" t="s">
        <v>76</v>
      </c>
      <c r="R385" s="100" t="s">
        <v>76</v>
      </c>
    </row>
    <row r="386" spans="16:18" x14ac:dyDescent="0.25">
      <c r="P386" s="98">
        <v>47391</v>
      </c>
      <c r="Q386" s="99" t="s">
        <v>76</v>
      </c>
      <c r="R386" s="100" t="s">
        <v>76</v>
      </c>
    </row>
    <row r="387" spans="16:18" x14ac:dyDescent="0.25">
      <c r="P387" s="98">
        <v>47422</v>
      </c>
      <c r="Q387" s="99" t="s">
        <v>76</v>
      </c>
      <c r="R387" s="100" t="s">
        <v>76</v>
      </c>
    </row>
    <row r="388" spans="16:18" x14ac:dyDescent="0.25">
      <c r="P388" s="98">
        <v>47452</v>
      </c>
      <c r="Q388" s="99" t="s">
        <v>76</v>
      </c>
      <c r="R388" s="100" t="s">
        <v>76</v>
      </c>
    </row>
    <row r="389" spans="16:18" x14ac:dyDescent="0.25">
      <c r="P389" s="98">
        <v>47483</v>
      </c>
      <c r="Q389" s="99" t="s">
        <v>76</v>
      </c>
      <c r="R389" s="100" t="s">
        <v>76</v>
      </c>
    </row>
    <row r="390" spans="16:18" x14ac:dyDescent="0.25">
      <c r="P390" s="98">
        <v>47514</v>
      </c>
      <c r="Q390" s="99" t="s">
        <v>76</v>
      </c>
      <c r="R390" s="100" t="s">
        <v>76</v>
      </c>
    </row>
    <row r="391" spans="16:18" x14ac:dyDescent="0.25">
      <c r="P391" s="98">
        <v>47542</v>
      </c>
      <c r="Q391" s="99" t="s">
        <v>76</v>
      </c>
      <c r="R391" s="100" t="s">
        <v>76</v>
      </c>
    </row>
    <row r="392" spans="16:18" x14ac:dyDescent="0.25">
      <c r="P392" s="98">
        <v>47573</v>
      </c>
      <c r="Q392" s="99" t="s">
        <v>76</v>
      </c>
      <c r="R392" s="100" t="s">
        <v>76</v>
      </c>
    </row>
    <row r="393" spans="16:18" x14ac:dyDescent="0.25">
      <c r="P393" s="98">
        <v>47603</v>
      </c>
      <c r="Q393" s="99" t="s">
        <v>76</v>
      </c>
      <c r="R393" s="100" t="s">
        <v>76</v>
      </c>
    </row>
    <row r="394" spans="16:18" x14ac:dyDescent="0.25">
      <c r="P394" s="98">
        <v>47634</v>
      </c>
      <c r="Q394" s="99" t="s">
        <v>76</v>
      </c>
      <c r="R394" s="100" t="s">
        <v>76</v>
      </c>
    </row>
    <row r="395" spans="16:18" x14ac:dyDescent="0.25">
      <c r="P395" s="98">
        <v>47664</v>
      </c>
      <c r="Q395" s="99" t="s">
        <v>76</v>
      </c>
      <c r="R395" s="100" t="s">
        <v>76</v>
      </c>
    </row>
    <row r="396" spans="16:18" x14ac:dyDescent="0.25">
      <c r="P396" s="98">
        <v>47695</v>
      </c>
      <c r="Q396" s="99" t="s">
        <v>76</v>
      </c>
      <c r="R396" s="100" t="s">
        <v>76</v>
      </c>
    </row>
    <row r="397" spans="16:18" x14ac:dyDescent="0.25">
      <c r="P397" s="98">
        <v>47726</v>
      </c>
      <c r="Q397" s="99" t="s">
        <v>76</v>
      </c>
      <c r="R397" s="100" t="s">
        <v>76</v>
      </c>
    </row>
    <row r="398" spans="16:18" x14ac:dyDescent="0.25">
      <c r="P398" s="98">
        <v>47756</v>
      </c>
      <c r="Q398" s="99" t="s">
        <v>76</v>
      </c>
      <c r="R398" s="100" t="s">
        <v>76</v>
      </c>
    </row>
    <row r="399" spans="16:18" x14ac:dyDescent="0.25">
      <c r="P399" s="98">
        <v>47787</v>
      </c>
      <c r="Q399" s="99" t="s">
        <v>76</v>
      </c>
      <c r="R399" s="100" t="s">
        <v>76</v>
      </c>
    </row>
    <row r="400" spans="16:18" x14ac:dyDescent="0.25">
      <c r="P400" s="98">
        <v>47817</v>
      </c>
      <c r="Q400" s="99" t="s">
        <v>76</v>
      </c>
      <c r="R400" s="100" t="s">
        <v>76</v>
      </c>
    </row>
    <row r="401" spans="16:18" x14ac:dyDescent="0.25">
      <c r="P401" s="98">
        <v>47848</v>
      </c>
      <c r="Q401" s="99" t="s">
        <v>76</v>
      </c>
      <c r="R401" s="100" t="s">
        <v>76</v>
      </c>
    </row>
    <row r="402" spans="16:18" x14ac:dyDescent="0.25">
      <c r="P402" s="98">
        <v>47879</v>
      </c>
      <c r="Q402" s="99" t="s">
        <v>76</v>
      </c>
      <c r="R402" s="100" t="s">
        <v>76</v>
      </c>
    </row>
    <row r="403" spans="16:18" x14ac:dyDescent="0.25">
      <c r="P403" s="98">
        <v>47907</v>
      </c>
      <c r="Q403" s="99" t="s">
        <v>76</v>
      </c>
      <c r="R403" s="100" t="s">
        <v>76</v>
      </c>
    </row>
    <row r="404" spans="16:18" x14ac:dyDescent="0.25">
      <c r="P404" s="98">
        <v>47938</v>
      </c>
      <c r="Q404" s="99" t="s">
        <v>76</v>
      </c>
      <c r="R404" s="100" t="s">
        <v>76</v>
      </c>
    </row>
    <row r="405" spans="16:18" x14ac:dyDescent="0.25">
      <c r="P405" s="98">
        <v>47968</v>
      </c>
      <c r="Q405" s="99" t="s">
        <v>76</v>
      </c>
      <c r="R405" s="100" t="s">
        <v>76</v>
      </c>
    </row>
    <row r="406" spans="16:18" x14ac:dyDescent="0.25">
      <c r="P406" s="98">
        <v>47999</v>
      </c>
      <c r="Q406" s="99" t="s">
        <v>76</v>
      </c>
      <c r="R406" s="100" t="s">
        <v>76</v>
      </c>
    </row>
    <row r="407" spans="16:18" x14ac:dyDescent="0.25">
      <c r="P407" s="98">
        <v>48029</v>
      </c>
      <c r="Q407" s="99" t="s">
        <v>76</v>
      </c>
      <c r="R407" s="100" t="s">
        <v>76</v>
      </c>
    </row>
    <row r="408" spans="16:18" x14ac:dyDescent="0.25">
      <c r="P408" s="98">
        <v>48060</v>
      </c>
      <c r="Q408" s="99" t="s">
        <v>76</v>
      </c>
      <c r="R408" s="100" t="s">
        <v>76</v>
      </c>
    </row>
    <row r="409" spans="16:18" x14ac:dyDescent="0.25">
      <c r="P409" s="98">
        <v>48091</v>
      </c>
      <c r="Q409" s="99" t="s">
        <v>76</v>
      </c>
      <c r="R409" s="100" t="s">
        <v>76</v>
      </c>
    </row>
    <row r="410" spans="16:18" x14ac:dyDescent="0.25">
      <c r="P410" s="98">
        <v>48121</v>
      </c>
      <c r="Q410" s="99" t="s">
        <v>76</v>
      </c>
      <c r="R410" s="100" t="s">
        <v>76</v>
      </c>
    </row>
    <row r="411" spans="16:18" x14ac:dyDescent="0.25">
      <c r="P411" s="98">
        <v>48152</v>
      </c>
      <c r="Q411" s="99" t="s">
        <v>76</v>
      </c>
      <c r="R411" s="100" t="s">
        <v>76</v>
      </c>
    </row>
    <row r="412" spans="16:18" x14ac:dyDescent="0.25">
      <c r="P412" s="98">
        <v>48182</v>
      </c>
      <c r="Q412" s="99" t="s">
        <v>76</v>
      </c>
      <c r="R412" s="100" t="s">
        <v>76</v>
      </c>
    </row>
    <row r="413" spans="16:18" x14ac:dyDescent="0.25">
      <c r="P413" s="98">
        <v>48213</v>
      </c>
      <c r="Q413" s="99" t="s">
        <v>76</v>
      </c>
      <c r="R413" s="100" t="s">
        <v>76</v>
      </c>
    </row>
    <row r="414" spans="16:18" x14ac:dyDescent="0.25">
      <c r="P414" s="98">
        <v>48244</v>
      </c>
      <c r="Q414" s="99" t="s">
        <v>76</v>
      </c>
      <c r="R414" s="100" t="s">
        <v>76</v>
      </c>
    </row>
    <row r="415" spans="16:18" x14ac:dyDescent="0.25">
      <c r="P415" s="98">
        <v>48273</v>
      </c>
      <c r="Q415" s="99" t="s">
        <v>76</v>
      </c>
      <c r="R415" s="100" t="s">
        <v>76</v>
      </c>
    </row>
    <row r="416" spans="16:18" x14ac:dyDescent="0.25">
      <c r="P416" s="98">
        <v>48304</v>
      </c>
      <c r="Q416" s="99" t="s">
        <v>76</v>
      </c>
      <c r="R416" s="100" t="s">
        <v>76</v>
      </c>
    </row>
    <row r="417" spans="16:18" x14ac:dyDescent="0.25">
      <c r="P417" s="98">
        <v>48334</v>
      </c>
      <c r="Q417" s="99" t="s">
        <v>76</v>
      </c>
      <c r="R417" s="100" t="s">
        <v>76</v>
      </c>
    </row>
    <row r="418" spans="16:18" x14ac:dyDescent="0.25">
      <c r="P418" s="98">
        <v>48365</v>
      </c>
      <c r="Q418" s="99" t="s">
        <v>76</v>
      </c>
      <c r="R418" s="100" t="s">
        <v>76</v>
      </c>
    </row>
    <row r="419" spans="16:18" x14ac:dyDescent="0.25">
      <c r="P419" s="98">
        <v>48395</v>
      </c>
      <c r="Q419" s="99" t="s">
        <v>76</v>
      </c>
      <c r="R419" s="100" t="s">
        <v>76</v>
      </c>
    </row>
    <row r="420" spans="16:18" x14ac:dyDescent="0.25">
      <c r="P420" s="98">
        <v>48426</v>
      </c>
      <c r="Q420" s="99" t="s">
        <v>76</v>
      </c>
      <c r="R420" s="100" t="s">
        <v>76</v>
      </c>
    </row>
    <row r="421" spans="16:18" x14ac:dyDescent="0.25">
      <c r="P421" s="98">
        <v>48457</v>
      </c>
      <c r="Q421" s="99" t="s">
        <v>76</v>
      </c>
      <c r="R421" s="100" t="s">
        <v>76</v>
      </c>
    </row>
    <row r="422" spans="16:18" x14ac:dyDescent="0.25">
      <c r="P422" s="98">
        <v>48487</v>
      </c>
      <c r="Q422" s="99" t="s">
        <v>76</v>
      </c>
      <c r="R422" s="100" t="s">
        <v>76</v>
      </c>
    </row>
    <row r="423" spans="16:18" x14ac:dyDescent="0.25">
      <c r="P423" s="98">
        <v>48518</v>
      </c>
      <c r="Q423" s="99" t="s">
        <v>76</v>
      </c>
      <c r="R423" s="100" t="s">
        <v>76</v>
      </c>
    </row>
    <row r="424" spans="16:18" x14ac:dyDescent="0.25">
      <c r="P424" s="98">
        <v>48548</v>
      </c>
      <c r="Q424" s="99" t="s">
        <v>76</v>
      </c>
      <c r="R424" s="100" t="s">
        <v>76</v>
      </c>
    </row>
    <row r="425" spans="16:18" x14ac:dyDescent="0.25">
      <c r="P425" s="98">
        <v>48579</v>
      </c>
      <c r="Q425" s="99" t="s">
        <v>76</v>
      </c>
      <c r="R425" s="100" t="s">
        <v>76</v>
      </c>
    </row>
    <row r="426" spans="16:18" x14ac:dyDescent="0.25">
      <c r="P426" s="98">
        <v>48610</v>
      </c>
      <c r="Q426" s="99" t="s">
        <v>76</v>
      </c>
      <c r="R426" s="100" t="s">
        <v>76</v>
      </c>
    </row>
    <row r="427" spans="16:18" x14ac:dyDescent="0.25">
      <c r="P427" s="98">
        <v>48638</v>
      </c>
      <c r="Q427" s="99" t="s">
        <v>76</v>
      </c>
      <c r="R427" s="100" t="s">
        <v>76</v>
      </c>
    </row>
    <row r="428" spans="16:18" x14ac:dyDescent="0.25">
      <c r="P428" s="98">
        <v>48669</v>
      </c>
      <c r="Q428" s="99" t="s">
        <v>76</v>
      </c>
      <c r="R428" s="100" t="s">
        <v>76</v>
      </c>
    </row>
    <row r="429" spans="16:18" x14ac:dyDescent="0.25">
      <c r="P429" s="98">
        <v>48699</v>
      </c>
      <c r="Q429" s="99" t="s">
        <v>76</v>
      </c>
      <c r="R429" s="100" t="s">
        <v>76</v>
      </c>
    </row>
    <row r="430" spans="16:18" x14ac:dyDescent="0.25">
      <c r="P430" s="98">
        <v>48730</v>
      </c>
      <c r="Q430" s="99" t="s">
        <v>76</v>
      </c>
      <c r="R430" s="100" t="s">
        <v>76</v>
      </c>
    </row>
    <row r="431" spans="16:18" x14ac:dyDescent="0.25">
      <c r="P431" s="98">
        <v>48760</v>
      </c>
      <c r="Q431" s="99" t="s">
        <v>76</v>
      </c>
      <c r="R431" s="100" t="s">
        <v>76</v>
      </c>
    </row>
    <row r="432" spans="16:18" x14ac:dyDescent="0.25">
      <c r="P432" s="98">
        <v>48791</v>
      </c>
      <c r="Q432" s="99" t="s">
        <v>76</v>
      </c>
      <c r="R432" s="100" t="s">
        <v>76</v>
      </c>
    </row>
    <row r="433" spans="16:18" x14ac:dyDescent="0.25">
      <c r="P433" s="98">
        <v>48822</v>
      </c>
      <c r="Q433" s="99" t="s">
        <v>76</v>
      </c>
      <c r="R433" s="100" t="s">
        <v>76</v>
      </c>
    </row>
    <row r="434" spans="16:18" x14ac:dyDescent="0.25">
      <c r="P434" s="98">
        <v>48852</v>
      </c>
      <c r="Q434" s="99" t="s">
        <v>76</v>
      </c>
      <c r="R434" s="100" t="s">
        <v>76</v>
      </c>
    </row>
    <row r="435" spans="16:18" x14ac:dyDescent="0.25">
      <c r="P435" s="98">
        <v>48883</v>
      </c>
      <c r="Q435" s="99" t="s">
        <v>76</v>
      </c>
      <c r="R435" s="100" t="s">
        <v>76</v>
      </c>
    </row>
    <row r="436" spans="16:18" x14ac:dyDescent="0.25">
      <c r="P436" s="98">
        <v>48913</v>
      </c>
      <c r="Q436" s="99" t="s">
        <v>76</v>
      </c>
      <c r="R436" s="100" t="s">
        <v>76</v>
      </c>
    </row>
    <row r="437" spans="16:18" x14ac:dyDescent="0.25">
      <c r="P437" s="98">
        <v>48944</v>
      </c>
      <c r="Q437" s="99" t="s">
        <v>76</v>
      </c>
      <c r="R437" s="100" t="s">
        <v>76</v>
      </c>
    </row>
    <row r="438" spans="16:18" x14ac:dyDescent="0.25">
      <c r="P438" s="98">
        <v>48975</v>
      </c>
      <c r="Q438" s="99" t="s">
        <v>76</v>
      </c>
      <c r="R438" s="100" t="s">
        <v>76</v>
      </c>
    </row>
    <row r="439" spans="16:18" x14ac:dyDescent="0.25">
      <c r="P439" s="98">
        <v>49003</v>
      </c>
      <c r="Q439" s="99" t="s">
        <v>76</v>
      </c>
      <c r="R439" s="100" t="s">
        <v>76</v>
      </c>
    </row>
    <row r="440" spans="16:18" x14ac:dyDescent="0.25">
      <c r="P440" s="98">
        <v>49034</v>
      </c>
      <c r="Q440" s="99" t="s">
        <v>76</v>
      </c>
      <c r="R440" s="100" t="s">
        <v>76</v>
      </c>
    </row>
    <row r="441" spans="16:18" x14ac:dyDescent="0.25">
      <c r="P441" s="98">
        <v>49064</v>
      </c>
      <c r="Q441" s="99" t="s">
        <v>76</v>
      </c>
      <c r="R441" s="100" t="s">
        <v>76</v>
      </c>
    </row>
    <row r="442" spans="16:18" x14ac:dyDescent="0.25">
      <c r="P442" s="98">
        <v>49095</v>
      </c>
      <c r="Q442" s="99" t="s">
        <v>76</v>
      </c>
      <c r="R442" s="100" t="s">
        <v>76</v>
      </c>
    </row>
    <row r="443" spans="16:18" x14ac:dyDescent="0.25">
      <c r="P443" s="98">
        <v>49125</v>
      </c>
      <c r="Q443" s="99" t="s">
        <v>76</v>
      </c>
      <c r="R443" s="100" t="s">
        <v>76</v>
      </c>
    </row>
    <row r="444" spans="16:18" x14ac:dyDescent="0.25">
      <c r="P444" s="98">
        <v>49156</v>
      </c>
      <c r="Q444" s="99" t="s">
        <v>76</v>
      </c>
      <c r="R444" s="100" t="s">
        <v>76</v>
      </c>
    </row>
    <row r="445" spans="16:18" x14ac:dyDescent="0.25">
      <c r="P445" s="98">
        <v>49187</v>
      </c>
      <c r="Q445" s="99" t="s">
        <v>76</v>
      </c>
      <c r="R445" s="100" t="s">
        <v>76</v>
      </c>
    </row>
    <row r="446" spans="16:18" x14ac:dyDescent="0.25">
      <c r="P446" s="98">
        <v>49217</v>
      </c>
      <c r="Q446" s="99" t="s">
        <v>76</v>
      </c>
      <c r="R446" s="100" t="s">
        <v>76</v>
      </c>
    </row>
    <row r="447" spans="16:18" x14ac:dyDescent="0.25">
      <c r="P447" s="98">
        <v>49248</v>
      </c>
      <c r="Q447" s="99" t="s">
        <v>76</v>
      </c>
      <c r="R447" s="100" t="s">
        <v>76</v>
      </c>
    </row>
    <row r="448" spans="16:18" x14ac:dyDescent="0.25">
      <c r="P448" s="98">
        <v>49278</v>
      </c>
      <c r="Q448" s="99" t="s">
        <v>76</v>
      </c>
      <c r="R448" s="100" t="s">
        <v>76</v>
      </c>
    </row>
    <row r="449" spans="16:18" x14ac:dyDescent="0.25">
      <c r="P449" s="98">
        <v>49309</v>
      </c>
      <c r="Q449" s="99" t="s">
        <v>76</v>
      </c>
      <c r="R449" s="100" t="s">
        <v>76</v>
      </c>
    </row>
    <row r="450" spans="16:18" x14ac:dyDescent="0.25">
      <c r="P450" s="98">
        <v>49340</v>
      </c>
      <c r="Q450" s="99" t="s">
        <v>76</v>
      </c>
      <c r="R450" s="100" t="s">
        <v>76</v>
      </c>
    </row>
    <row r="451" spans="16:18" x14ac:dyDescent="0.25">
      <c r="P451" s="98">
        <v>49368</v>
      </c>
      <c r="Q451" s="99" t="s">
        <v>76</v>
      </c>
      <c r="R451" s="100" t="s">
        <v>76</v>
      </c>
    </row>
    <row r="452" spans="16:18" x14ac:dyDescent="0.25">
      <c r="P452" s="98">
        <v>49399</v>
      </c>
      <c r="Q452" s="99" t="s">
        <v>76</v>
      </c>
      <c r="R452" s="100" t="s">
        <v>76</v>
      </c>
    </row>
    <row r="453" spans="16:18" x14ac:dyDescent="0.25">
      <c r="P453" s="98">
        <v>49429</v>
      </c>
      <c r="Q453" s="99" t="s">
        <v>76</v>
      </c>
      <c r="R453" s="100" t="s">
        <v>76</v>
      </c>
    </row>
    <row r="454" spans="16:18" x14ac:dyDescent="0.25">
      <c r="P454" s="98">
        <v>49460</v>
      </c>
      <c r="Q454" s="99" t="s">
        <v>76</v>
      </c>
      <c r="R454" s="100" t="s">
        <v>76</v>
      </c>
    </row>
    <row r="455" spans="16:18" x14ac:dyDescent="0.25">
      <c r="P455" s="98">
        <v>49490</v>
      </c>
      <c r="Q455" s="99" t="s">
        <v>76</v>
      </c>
      <c r="R455" s="100" t="s">
        <v>76</v>
      </c>
    </row>
    <row r="456" spans="16:18" x14ac:dyDescent="0.25">
      <c r="P456" s="98">
        <v>49521</v>
      </c>
      <c r="Q456" s="99" t="s">
        <v>76</v>
      </c>
      <c r="R456" s="100" t="s">
        <v>76</v>
      </c>
    </row>
    <row r="457" spans="16:18" x14ac:dyDescent="0.25">
      <c r="P457" s="98">
        <v>49552</v>
      </c>
      <c r="Q457" s="99" t="s">
        <v>76</v>
      </c>
      <c r="R457" s="100" t="s">
        <v>76</v>
      </c>
    </row>
    <row r="458" spans="16:18" x14ac:dyDescent="0.25">
      <c r="P458" s="98">
        <v>49582</v>
      </c>
      <c r="Q458" s="99" t="s">
        <v>76</v>
      </c>
      <c r="R458" s="100" t="s">
        <v>76</v>
      </c>
    </row>
    <row r="459" spans="16:18" x14ac:dyDescent="0.25">
      <c r="P459" s="98">
        <v>49613</v>
      </c>
      <c r="Q459" s="99" t="s">
        <v>76</v>
      </c>
      <c r="R459" s="100" t="s">
        <v>76</v>
      </c>
    </row>
    <row r="460" spans="16:18" x14ac:dyDescent="0.25">
      <c r="P460" s="98">
        <v>49643</v>
      </c>
      <c r="Q460" s="99" t="s">
        <v>76</v>
      </c>
      <c r="R460" s="100" t="s">
        <v>76</v>
      </c>
    </row>
    <row r="461" spans="16:18" x14ac:dyDescent="0.25">
      <c r="P461" s="98">
        <v>49674</v>
      </c>
      <c r="Q461" s="99" t="s">
        <v>76</v>
      </c>
      <c r="R461" s="100" t="s">
        <v>76</v>
      </c>
    </row>
    <row r="462" spans="16:18" x14ac:dyDescent="0.25">
      <c r="P462" s="98">
        <v>49705</v>
      </c>
      <c r="Q462" s="99" t="s">
        <v>76</v>
      </c>
      <c r="R462" s="100" t="s">
        <v>76</v>
      </c>
    </row>
    <row r="463" spans="16:18" x14ac:dyDescent="0.25">
      <c r="P463" s="98">
        <v>49734</v>
      </c>
      <c r="Q463" s="99" t="s">
        <v>76</v>
      </c>
      <c r="R463" s="100" t="s">
        <v>76</v>
      </c>
    </row>
    <row r="464" spans="16:18" x14ac:dyDescent="0.25">
      <c r="P464" s="98">
        <v>49765</v>
      </c>
      <c r="Q464" s="99" t="s">
        <v>76</v>
      </c>
      <c r="R464" s="100" t="s">
        <v>76</v>
      </c>
    </row>
    <row r="465" spans="16:18" x14ac:dyDescent="0.25">
      <c r="P465" s="98">
        <v>49795</v>
      </c>
      <c r="Q465" s="99" t="s">
        <v>76</v>
      </c>
      <c r="R465" s="100" t="s">
        <v>76</v>
      </c>
    </row>
    <row r="466" spans="16:18" x14ac:dyDescent="0.25">
      <c r="P466" s="98">
        <v>49826</v>
      </c>
      <c r="Q466" s="99" t="s">
        <v>76</v>
      </c>
      <c r="R466" s="100" t="s">
        <v>76</v>
      </c>
    </row>
  </sheetData>
  <mergeCells count="4">
    <mergeCell ref="A7:G7"/>
    <mergeCell ref="I7:O7"/>
    <mergeCell ref="A8:G8"/>
    <mergeCell ref="I8:O8"/>
  </mergeCells>
  <conditionalFormatting sqref="P6:P466">
    <cfRule type="expression" dxfId="1" priority="2">
      <formula>$Q6=""</formula>
    </cfRule>
  </conditionalFormatting>
  <conditionalFormatting sqref="T6:T126">
    <cfRule type="expression" dxfId="0" priority="1">
      <formula>$U6=""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U.S. EW &amp; VW</vt:lpstr>
      <vt:lpstr>U.S. EW - By Segment</vt:lpstr>
      <vt:lpstr>U.S. VW - By Segment</vt:lpstr>
      <vt:lpstr>PropertyType</vt:lpstr>
      <vt:lpstr>Regional</vt:lpstr>
      <vt:lpstr>RegionalPropertyType</vt:lpstr>
      <vt:lpstr>PrimeMarkets</vt:lpstr>
      <vt:lpstr>TransactionActivity</vt:lpstr>
      <vt:lpstr>National-NonDistress</vt:lpstr>
      <vt:lpstr>Lookup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Yujia Wang</dc:creator>
  <cp:lastModifiedBy>Yujia Wang</cp:lastModifiedBy>
  <dcterms:created xsi:type="dcterms:W3CDTF">2023-08-15T13:50:14Z</dcterms:created>
  <dcterms:modified xsi:type="dcterms:W3CDTF">2023-08-15T15:38:48Z</dcterms:modified>
</cp:coreProperties>
</file>